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31A699AD-D7A1-4154-8DF7-24ED70FAF5FD}" xr6:coauthVersionLast="47" xr6:coauthVersionMax="47" xr10:uidLastSave="{00000000-0000-0000-0000-000000000000}"/>
  <bookViews>
    <workbookView xWindow="60" yWindow="390" windowWidth="31530" windowHeight="193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6" i="1" l="1"/>
  <c r="Q16" i="1"/>
  <c r="P16" i="1"/>
  <c r="O16" i="1"/>
  <c r="N16" i="1"/>
  <c r="M16" i="1"/>
  <c r="L16" i="1"/>
  <c r="K16" i="1"/>
  <c r="R15" i="1"/>
  <c r="Q15" i="1"/>
  <c r="P15" i="1"/>
  <c r="O15" i="1"/>
  <c r="N15" i="1"/>
  <c r="M15" i="1"/>
  <c r="L15" i="1"/>
  <c r="K15" i="1"/>
  <c r="R14" i="1"/>
  <c r="Q14" i="1"/>
  <c r="P14" i="1"/>
  <c r="O14" i="1"/>
  <c r="N14" i="1"/>
  <c r="M14" i="1"/>
  <c r="L14" i="1"/>
  <c r="K14" i="1"/>
  <c r="R13" i="1"/>
  <c r="Q13" i="1"/>
  <c r="P13" i="1"/>
  <c r="O13" i="1"/>
  <c r="N13" i="1"/>
  <c r="M13" i="1"/>
  <c r="L13" i="1"/>
  <c r="K13" i="1"/>
  <c r="R12" i="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K2" i="1" l="1"/>
  <c r="R2" i="1"/>
  <c r="Q2" i="1"/>
  <c r="P2" i="1"/>
  <c r="O2" i="1"/>
  <c r="N2" i="1"/>
  <c r="M2" i="1"/>
  <c r="L2" i="1"/>
  <c r="U2" i="1" l="1" a="1"/>
  <c r="U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<sst xmlns="http://schemas.openxmlformats.org/spreadsheetml/2006/main" count="134" uniqueCount="59">
  <si>
    <t>Date Completed:</t>
  </si>
  <si>
    <t>Concrete</t>
  </si>
  <si>
    <t xml:space="preserve">IFC Drawings_x000D_
</t>
  </si>
  <si>
    <t>32MPa concrete to be used as per IFC drawings.</t>
  </si>
  <si>
    <t>Document Review</t>
  </si>
  <si>
    <t>Each Mix</t>
  </si>
  <si>
    <t>HP*</t>
  </si>
  <si>
    <t>PE</t>
  </si>
  <si>
    <t>This ITP</t>
  </si>
  <si>
    <t>Steel components</t>
  </si>
  <si>
    <t>IFC Drawings_x000D_
_x000D_
AS41000_x000D_
_x000D_
AS1163</t>
  </si>
  <si>
    <t>All Steel must comply with Australian Standards._x000D_
_x000D_
Steel section sizes must be checked on site._x000D_
_x000D_
Steel posts to be CHS with a grade of C250</t>
  </si>
  <si>
    <t>Document review_x000D_
_x000D_
Visual and Measure</t>
  </si>
  <si>
    <t>All elements</t>
  </si>
  <si>
    <t>IP</t>
  </si>
  <si>
    <t>SE/Site Supervisor</t>
  </si>
  <si>
    <t>Delivery Dockets</t>
  </si>
  <si>
    <t>Excavation works</t>
  </si>
  <si>
    <t>IFC Drawings_x000D_
_x000D_
L1-CHE-STD-005</t>
  </si>
  <si>
    <t>Excavation for post foundation must not undermine track and comply with PTDT requirements._x000D_
_x000D_
Follow asset owners guidelines for work around their service._x000D_
_x000D_
Excavation must use Non Distructive Digging in close proximity to services</t>
  </si>
  <si>
    <t>Visual</t>
  </si>
  <si>
    <t>Survey Set-out</t>
  </si>
  <si>
    <t xml:space="preserve">IFC Drawings_x000D_
_x000D_
</t>
  </si>
  <si>
    <t>Survey to set out the following but not limited to: existing services, post locations, refuge bays_x000D_
_x000D_
Offset checked against the running edge prior to installation of posts._x000D_
_x000D_
Up track: Minimum offset 2135mm from centreline of track. (1285mm outside edge of track - Engineer to verify with timber jig template)_x000D_
_x000D_
Down track: Minimum offset 3172mm from centreline of track. (Utilise existing posts - Engineer to verify with string line between posts)</t>
  </si>
  <si>
    <t>Measure_x000D_
_x000D_
Visual inspect</t>
  </si>
  <si>
    <t>Each element</t>
  </si>
  <si>
    <t>Surveyor_x000D_
_x000D_
SE/PE/SPE</t>
  </si>
  <si>
    <t>Vibration Monitoring</t>
  </si>
  <si>
    <t>Worley vibration monitoring plan</t>
  </si>
  <si>
    <t xml:space="preserve">Vibration monitors installed as required in monitoring plan. _x000D_
_x000D_
Vibration at VIVA pipelines not to exceed 10mm/s_x000D_
</t>
  </si>
  <si>
    <t>Measure</t>
  </si>
  <si>
    <t>SE/PE/SPE</t>
  </si>
  <si>
    <t>Ground Conditions</t>
  </si>
  <si>
    <t xml:space="preserve">All post foundations to be inspected by the site team prior to installing the posts. All foundations are to be free of water and loose material. </t>
  </si>
  <si>
    <t>Each post</t>
  </si>
  <si>
    <t>Post Foundation</t>
  </si>
  <si>
    <t xml:space="preserve">Concrete_x000D_
- 300mm Dia_x000D_
- 800 mm Depth_x000D_
_x000D_
CHS Sleeve:_x000D_
- Depth 1400_x000D_
- Other Dimensions as per IFC_x000D_
_x000D_
Direct Driven:_x000D_
- 88.9x4 CHS_x000D_
- Depth: 1400_x000D_
_x000D_
Insulated fence near OLE posts:_x000D_
- 95x65 Truform LVL_x000D_
- Depth 800mm (post embedment 700mm)_x000D_
- 300mm diameter_x000D_
_x000D_
 Spacings:_x000D_
Typical: 2700 max_x000D_
Gates: 1350_x000D_
Refuge: 1200_x000D_
</t>
  </si>
  <si>
    <t>Each footing</t>
  </si>
  <si>
    <t>Concrete Dockets</t>
  </si>
  <si>
    <t>Post Installation</t>
  </si>
  <si>
    <t>Minimum offset 3000mm from centreline of track. _x000D_
_x000D_
Minimum 2m offset to existing OLE structures (insulated fence required)_x000D_
_x000D_
Maximum post spacing to be 3m _x000D_
_x000D_
Two spans at 1350CTRS at the end and at Refuge bays._x000D_
_x000D_
Max. post height 1800mm above ground level._x000D_
_x000D_
Vertical Tolerance: ±20mm from the design line.</t>
  </si>
  <si>
    <t xml:space="preserve">This ITP_x000D_
</t>
  </si>
  <si>
    <t>Post Installation - insulated fence near OLE structure</t>
  </si>
  <si>
    <t>Minimum offset 4000mm from centreline of track. _x000D_
_x000D_
Minimum 1m offset to existing OLE structures_x000D_
_x000D_
Maximum post spacing to be 2.7m_x000D_
_x000D_
Two spans at 1350CTRS at the end and at Refuge bays._x000D_
_x000D_
Max. post height 1800mm above ground level._x000D_
_x000D_
Vertical Tolerance: ±20mm from the design line.</t>
  </si>
  <si>
    <t xml:space="preserve">Chain Wire Mesh Installation </t>
  </si>
  <si>
    <t>IFC Drawings</t>
  </si>
  <si>
    <t>Chain-wire mesh 1800x50x2.50 to be fixed to fence post with tie wire._x000D_
_x000D_
Chain shall be tightened and securely fastened to posts at max. 400 crs and tension wires at max. 500 intervals with 2.5 dia. galv. tire wire.</t>
  </si>
  <si>
    <t>Bracing</t>
  </si>
  <si>
    <t>48.3 X 4 CHS brace at end bays and corners fixed each end via approved proprietary post and rail clamps._x000D_
_x000D_
Bracing to be installed on both sides of the fence at the fence corners</t>
  </si>
  <si>
    <t>Wire mesh and bracing at OLE posts (insulated fence)</t>
  </si>
  <si>
    <t xml:space="preserve">Mesh fence to be PVC coated_x000D_
_x000D_
Bracing with 95x65 truform LVL - fix to post with 2x12G timber batten screws_x000D_
_x000D_
Tension wires to be PVC coated_x000D_
_x000D_
Mesh fixed to posts using fence staples at max 200mm spacing_x000D_
</t>
  </si>
  <si>
    <t>Refuge Installation</t>
  </si>
  <si>
    <t>Refuge Access to only open from track side._x000D_
_x000D_
No chain wire mesh to be installed at refuge access._x000D_
_x000D_
Refuge Access to be located maximum 20m intervals_x000D_
_x000D_
50dia PVC pipe push out bars to be installed. PVC tubes to be pushed off from track side only.</t>
  </si>
  <si>
    <t>Refuge Signage</t>
  </si>
  <si>
    <t>Sign shall be installed on fence half way between refuges indicating distance to adjacent refuges. Max size of signage to be A3 or smaller (297mmx420mm MAX)</t>
  </si>
  <si>
    <t>Fence Height and Track Clearance</t>
  </si>
  <si>
    <t xml:space="preserve">Posts are to be checked for verticality and ensure offset is not less than required from_x000D_
near face of post to centreline of track or as shown on alignment drawings._x000D_
</t>
  </si>
  <si>
    <t>Each lot</t>
  </si>
  <si>
    <t>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</si>
</sst>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136"/>
  <sheetViews>
    <sheetView tabSelected="1" topLeftCell="A103" workbookViewId="0">
      <selection activeCell="U2" sqref="U2:U136"/>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21.5703125" customWidth="1"/>
    <col min="12" max="12" width="12.28515625" customWidth="1"/>
    <col min="13" max="13" width="21.7109375" customWidth="1"/>
    <col min="14" max="14" width="11.28515625" customWidth="1"/>
    <col min="15" max="15" width="10.5703125" customWidth="1"/>
    <col min="16" max="16" width="12.28515625" customWidth="1"/>
    <col min="17" max="17" width="16" customWidth="1"/>
    <col min="20" max="20" width="3.42578125" customWidth="1"/>
    <col min="21" max="21" width="47" customWidth="1"/>
  </cols>
  <sheetData>
    <row r="1" spans="1:21" ht="15" customHeight="1" x14ac:dyDescent="0.25">
      <c r="A1" s="2"/>
      <c r="B1" s="2"/>
      <c r="C1" s="2"/>
      <c r="D1" s="2"/>
      <c r="E1" s="2"/>
      <c r="F1" s="2"/>
      <c r="G1" s="2"/>
      <c r="H1" s="2"/>
      <c r="I1" s="2"/>
      <c r="K1" s="3"/>
      <c r="L1" s="3"/>
      <c r="M1" s="3"/>
      <c r="N1" s="3"/>
      <c r="O1" s="3"/>
      <c r="P1" s="3"/>
      <c r="Q1" s="3"/>
      <c r="R1" s="3"/>
      <c r="S1" s="3"/>
    </row>
    <row r="2" spans="1:21" ht="15" customHeight="1" x14ac:dyDescent="0.25">
      <c r="A2">
        <v>2.1</v>
      </c>
      <c r="B2" s="1" t="s">
        <v>1</v>
      </c>
      <c r="C2" s="1" t="s">
        <v>2</v>
      </c>
      <c r="D2" s="1" t="s">
        <v>3</v>
      </c>
      <c r="E2" s="1" t="s">
        <v>4</v>
      </c>
      <c r="F2" t="s">
        <v>5</v>
      </c>
      <c r="G2" t="s">
        <v>6</v>
      </c>
      <c r="H2" t="s">
        <v>7</v>
      </c>
      <c r="I2" s="1" t="s">
        <v>8</v>
      </c>
      <c r="K2" t="str">
        <f>A2&amp;" - "&amp;B2</f>
        <v>2.1 - Concrete</v>
      </c>
      <c r="L2" t="str">
        <f>"Reference - "&amp;C2</f>
        <v xml:space="preserve">Reference - IFC Drawings_x000D_
</v>
      </c>
      <c r="M2" t="str">
        <f>"Acceptance Criteria - "&amp;D2</f>
        <v>Acceptance Criteria - 32MPa concrete to be used as per IFC drawings.</v>
      </c>
      <c r="N2" t="str">
        <f>"Method - "&amp;E2</f>
        <v>Method - Document Review</v>
      </c>
      <c r="O2" t="str">
        <f>"Frequency - "&amp;F2</f>
        <v>Frequency - Each Mix</v>
      </c>
      <c r="P2" t="str">
        <f>"Category - "&amp;G2</f>
        <v>Category - HP*</v>
      </c>
      <c r="Q2" t="str">
        <f>"Responsibility - "&amp;H2</f>
        <v>Responsibility - PE</v>
      </c>
      <c r="R2" t="str">
        <f>"Verifying Documents - "&amp;I2</f>
        <v>Verifying Documents - This ITP</v>
      </c>
      <c r="S2" t="s">
        <v>0</v>
      </c>
      <c r="U2" t="str" cm="1">
        <f t="array" ref="U2:U136">_xlfn.FILTERXML("&lt;t&gt;&lt;s&gt;"&amp;_xlfn.TEXTJOIN("&lt;/s&gt;&lt;s&gt;",,K2:S40)&amp;"&lt;/s&gt;&lt;/t&gt;","//s")</f>
        <v>2.1 - Concrete</v>
      </c>
    </row>
    <row r="3" spans="1:21" ht="15" customHeight="1" x14ac:dyDescent="0.25">
      <c r="A3">
        <v>2.2000000000000002</v>
      </c>
      <c r="B3" s="1" t="s">
        <v>9</v>
      </c>
      <c r="C3" s="1" t="s">
        <v>10</v>
      </c>
      <c r="D3" s="1" t="s">
        <v>11</v>
      </c>
      <c r="E3" s="1" t="s">
        <v>12</v>
      </c>
      <c r="F3" t="s">
        <v>13</v>
      </c>
      <c r="G3" t="s">
        <v>14</v>
      </c>
      <c r="H3" s="1" t="s">
        <v>15</v>
      </c>
      <c r="I3" s="1" t="s">
        <v>16</v>
      </c>
      <c r="K3" t="str">
        <f t="shared" ref="K3:K16" si="0">A3&amp;" - "&amp;B3</f>
        <v>2.2 - Steel components</v>
      </c>
      <c r="L3" t="str">
        <f t="shared" ref="L3:L16" si="1">"Reference - "&amp;C3</f>
        <v>Reference - IFC Drawings_x000D_
_x000D_
AS41000_x000D_
_x000D_
AS1163</v>
      </c>
      <c r="M3" t="str">
        <f t="shared" ref="M3:M16" si="2">"Acceptance Criteria - "&amp;D3</f>
        <v>Acceptance Criteria - All Steel must comply with Australian Standards._x000D_
_x000D_
Steel section sizes must be checked on site._x000D_
_x000D_
Steel posts to be CHS with a grade of C250</v>
      </c>
      <c r="N3" t="str">
        <f t="shared" ref="N3:N16" si="3">"Method - "&amp;E3</f>
        <v>Method - Document review_x000D_
_x000D_
Visual and Measure</v>
      </c>
      <c r="O3" t="str">
        <f t="shared" ref="O3:O16" si="4">"Frequency - "&amp;F3</f>
        <v>Frequency - All elements</v>
      </c>
      <c r="P3" t="str">
        <f t="shared" ref="P3:P16" si="5">"Category - "&amp;G3</f>
        <v>Category - IP</v>
      </c>
      <c r="Q3" t="str">
        <f t="shared" ref="Q3:Q16" si="6">"Responsibility - "&amp;H3</f>
        <v>Responsibility - SE/Site Supervisor</v>
      </c>
      <c r="R3" t="str">
        <f t="shared" ref="R3:R16" si="7">"Verifying Documents - "&amp;I3</f>
        <v>Verifying Documents - Delivery Dockets</v>
      </c>
      <c r="S3" t="s">
        <v>0</v>
      </c>
      <c r="U3" t="str">
        <v>Reference - IFC Drawings</v>
      </c>
    </row>
    <row r="4" spans="1:21" ht="15" customHeight="1" x14ac:dyDescent="0.25">
      <c r="A4">
        <v>3.1</v>
      </c>
      <c r="B4" s="1" t="s">
        <v>17</v>
      </c>
      <c r="C4" s="1" t="s">
        <v>18</v>
      </c>
      <c r="D4" s="1" t="s">
        <v>19</v>
      </c>
      <c r="E4" s="1" t="s">
        <v>20</v>
      </c>
      <c r="G4" t="s">
        <v>14</v>
      </c>
      <c r="H4" t="s">
        <v>15</v>
      </c>
      <c r="I4" s="1" t="s">
        <v>8</v>
      </c>
      <c r="K4" t="str">
        <f t="shared" si="0"/>
        <v>3.1 - Excavation works</v>
      </c>
      <c r="L4" t="str">
        <f t="shared" si="1"/>
        <v>Reference - IFC Drawings_x000D_
_x000D_
L1-CHE-STD-005</v>
      </c>
      <c r="M4" t="str">
        <f t="shared" si="2"/>
        <v>Acceptance Criteria - Excavation for post foundation must not undermine track and comply with PTDT requirements._x000D_
_x000D_
Follow asset owners guidelines for work around their service._x000D_
_x000D_
Excavation must use Non Distructive Digging in close proximity to services</v>
      </c>
      <c r="N4" t="str">
        <f t="shared" si="3"/>
        <v>Method - Visual</v>
      </c>
      <c r="O4" t="str">
        <f t="shared" si="4"/>
        <v xml:space="preserve">Frequency - </v>
      </c>
      <c r="P4" t="str">
        <f t="shared" si="5"/>
        <v>Category - IP</v>
      </c>
      <c r="Q4" t="str">
        <f t="shared" si="6"/>
        <v>Responsibility - SE/Site Supervisor</v>
      </c>
      <c r="R4" t="str">
        <f t="shared" si="7"/>
        <v>Verifying Documents - This ITP</v>
      </c>
      <c r="S4" t="s">
        <v>0</v>
      </c>
      <c r="U4" t="str">
        <v>Acceptance Criteria - 32MPa concrete to be used as per IFC drawings.</v>
      </c>
    </row>
    <row r="5" spans="1:21" ht="15" customHeight="1" x14ac:dyDescent="0.25">
      <c r="A5" s="1">
        <v>4.0999999999999996</v>
      </c>
      <c r="B5" t="s">
        <v>21</v>
      </c>
      <c r="C5" s="1" t="s">
        <v>22</v>
      </c>
      <c r="D5" s="1" t="s">
        <v>23</v>
      </c>
      <c r="E5" s="1" t="s">
        <v>24</v>
      </c>
      <c r="F5" t="s">
        <v>25</v>
      </c>
      <c r="G5" t="s">
        <v>14</v>
      </c>
      <c r="H5" s="1" t="s">
        <v>26</v>
      </c>
      <c r="I5" s="1" t="s">
        <v>8</v>
      </c>
      <c r="K5" t="str">
        <f t="shared" si="0"/>
        <v>4.1 - Survey Set-out</v>
      </c>
      <c r="L5" t="str">
        <f t="shared" si="1"/>
        <v xml:space="preserve">Reference - IFC Drawings_x000D_
_x000D_
</v>
      </c>
      <c r="M5" t="str">
        <f t="shared" si="2"/>
        <v>Acceptance Criteria - Survey to set out the following but not limited to: existing services, post locations, refuge bays_x000D_
_x000D_
Offset checked against the running edge prior to installation of posts._x000D_
_x000D_
Up track: Minimum offset 2135mm from centreline of track. (1285mm outside edge of track - Engineer to verify with timber jig template)_x000D_
_x000D_
Down track: Minimum offset 3172mm from centreline of track. (Utilise existing posts - Engineer to verify with string line between posts)</v>
      </c>
      <c r="N5" t="str">
        <f t="shared" si="3"/>
        <v>Method - Measure_x000D_
_x000D_
Visual inspect</v>
      </c>
      <c r="O5" t="str">
        <f t="shared" si="4"/>
        <v>Frequency - Each element</v>
      </c>
      <c r="P5" t="str">
        <f t="shared" si="5"/>
        <v>Category - IP</v>
      </c>
      <c r="Q5" t="str">
        <f t="shared" si="6"/>
        <v>Responsibility - Surveyor_x000D_
_x000D_
SE/PE/SPE</v>
      </c>
      <c r="R5" t="str">
        <f t="shared" si="7"/>
        <v>Verifying Documents - This ITP</v>
      </c>
      <c r="S5" t="s">
        <v>0</v>
      </c>
      <c r="U5" t="str">
        <v>Method - Document Review</v>
      </c>
    </row>
    <row r="6" spans="1:21" ht="15" customHeight="1" x14ac:dyDescent="0.25">
      <c r="A6">
        <v>4.2</v>
      </c>
      <c r="B6" t="s">
        <v>27</v>
      </c>
      <c r="C6" s="1" t="s">
        <v>28</v>
      </c>
      <c r="D6" s="1" t="s">
        <v>29</v>
      </c>
      <c r="E6" t="s">
        <v>30</v>
      </c>
      <c r="F6" t="s">
        <v>25</v>
      </c>
      <c r="G6" t="s">
        <v>14</v>
      </c>
      <c r="H6" s="1" t="s">
        <v>31</v>
      </c>
      <c r="I6" s="1" t="s">
        <v>8</v>
      </c>
      <c r="K6" t="str">
        <f t="shared" si="0"/>
        <v>4.2 - Vibration Monitoring</v>
      </c>
      <c r="L6" t="str">
        <f t="shared" si="1"/>
        <v>Reference - Worley vibration monitoring plan</v>
      </c>
      <c r="M6" t="str">
        <f t="shared" si="2"/>
        <v xml:space="preserve">Acceptance Criteria - Vibration monitors installed as required in monitoring plan. _x000D_
_x000D_
Vibration at VIVA pipelines not to exceed 10mm/s_x000D_
</v>
      </c>
      <c r="N6" t="str">
        <f t="shared" si="3"/>
        <v>Method - Measure</v>
      </c>
      <c r="O6" t="str">
        <f t="shared" si="4"/>
        <v>Frequency - Each element</v>
      </c>
      <c r="P6" t="str">
        <f t="shared" si="5"/>
        <v>Category - IP</v>
      </c>
      <c r="Q6" t="str">
        <f t="shared" si="6"/>
        <v>Responsibility - SE/PE/SPE</v>
      </c>
      <c r="R6" t="str">
        <f t="shared" si="7"/>
        <v>Verifying Documents - This ITP</v>
      </c>
      <c r="S6" t="s">
        <v>0</v>
      </c>
      <c r="U6" t="str">
        <v>Frequency - Each Mix</v>
      </c>
    </row>
    <row r="7" spans="1:21" ht="15" customHeight="1" x14ac:dyDescent="0.25">
      <c r="A7">
        <v>5.0999999999999996</v>
      </c>
      <c r="B7" s="1" t="s">
        <v>32</v>
      </c>
      <c r="C7" s="1" t="s">
        <v>22</v>
      </c>
      <c r="D7" s="1" t="s">
        <v>33</v>
      </c>
      <c r="E7" s="1" t="s">
        <v>20</v>
      </c>
      <c r="F7" t="s">
        <v>34</v>
      </c>
      <c r="G7" t="s">
        <v>14</v>
      </c>
      <c r="H7" t="s">
        <v>15</v>
      </c>
      <c r="I7" s="1" t="s">
        <v>8</v>
      </c>
      <c r="K7" t="str">
        <f t="shared" si="0"/>
        <v>5.1 - Ground Conditions</v>
      </c>
      <c r="L7" t="str">
        <f t="shared" si="1"/>
        <v xml:space="preserve">Reference - IFC Drawings_x000D_
_x000D_
</v>
      </c>
      <c r="M7" t="str">
        <f t="shared" si="2"/>
        <v xml:space="preserve">Acceptance Criteria - All post foundations to be inspected by the site team prior to installing the posts. All foundations are to be free of water and loose material. </v>
      </c>
      <c r="N7" t="str">
        <f t="shared" si="3"/>
        <v>Method - Visual</v>
      </c>
      <c r="O7" t="str">
        <f t="shared" si="4"/>
        <v>Frequency - Each post</v>
      </c>
      <c r="P7" t="str">
        <f t="shared" si="5"/>
        <v>Category - IP</v>
      </c>
      <c r="Q7" t="str">
        <f t="shared" si="6"/>
        <v>Responsibility - SE/Site Supervisor</v>
      </c>
      <c r="R7" t="str">
        <f t="shared" si="7"/>
        <v>Verifying Documents - This ITP</v>
      </c>
      <c r="S7" t="s">
        <v>0</v>
      </c>
      <c r="U7" t="str">
        <v>Category - HP*</v>
      </c>
    </row>
    <row r="8" spans="1:21" ht="15" customHeight="1" x14ac:dyDescent="0.25">
      <c r="A8">
        <v>5.2</v>
      </c>
      <c r="B8" t="s">
        <v>35</v>
      </c>
      <c r="C8" s="1" t="s">
        <v>2</v>
      </c>
      <c r="D8" s="1" t="s">
        <v>36</v>
      </c>
      <c r="E8" s="1" t="s">
        <v>30</v>
      </c>
      <c r="F8" s="1" t="s">
        <v>37</v>
      </c>
      <c r="G8" t="s">
        <v>14</v>
      </c>
      <c r="H8" t="s">
        <v>15</v>
      </c>
      <c r="I8" s="1" t="s">
        <v>38</v>
      </c>
      <c r="K8" t="str">
        <f t="shared" si="0"/>
        <v>5.2 - Post Foundation</v>
      </c>
      <c r="L8" t="str">
        <f t="shared" si="1"/>
        <v xml:space="preserve">Reference - IFC Drawings_x000D_
</v>
      </c>
      <c r="M8" t="str">
        <f t="shared" si="2"/>
        <v xml:space="preserve">Acceptance Criteria - Concrete_x000D_
- 300mm Dia_x000D_
- 800 mm Depth_x000D_
_x000D_
CHS Sleeve:_x000D_
- Depth 1400_x000D_
- Other Dimensions as per IFC_x000D_
_x000D_
Direct Driven:_x000D_
- 88.9x4 CHS_x000D_
- Depth: 1400_x000D_
_x000D_
Insulated fence near OLE posts:_x000D_
- 95x65 Truform LVL_x000D_
- Depth 800mm (post embedment 700mm)_x000D_
- 300mm diameter_x000D_
_x000D_
 Spacings:_x000D_
Typical: 2700 max_x000D_
Gates: 1350_x000D_
Refuge: 1200_x000D_
</v>
      </c>
      <c r="N8" t="str">
        <f t="shared" si="3"/>
        <v>Method - Measure</v>
      </c>
      <c r="O8" t="str">
        <f t="shared" si="4"/>
        <v>Frequency - Each footing</v>
      </c>
      <c r="P8" t="str">
        <f t="shared" si="5"/>
        <v>Category - IP</v>
      </c>
      <c r="Q8" t="str">
        <f t="shared" si="6"/>
        <v>Responsibility - SE/Site Supervisor</v>
      </c>
      <c r="R8" t="str">
        <f t="shared" si="7"/>
        <v>Verifying Documents - Concrete Dockets</v>
      </c>
      <c r="S8" t="s">
        <v>0</v>
      </c>
      <c r="U8" t="str">
        <v>Responsibility - PE</v>
      </c>
    </row>
    <row r="9" spans="1:21" ht="15" customHeight="1" x14ac:dyDescent="0.25">
      <c r="A9">
        <v>5.3</v>
      </c>
      <c r="B9" t="s">
        <v>39</v>
      </c>
      <c r="C9" s="1" t="s">
        <v>18</v>
      </c>
      <c r="D9" s="1" t="s">
        <v>40</v>
      </c>
      <c r="E9" s="1" t="s">
        <v>30</v>
      </c>
      <c r="F9" s="1" t="s">
        <v>34</v>
      </c>
      <c r="G9" t="s">
        <v>14</v>
      </c>
      <c r="H9" t="s">
        <v>15</v>
      </c>
      <c r="I9" s="1" t="s">
        <v>41</v>
      </c>
      <c r="K9" t="str">
        <f t="shared" si="0"/>
        <v>5.3 - Post Installation</v>
      </c>
      <c r="L9" t="str">
        <f t="shared" si="1"/>
        <v>Reference - IFC Drawings_x000D_
_x000D_
L1-CHE-STD-005</v>
      </c>
      <c r="M9" t="str">
        <f t="shared" si="2"/>
        <v>Acceptance Criteria - Minimum offset 3000mm from centreline of track. _x000D_
_x000D_
Minimum 2m offset to existing OLE structures (insulated fence required)_x000D_
_x000D_
Maximum post spacing to be 3m _x000D_
_x000D_
Two spans at 1350CTRS at the end and at Refuge bays._x000D_
_x000D_
Max. post height 1800mm above ground level._x000D_
_x000D_
Vertical Tolerance: ±20mm from the design line.</v>
      </c>
      <c r="N9" t="str">
        <f t="shared" si="3"/>
        <v>Method - Measure</v>
      </c>
      <c r="O9" t="str">
        <f t="shared" si="4"/>
        <v>Frequency - Each post</v>
      </c>
      <c r="P9" t="str">
        <f t="shared" si="5"/>
        <v>Category - IP</v>
      </c>
      <c r="Q9" t="str">
        <f t="shared" si="6"/>
        <v>Responsibility - SE/Site Supervisor</v>
      </c>
      <c r="R9" t="str">
        <f t="shared" si="7"/>
        <v xml:space="preserve">Verifying Documents - This ITP_x000D_
</v>
      </c>
      <c r="S9" t="s">
        <v>0</v>
      </c>
      <c r="U9" t="str">
        <v>Verifying Documents - This ITP</v>
      </c>
    </row>
    <row r="10" spans="1:21" ht="15" customHeight="1" x14ac:dyDescent="0.25">
      <c r="A10">
        <v>5.4</v>
      </c>
      <c r="B10" t="s">
        <v>42</v>
      </c>
      <c r="C10" s="1" t="s">
        <v>18</v>
      </c>
      <c r="D10" s="1" t="s">
        <v>43</v>
      </c>
      <c r="E10" s="1" t="s">
        <v>30</v>
      </c>
      <c r="F10" t="s">
        <v>34</v>
      </c>
      <c r="G10" t="s">
        <v>14</v>
      </c>
      <c r="H10" s="1" t="s">
        <v>15</v>
      </c>
      <c r="I10" s="1" t="s">
        <v>41</v>
      </c>
      <c r="K10" t="str">
        <f t="shared" si="0"/>
        <v>5.4 - Post Installation - insulated fence near OLE structure</v>
      </c>
      <c r="L10" t="str">
        <f t="shared" si="1"/>
        <v>Reference - IFC Drawings_x000D_
_x000D_
L1-CHE-STD-005</v>
      </c>
      <c r="M10" t="str">
        <f t="shared" si="2"/>
        <v>Acceptance Criteria - Minimum offset 4000mm from centreline of track. _x000D_
_x000D_
Minimum 1m offset to existing OLE structures_x000D_
_x000D_
Maximum post spacing to be 2.7m_x000D_
_x000D_
Two spans at 1350CTRS at the end and at Refuge bays._x000D_
_x000D_
Max. post height 1800mm above ground level._x000D_
_x000D_
Vertical Tolerance: ±20mm from the design line.</v>
      </c>
      <c r="N10" t="str">
        <f t="shared" si="3"/>
        <v>Method - Measure</v>
      </c>
      <c r="O10" t="str">
        <f t="shared" si="4"/>
        <v>Frequency - Each post</v>
      </c>
      <c r="P10" t="str">
        <f t="shared" si="5"/>
        <v>Category - IP</v>
      </c>
      <c r="Q10" t="str">
        <f t="shared" si="6"/>
        <v>Responsibility - SE/Site Supervisor</v>
      </c>
      <c r="R10" t="str">
        <f t="shared" si="7"/>
        <v xml:space="preserve">Verifying Documents - This ITP_x000D_
</v>
      </c>
      <c r="S10" t="s">
        <v>0</v>
      </c>
      <c r="U10" t="str">
        <v>Date Completed:</v>
      </c>
    </row>
    <row r="11" spans="1:21" ht="15" customHeight="1" x14ac:dyDescent="0.25">
      <c r="A11">
        <v>5.5</v>
      </c>
      <c r="B11" t="s">
        <v>44</v>
      </c>
      <c r="C11" s="1" t="s">
        <v>45</v>
      </c>
      <c r="D11" s="1" t="s">
        <v>46</v>
      </c>
      <c r="E11" s="1" t="s">
        <v>20</v>
      </c>
      <c r="F11" t="s">
        <v>25</v>
      </c>
      <c r="G11" t="s">
        <v>14</v>
      </c>
      <c r="H11" s="1" t="s">
        <v>15</v>
      </c>
      <c r="I11" s="1" t="s">
        <v>8</v>
      </c>
      <c r="K11" t="str">
        <f t="shared" si="0"/>
        <v xml:space="preserve">5.5 - Chain Wire Mesh Installation </v>
      </c>
      <c r="L11" t="str">
        <f t="shared" si="1"/>
        <v>Reference - IFC Drawings</v>
      </c>
      <c r="M11" t="str">
        <f t="shared" si="2"/>
        <v>Acceptance Criteria - Chain-wire mesh 1800x50x2.50 to be fixed to fence post with tie wire._x000D_
_x000D_
Chain shall be tightened and securely fastened to posts at max. 400 crs and tension wires at max. 500 intervals with 2.5 dia. galv. tire wire.</v>
      </c>
      <c r="N11" t="str">
        <f t="shared" si="3"/>
        <v>Method - Visual</v>
      </c>
      <c r="O11" t="str">
        <f t="shared" si="4"/>
        <v>Frequency - Each element</v>
      </c>
      <c r="P11" t="str">
        <f t="shared" si="5"/>
        <v>Category - IP</v>
      </c>
      <c r="Q11" t="str">
        <f t="shared" si="6"/>
        <v>Responsibility - SE/Site Supervisor</v>
      </c>
      <c r="R11" t="str">
        <f t="shared" si="7"/>
        <v>Verifying Documents - This ITP</v>
      </c>
      <c r="S11" t="s">
        <v>0</v>
      </c>
      <c r="U11" t="str">
        <v>2.2 - Steel components</v>
      </c>
    </row>
    <row r="12" spans="1:21" ht="15" customHeight="1" x14ac:dyDescent="0.25">
      <c r="A12">
        <v>5.6</v>
      </c>
      <c r="B12" t="s">
        <v>47</v>
      </c>
      <c r="C12" s="1" t="s">
        <v>45</v>
      </c>
      <c r="D12" s="1" t="s">
        <v>48</v>
      </c>
      <c r="E12" s="1" t="s">
        <v>20</v>
      </c>
      <c r="F12" t="s">
        <v>25</v>
      </c>
      <c r="G12" t="s">
        <v>14</v>
      </c>
      <c r="H12" s="1" t="s">
        <v>15</v>
      </c>
      <c r="I12" s="1" t="s">
        <v>8</v>
      </c>
      <c r="K12" t="str">
        <f t="shared" si="0"/>
        <v>5.6 - Bracing</v>
      </c>
      <c r="L12" t="str">
        <f t="shared" si="1"/>
        <v>Reference - IFC Drawings</v>
      </c>
      <c r="M12" t="str">
        <f t="shared" si="2"/>
        <v>Acceptance Criteria - 48.3 X 4 CHS brace at end bays and corners fixed each end via approved proprietary post and rail clamps._x000D_
_x000D_
Bracing to be installed on both sides of the fence at the fence corners</v>
      </c>
      <c r="N12" t="str">
        <f t="shared" si="3"/>
        <v>Method - Visual</v>
      </c>
      <c r="O12" t="str">
        <f t="shared" si="4"/>
        <v>Frequency - Each element</v>
      </c>
      <c r="P12" t="str">
        <f t="shared" si="5"/>
        <v>Category - IP</v>
      </c>
      <c r="Q12" t="str">
        <f t="shared" si="6"/>
        <v>Responsibility - SE/Site Supervisor</v>
      </c>
      <c r="R12" t="str">
        <f t="shared" si="7"/>
        <v>Verifying Documents - This ITP</v>
      </c>
      <c r="S12" t="s">
        <v>0</v>
      </c>
      <c r="U12" t="str">
        <v>Reference - IFC Drawings
AS41000
AS1163</v>
      </c>
    </row>
    <row r="13" spans="1:21" ht="15" customHeight="1" x14ac:dyDescent="0.25">
      <c r="A13">
        <v>5.7</v>
      </c>
      <c r="B13" t="s">
        <v>49</v>
      </c>
      <c r="C13" t="s">
        <v>45</v>
      </c>
      <c r="D13" s="1" t="s">
        <v>50</v>
      </c>
      <c r="E13" s="1" t="s">
        <v>20</v>
      </c>
      <c r="F13" t="s">
        <v>25</v>
      </c>
      <c r="G13" t="s">
        <v>14</v>
      </c>
      <c r="H13" s="1" t="s">
        <v>15</v>
      </c>
      <c r="I13" s="1" t="s">
        <v>8</v>
      </c>
      <c r="K13" t="str">
        <f t="shared" si="0"/>
        <v>5.7 - Wire mesh and bracing at OLE posts (insulated fence)</v>
      </c>
      <c r="L13" t="str">
        <f t="shared" si="1"/>
        <v>Reference - IFC Drawings</v>
      </c>
      <c r="M13" t="str">
        <f t="shared" si="2"/>
        <v xml:space="preserve">Acceptance Criteria - Mesh fence to be PVC coated_x000D_
_x000D_
Bracing with 95x65 truform LVL - fix to post with 2x12G timber batten screws_x000D_
_x000D_
Tension wires to be PVC coated_x000D_
_x000D_
Mesh fixed to posts using fence staples at max 200mm spacing_x000D_
</v>
      </c>
      <c r="N13" t="str">
        <f t="shared" si="3"/>
        <v>Method - Visual</v>
      </c>
      <c r="O13" t="str">
        <f t="shared" si="4"/>
        <v>Frequency - Each element</v>
      </c>
      <c r="P13" t="str">
        <f t="shared" si="5"/>
        <v>Category - IP</v>
      </c>
      <c r="Q13" t="str">
        <f t="shared" si="6"/>
        <v>Responsibility - SE/Site Supervisor</v>
      </c>
      <c r="R13" t="str">
        <f t="shared" si="7"/>
        <v>Verifying Documents - This ITP</v>
      </c>
      <c r="S13" t="s">
        <v>0</v>
      </c>
      <c r="U13" t="str">
        <v>Acceptance Criteria - All Steel must comply with Australian Standards.
Steel section sizes must be checked on site.
Steel posts to be CHS with a grade of C250</v>
      </c>
    </row>
    <row r="14" spans="1:21" ht="15" customHeight="1" x14ac:dyDescent="0.25">
      <c r="A14">
        <v>5.8</v>
      </c>
      <c r="B14" s="1" t="s">
        <v>51</v>
      </c>
      <c r="C14" s="1" t="s">
        <v>22</v>
      </c>
      <c r="D14" s="1" t="s">
        <v>52</v>
      </c>
      <c r="E14" s="1" t="s">
        <v>20</v>
      </c>
      <c r="F14" t="s">
        <v>25</v>
      </c>
      <c r="G14" t="s">
        <v>14</v>
      </c>
      <c r="H14" s="1" t="s">
        <v>15</v>
      </c>
      <c r="I14" s="1" t="s">
        <v>8</v>
      </c>
      <c r="K14" t="str">
        <f t="shared" si="0"/>
        <v>5.8 - Refuge Installation</v>
      </c>
      <c r="L14" t="str">
        <f t="shared" si="1"/>
        <v xml:space="preserve">Reference - IFC Drawings_x000D_
_x000D_
</v>
      </c>
      <c r="M14" t="str">
        <f t="shared" si="2"/>
        <v>Acceptance Criteria - Refuge Access to only open from track side._x000D_
_x000D_
No chain wire mesh to be installed at refuge access._x000D_
_x000D_
Refuge Access to be located maximum 20m intervals_x000D_
_x000D_
50dia PVC pipe push out bars to be installed. PVC tubes to be pushed off from track side only.</v>
      </c>
      <c r="N14" t="str">
        <f t="shared" si="3"/>
        <v>Method - Visual</v>
      </c>
      <c r="O14" t="str">
        <f t="shared" si="4"/>
        <v>Frequency - Each element</v>
      </c>
      <c r="P14" t="str">
        <f t="shared" si="5"/>
        <v>Category - IP</v>
      </c>
      <c r="Q14" t="str">
        <f t="shared" si="6"/>
        <v>Responsibility - SE/Site Supervisor</v>
      </c>
      <c r="R14" t="str">
        <f t="shared" si="7"/>
        <v>Verifying Documents - This ITP</v>
      </c>
      <c r="S14" t="s">
        <v>0</v>
      </c>
      <c r="U14" t="str">
        <v>Method - Document review
Visual and Measure</v>
      </c>
    </row>
    <row r="15" spans="1:21" ht="15" customHeight="1" x14ac:dyDescent="0.25">
      <c r="A15">
        <v>5.9</v>
      </c>
      <c r="B15" t="s">
        <v>53</v>
      </c>
      <c r="C15" s="1" t="s">
        <v>22</v>
      </c>
      <c r="D15" t="s">
        <v>54</v>
      </c>
      <c r="E15" s="1" t="s">
        <v>20</v>
      </c>
      <c r="F15" t="s">
        <v>25</v>
      </c>
      <c r="G15" t="s">
        <v>14</v>
      </c>
      <c r="H15" s="1" t="s">
        <v>15</v>
      </c>
      <c r="I15" s="1" t="s">
        <v>8</v>
      </c>
      <c r="K15" t="str">
        <f t="shared" si="0"/>
        <v>5.9 - Refuge Signage</v>
      </c>
      <c r="L15" t="str">
        <f t="shared" si="1"/>
        <v xml:space="preserve">Reference - IFC Drawings_x000D_
_x000D_
</v>
      </c>
      <c r="M15" t="str">
        <f t="shared" si="2"/>
        <v>Acceptance Criteria - Sign shall be installed on fence half way between refuges indicating distance to adjacent refuges. Max size of signage to be A3 or smaller (297mmx420mm MAX)</v>
      </c>
      <c r="N15" t="str">
        <f t="shared" si="3"/>
        <v>Method - Visual</v>
      </c>
      <c r="O15" t="str">
        <f t="shared" si="4"/>
        <v>Frequency - Each element</v>
      </c>
      <c r="P15" t="str">
        <f t="shared" si="5"/>
        <v>Category - IP</v>
      </c>
      <c r="Q15" t="str">
        <f t="shared" si="6"/>
        <v>Responsibility - SE/Site Supervisor</v>
      </c>
      <c r="R15" t="str">
        <f t="shared" si="7"/>
        <v>Verifying Documents - This ITP</v>
      </c>
      <c r="S15" t="s">
        <v>0</v>
      </c>
      <c r="U15" t="str">
        <v>Frequency - All elements</v>
      </c>
    </row>
    <row r="16" spans="1:21" ht="15" customHeight="1" x14ac:dyDescent="0.25">
      <c r="A16">
        <v>6.1</v>
      </c>
      <c r="B16" t="s">
        <v>55</v>
      </c>
      <c r="C16" t="s">
        <v>45</v>
      </c>
      <c r="D16" s="1" t="s">
        <v>56</v>
      </c>
      <c r="E16" t="s">
        <v>30</v>
      </c>
      <c r="F16" t="s">
        <v>57</v>
      </c>
      <c r="G16" t="s">
        <v>14</v>
      </c>
      <c r="H16" t="s">
        <v>15</v>
      </c>
      <c r="I16" t="s">
        <v>58</v>
      </c>
      <c r="K16" t="str">
        <f t="shared" si="0"/>
        <v>6.1 - Fence Height and Track Clearance</v>
      </c>
      <c r="L16" t="str">
        <f t="shared" si="1"/>
        <v>Reference - IFC Drawings</v>
      </c>
      <c r="M16" t="str">
        <f t="shared" si="2"/>
        <v xml:space="preserve">Acceptance Criteria - Posts are to be checked for verticality and ensure offset is not less than required from_x000D_
near face of post to centreline of track or as shown on alignment drawings._x000D_
</v>
      </c>
      <c r="N16" t="str">
        <f t="shared" si="3"/>
        <v>Method - Measure</v>
      </c>
      <c r="O16" t="str">
        <f t="shared" si="4"/>
        <v>Frequency - Each lot</v>
      </c>
      <c r="P16" t="str">
        <f t="shared" si="5"/>
        <v>Category - IP</v>
      </c>
      <c r="Q16" t="str">
        <f t="shared" si="6"/>
        <v>Responsibility - SE/Site Supervisor</v>
      </c>
      <c r="R16" t="str">
        <f t="shared" si="7"/>
        <v>Verifying Documents - Survey report</v>
      </c>
      <c r="S16" t="s">
        <v>0</v>
      </c>
      <c r="U16" t="str">
        <v>Category - IP</v>
      </c>
    </row>
    <row r="17" spans="3:21" ht="15" customHeight="1" x14ac:dyDescent="0.25">
      <c r="C17" s="1"/>
      <c r="D17" s="1"/>
      <c r="E17" s="1"/>
      <c r="H17" s="1"/>
      <c r="I17" s="1"/>
      <c r="U17" t="str">
        <v>Responsibility - SE/Site Supervisor</v>
      </c>
    </row>
    <row r="18" spans="3:21" ht="15" customHeight="1" x14ac:dyDescent="0.25">
      <c r="C18" s="1"/>
      <c r="D18" s="1"/>
      <c r="I18" s="1"/>
      <c r="U18" t="str">
        <v>Verifying Documents - Delivery Dockets</v>
      </c>
    </row>
    <row r="19" spans="3:21" ht="15" customHeight="1" x14ac:dyDescent="0.25">
      <c r="C19" s="1"/>
      <c r="D19" s="1"/>
      <c r="H19" s="1"/>
      <c r="I19" s="1"/>
      <c r="U19" t="str">
        <v>Date Completed:</v>
      </c>
    </row>
    <row r="20" spans="3:21" ht="15" customHeight="1" x14ac:dyDescent="0.25">
      <c r="U20" t="str">
        <v>3.1 - Excavation works</v>
      </c>
    </row>
    <row r="21" spans="3:21" ht="15" customHeight="1" x14ac:dyDescent="0.25">
      <c r="U21" t="str">
        <v>Reference - IFC Drawings
L1-CHE-STD-005</v>
      </c>
    </row>
    <row r="22" spans="3:21" ht="15" customHeight="1" x14ac:dyDescent="0.25">
      <c r="U22" t="str">
        <v>Acceptance Criteria - Excavation for post foundation must not undermine track and comply with PTDT requirements.
Follow asset owners guidelines for work around their service.
Excavation must use Non Distructive Digging in close proximity to services</v>
      </c>
    </row>
    <row r="23" spans="3:21" ht="15" customHeight="1" x14ac:dyDescent="0.25">
      <c r="U23" t="str">
        <v>Method - Visual</v>
      </c>
    </row>
    <row r="24" spans="3:21" ht="15" customHeight="1" x14ac:dyDescent="0.25">
      <c r="U24" t="str">
        <v>Frequency -</v>
      </c>
    </row>
    <row r="25" spans="3:21" ht="15" customHeight="1" x14ac:dyDescent="0.25">
      <c r="U25" t="str">
        <v>Category - IP</v>
      </c>
    </row>
    <row r="26" spans="3:21" ht="15" customHeight="1" x14ac:dyDescent="0.25">
      <c r="U26" t="str">
        <v>Responsibility - SE/Site Supervisor</v>
      </c>
    </row>
    <row r="27" spans="3:21" ht="15" customHeight="1" x14ac:dyDescent="0.25">
      <c r="U27" t="str">
        <v>Verifying Documents - This ITP</v>
      </c>
    </row>
    <row r="28" spans="3:21" ht="15" customHeight="1" x14ac:dyDescent="0.25">
      <c r="U28" t="str">
        <v>Date Completed:</v>
      </c>
    </row>
    <row r="29" spans="3:21" ht="15" customHeight="1" x14ac:dyDescent="0.25">
      <c r="U29" t="str">
        <v>4.1 - Survey Set-out</v>
      </c>
    </row>
    <row r="30" spans="3:21" ht="15" customHeight="1" x14ac:dyDescent="0.25">
      <c r="U30" t="str">
        <v>Reference - IFC Drawings</v>
      </c>
    </row>
    <row r="31" spans="3:21" ht="15" customHeight="1" x14ac:dyDescent="0.25">
      <c r="U31" t="str">
        <v>Acceptance Criteria - Survey to set out the following but not limited to: existing services, post locations, refuge bays
Offset checked against the running edge prior to installation of posts.
Up track: Minimum offset 2135mm from centreline of track. (1285mm outside edge of track - Engineer to verify with timber jig template)
Down track: Minimum offset 3172mm from centreline of track. (Utilise existing posts - Engineer to verify with string line between posts)</v>
      </c>
    </row>
    <row r="32" spans="3:21" ht="15" customHeight="1" x14ac:dyDescent="0.25">
      <c r="U32" t="str">
        <v>Method - Measure
Visual inspect</v>
      </c>
    </row>
    <row r="33" spans="21:21" ht="15" customHeight="1" x14ac:dyDescent="0.25">
      <c r="U33" t="str">
        <v>Frequency - Each element</v>
      </c>
    </row>
    <row r="34" spans="21:21" ht="15" customHeight="1" x14ac:dyDescent="0.25">
      <c r="U34" t="str">
        <v>Category - IP</v>
      </c>
    </row>
    <row r="35" spans="21:21" ht="15" customHeight="1" x14ac:dyDescent="0.25">
      <c r="U35" t="str">
        <v>Responsibility - Surveyor
SE/PE/SPE</v>
      </c>
    </row>
    <row r="36" spans="21:21" ht="15" customHeight="1" x14ac:dyDescent="0.25">
      <c r="U36" t="str">
        <v>Verifying Documents - This ITP</v>
      </c>
    </row>
    <row r="37" spans="21:21" ht="15" customHeight="1" x14ac:dyDescent="0.25">
      <c r="U37" t="str">
        <v>Date Completed:</v>
      </c>
    </row>
    <row r="38" spans="21:21" ht="15" customHeight="1" x14ac:dyDescent="0.25">
      <c r="U38" t="str">
        <v>4.2 - Vibration Monitoring</v>
      </c>
    </row>
    <row r="39" spans="21:21" ht="15" customHeight="1" x14ac:dyDescent="0.25">
      <c r="U39" t="str">
        <v>Reference - Worley vibration monitoring plan</v>
      </c>
    </row>
    <row r="40" spans="21:21" ht="15" customHeight="1" x14ac:dyDescent="0.25">
      <c r="U40" t="str">
        <v>Acceptance Criteria - Vibration monitors installed as required in monitoring plan. 
Vibration at VIVA pipelines not to exceed 10mm/s</v>
      </c>
    </row>
    <row r="41" spans="21:21" ht="15" customHeight="1" x14ac:dyDescent="0.25">
      <c r="U41" t="str">
        <v>Method - Measure</v>
      </c>
    </row>
    <row r="42" spans="21:21" ht="15" customHeight="1" x14ac:dyDescent="0.25">
      <c r="U42" t="str">
        <v>Frequency - Each element</v>
      </c>
    </row>
    <row r="43" spans="21:21" ht="15" customHeight="1" x14ac:dyDescent="0.25">
      <c r="U43" t="str">
        <v>Category - IP</v>
      </c>
    </row>
    <row r="44" spans="21:21" ht="15" customHeight="1" x14ac:dyDescent="0.25">
      <c r="U44" t="str">
        <v>Responsibility - SE/PE/SPE</v>
      </c>
    </row>
    <row r="45" spans="21:21" ht="15" customHeight="1" x14ac:dyDescent="0.25">
      <c r="U45" t="str">
        <v>Verifying Documents - This ITP</v>
      </c>
    </row>
    <row r="46" spans="21:21" ht="15" customHeight="1" x14ac:dyDescent="0.25">
      <c r="U46" t="str">
        <v>Date Completed:</v>
      </c>
    </row>
    <row r="47" spans="21:21" ht="15" customHeight="1" x14ac:dyDescent="0.25">
      <c r="U47" t="str">
        <v>5.1 - Ground Conditions</v>
      </c>
    </row>
    <row r="48" spans="21:21" ht="15" customHeight="1" x14ac:dyDescent="0.25">
      <c r="U48" t="str">
        <v>Reference - IFC Drawings</v>
      </c>
    </row>
    <row r="49" spans="21:21" ht="15" customHeight="1" x14ac:dyDescent="0.25">
      <c r="U49" t="str">
        <v>Acceptance Criteria - All post foundations to be inspected by the site team prior to installing the posts. All foundations are to be free of water and loose material.</v>
      </c>
    </row>
    <row r="50" spans="21:21" ht="15" customHeight="1" x14ac:dyDescent="0.25">
      <c r="U50" t="str">
        <v>Method - Visual</v>
      </c>
    </row>
    <row r="51" spans="21:21" ht="15" customHeight="1" x14ac:dyDescent="0.25">
      <c r="U51" t="str">
        <v>Frequency - Each post</v>
      </c>
    </row>
    <row r="52" spans="21:21" ht="15" customHeight="1" x14ac:dyDescent="0.25">
      <c r="U52" t="str">
        <v>Category - IP</v>
      </c>
    </row>
    <row r="53" spans="21:21" ht="15" customHeight="1" x14ac:dyDescent="0.25">
      <c r="U53" t="str">
        <v>Responsibility - SE/Site Supervisor</v>
      </c>
    </row>
    <row r="54" spans="21:21" ht="15" customHeight="1" x14ac:dyDescent="0.25">
      <c r="U54" t="str">
        <v>Verifying Documents - This ITP</v>
      </c>
    </row>
    <row r="55" spans="21:21" ht="15" customHeight="1" x14ac:dyDescent="0.25">
      <c r="U55" t="str">
        <v>Date Completed:</v>
      </c>
    </row>
    <row r="56" spans="21:21" ht="15" customHeight="1" x14ac:dyDescent="0.25">
      <c r="U56" t="str">
        <v>5.2 - Post Foundation</v>
      </c>
    </row>
    <row r="57" spans="21:21" ht="15" customHeight="1" x14ac:dyDescent="0.25">
      <c r="U57" t="str">
        <v>Reference - IFC Drawings</v>
      </c>
    </row>
    <row r="58" spans="21:21" ht="15" customHeight="1" x14ac:dyDescent="0.25">
      <c r="U58" t="str">
        <v>Acceptance Criteria - Concrete
- 300mm Dia
- 800 mm Depth
CHS Sleeve:
- Depth 1400
- Other Dimensions as per IFC
Direct Driven:
- 88.9x4 CHS
- Depth: 1400
Insulated fence near OLE posts:
- 95x65 Truform LVL
- Depth 800mm (post embedment 700mm)
- 300mm diameter
 Spacings:
Typical: 2700 max
Gates: 1350
Refuge: 1200</v>
      </c>
    </row>
    <row r="59" spans="21:21" ht="15" customHeight="1" x14ac:dyDescent="0.25">
      <c r="U59" t="str">
        <v>Method - Measure</v>
      </c>
    </row>
    <row r="60" spans="21:21" ht="15" customHeight="1" x14ac:dyDescent="0.25">
      <c r="U60" t="str">
        <v>Frequency - Each footing</v>
      </c>
    </row>
    <row r="61" spans="21:21" ht="15" customHeight="1" x14ac:dyDescent="0.25">
      <c r="U61" t="str">
        <v>Category - IP</v>
      </c>
    </row>
    <row r="62" spans="21:21" ht="15" customHeight="1" x14ac:dyDescent="0.25">
      <c r="U62" t="str">
        <v>Responsibility - SE/Site Supervisor</v>
      </c>
    </row>
    <row r="63" spans="21:21" ht="15" customHeight="1" x14ac:dyDescent="0.25">
      <c r="U63" t="str">
        <v>Verifying Documents - Concrete Dockets</v>
      </c>
    </row>
    <row r="64" spans="21:21" ht="15" customHeight="1" x14ac:dyDescent="0.25">
      <c r="U64" t="str">
        <v>Date Completed:</v>
      </c>
    </row>
    <row r="65" spans="21:21" ht="15" customHeight="1" x14ac:dyDescent="0.25">
      <c r="U65" t="str">
        <v>5.3 - Post Installation</v>
      </c>
    </row>
    <row r="66" spans="21:21" ht="15" customHeight="1" x14ac:dyDescent="0.25">
      <c r="U66" t="str">
        <v>Reference - IFC Drawings
L1-CHE-STD-005</v>
      </c>
    </row>
    <row r="67" spans="21:21" ht="15" customHeight="1" x14ac:dyDescent="0.25">
      <c r="U67" t="str">
        <v>Acceptance Criteria - Minimum offset 3000mm from centreline of track. 
Minimum 2m offset to existing OLE structures (insulated fence required)
Maximum post spacing to be 3m 
Two spans at 1350CTRS at the end and at Refuge bays.
Max. post height 1800mm above ground level.
Vertical Tolerance: ±20mm from the design line.</v>
      </c>
    </row>
    <row r="68" spans="21:21" ht="15" customHeight="1" x14ac:dyDescent="0.25">
      <c r="U68" t="str">
        <v>Method - Measure</v>
      </c>
    </row>
    <row r="69" spans="21:21" ht="15" customHeight="1" x14ac:dyDescent="0.25">
      <c r="U69" t="str">
        <v>Frequency - Each post</v>
      </c>
    </row>
    <row r="70" spans="21:21" ht="15" customHeight="1" x14ac:dyDescent="0.25">
      <c r="U70" t="str">
        <v>Category - IP</v>
      </c>
    </row>
    <row r="71" spans="21:21" ht="15" customHeight="1" x14ac:dyDescent="0.25">
      <c r="U71" t="str">
        <v>Responsibility - SE/Site Supervisor</v>
      </c>
    </row>
    <row r="72" spans="21:21" ht="15" customHeight="1" x14ac:dyDescent="0.25">
      <c r="U72" t="str">
        <v>Verifying Documents - This ITP</v>
      </c>
    </row>
    <row r="73" spans="21:21" ht="15" customHeight="1" x14ac:dyDescent="0.25">
      <c r="U73" t="str">
        <v>Date Completed:</v>
      </c>
    </row>
    <row r="74" spans="21:21" ht="15" customHeight="1" x14ac:dyDescent="0.25">
      <c r="U74" t="str">
        <v>5.4 - Post Installation - insulated fence near OLE structure</v>
      </c>
    </row>
    <row r="75" spans="21:21" ht="15" customHeight="1" x14ac:dyDescent="0.25">
      <c r="U75" t="str">
        <v>Reference - IFC Drawings
L1-CHE-STD-005</v>
      </c>
    </row>
    <row r="76" spans="21:21" ht="15" customHeight="1" x14ac:dyDescent="0.25">
      <c r="U76" t="str">
        <v>Acceptance Criteria - Minimum offset 4000mm from centreline of track. 
Minimum 1m offset to existing OLE structures
Maximum post spacing to be 2.7m
Two spans at 1350CTRS at the end and at Refuge bays.
Max. post height 1800mm above ground level.
Vertical Tolerance: ±20mm from the design line.</v>
      </c>
    </row>
    <row r="77" spans="21:21" ht="15" customHeight="1" x14ac:dyDescent="0.25">
      <c r="U77" t="str">
        <v>Method - Measure</v>
      </c>
    </row>
    <row r="78" spans="21:21" ht="15" customHeight="1" x14ac:dyDescent="0.25">
      <c r="U78" t="str">
        <v>Frequency - Each post</v>
      </c>
    </row>
    <row r="79" spans="21:21" ht="15" customHeight="1" x14ac:dyDescent="0.25">
      <c r="U79" t="str">
        <v>Category - IP</v>
      </c>
    </row>
    <row r="80" spans="21:21" ht="15" customHeight="1" x14ac:dyDescent="0.25">
      <c r="U80" t="str">
        <v>Responsibility - SE/Site Supervisor</v>
      </c>
    </row>
    <row r="81" spans="21:21" ht="15" customHeight="1" x14ac:dyDescent="0.25">
      <c r="U81" t="str">
        <v>Verifying Documents - This ITP</v>
      </c>
    </row>
    <row r="82" spans="21:21" ht="15" customHeight="1" x14ac:dyDescent="0.25">
      <c r="U82" t="str">
        <v>Date Completed:</v>
      </c>
    </row>
    <row r="83" spans="21:21" ht="15" customHeight="1" x14ac:dyDescent="0.25">
      <c r="U83" t="str">
        <v>5.5 - Chain Wire Mesh Installation</v>
      </c>
    </row>
    <row r="84" spans="21:21" ht="15" customHeight="1" x14ac:dyDescent="0.25">
      <c r="U84" t="str">
        <v>Reference - IFC Drawings</v>
      </c>
    </row>
    <row r="85" spans="21:21" ht="15" customHeight="1" x14ac:dyDescent="0.25">
      <c r="U85" t="str">
        <v>Acceptance Criteria - Chain-wire mesh 1800x50x2.50 to be fixed to fence post with tie wire.
Chain shall be tightened and securely fastened to posts at max. 400 crs and tension wires at max. 500 intervals with 2.5 dia. galv. tire wire.</v>
      </c>
    </row>
    <row r="86" spans="21:21" ht="15" customHeight="1" x14ac:dyDescent="0.25">
      <c r="U86" t="str">
        <v>Method - Visual</v>
      </c>
    </row>
    <row r="87" spans="21:21" ht="15" customHeight="1" x14ac:dyDescent="0.25">
      <c r="U87" t="str">
        <v>Frequency - Each element</v>
      </c>
    </row>
    <row r="88" spans="21:21" ht="15" customHeight="1" x14ac:dyDescent="0.25">
      <c r="U88" t="str">
        <v>Category - IP</v>
      </c>
    </row>
    <row r="89" spans="21:21" ht="15" customHeight="1" x14ac:dyDescent="0.25">
      <c r="U89" t="str">
        <v>Responsibility - SE/Site Supervisor</v>
      </c>
    </row>
    <row r="90" spans="21:21" ht="15" customHeight="1" x14ac:dyDescent="0.25">
      <c r="U90" t="str">
        <v>Verifying Documents - This ITP</v>
      </c>
    </row>
    <row r="91" spans="21:21" ht="15" customHeight="1" x14ac:dyDescent="0.25">
      <c r="U91" t="str">
        <v>Date Completed:</v>
      </c>
    </row>
    <row r="92" spans="21:21" ht="15" customHeight="1" x14ac:dyDescent="0.25">
      <c r="U92" t="str">
        <v>5.6 - Bracing</v>
      </c>
    </row>
    <row r="93" spans="21:21" ht="15" customHeight="1" x14ac:dyDescent="0.25">
      <c r="U93" t="str">
        <v>Reference - IFC Drawings</v>
      </c>
    </row>
    <row r="94" spans="21:21" ht="15" customHeight="1" x14ac:dyDescent="0.25">
      <c r="U94" t="str">
        <v>Acceptance Criteria - 48.3 X 4 CHS brace at end bays and corners fixed each end via approved proprietary post and rail clamps.
Bracing to be installed on both sides of the fence at the fence corners</v>
      </c>
    </row>
    <row r="95" spans="21:21" ht="15" customHeight="1" x14ac:dyDescent="0.25">
      <c r="U95" t="str">
        <v>Method - Visual</v>
      </c>
    </row>
    <row r="96" spans="21:21" ht="15" customHeight="1" x14ac:dyDescent="0.25">
      <c r="U96" t="str">
        <v>Frequency - Each element</v>
      </c>
    </row>
    <row r="97" spans="21:21" ht="15" customHeight="1" x14ac:dyDescent="0.25">
      <c r="U97" t="str">
        <v>Category - IP</v>
      </c>
    </row>
    <row r="98" spans="21:21" ht="15" customHeight="1" x14ac:dyDescent="0.25">
      <c r="U98" t="str">
        <v>Responsibility - SE/Site Supervisor</v>
      </c>
    </row>
    <row r="99" spans="21:21" ht="15" customHeight="1" x14ac:dyDescent="0.25">
      <c r="U99" t="str">
        <v>Verifying Documents - This ITP</v>
      </c>
    </row>
    <row r="100" spans="21:21" ht="15" customHeight="1" x14ac:dyDescent="0.25">
      <c r="U100" t="str">
        <v>Date Completed:</v>
      </c>
    </row>
    <row r="101" spans="21:21" ht="15" customHeight="1" x14ac:dyDescent="0.25">
      <c r="U101" t="str">
        <v>5.7 - Wire mesh and bracing at OLE posts (insulated fence)</v>
      </c>
    </row>
    <row r="102" spans="21:21" ht="15" customHeight="1" x14ac:dyDescent="0.25">
      <c r="U102" t="str">
        <v>Reference - IFC Drawings</v>
      </c>
    </row>
    <row r="103" spans="21:21" ht="15" customHeight="1" x14ac:dyDescent="0.25">
      <c r="U103" t="str">
        <v>Acceptance Criteria - Mesh fence to be PVC coated
Bracing with 95x65 truform LVL - fix to post with 2x12G timber batten screws
Tension wires to be PVC coated
Mesh fixed to posts using fence staples at max 200mm spacing</v>
      </c>
    </row>
    <row r="104" spans="21:21" ht="15" customHeight="1" x14ac:dyDescent="0.25">
      <c r="U104" t="str">
        <v>Method - Visual</v>
      </c>
    </row>
    <row r="105" spans="21:21" ht="15" customHeight="1" x14ac:dyDescent="0.25">
      <c r="U105" t="str">
        <v>Frequency - Each element</v>
      </c>
    </row>
    <row r="106" spans="21:21" ht="15" customHeight="1" x14ac:dyDescent="0.25">
      <c r="U106" t="str">
        <v>Category - IP</v>
      </c>
    </row>
    <row r="107" spans="21:21" ht="15" customHeight="1" x14ac:dyDescent="0.25">
      <c r="U107" t="str">
        <v>Responsibility - SE/Site Supervisor</v>
      </c>
    </row>
    <row r="108" spans="21:21" ht="15" customHeight="1" x14ac:dyDescent="0.25">
      <c r="U108" t="str">
        <v>Verifying Documents - This ITP</v>
      </c>
    </row>
    <row r="109" spans="21:21" ht="15" customHeight="1" x14ac:dyDescent="0.25">
      <c r="U109" t="str">
        <v>Date Completed:</v>
      </c>
    </row>
    <row r="110" spans="21:21" ht="15" customHeight="1" x14ac:dyDescent="0.25">
      <c r="U110" t="str">
        <v>5.8 - Refuge Installation</v>
      </c>
    </row>
    <row r="111" spans="21:21" ht="15" customHeight="1" x14ac:dyDescent="0.25">
      <c r="U111" t="str">
        <v>Reference - IFC Drawings</v>
      </c>
    </row>
    <row r="112" spans="21:21" ht="15" customHeight="1" x14ac:dyDescent="0.25">
      <c r="U112" t="str">
        <v>Acceptance Criteria - Refuge Access to only open from track side.
No chain wire mesh to be installed at refuge access.
Refuge Access to be located maximum 20m intervals
50dia PVC pipe push out bars to be installed. PVC tubes to be pushed off from track side only.</v>
      </c>
    </row>
    <row r="113" spans="21:21" ht="15" customHeight="1" x14ac:dyDescent="0.25">
      <c r="U113" t="str">
        <v>Method - Visual</v>
      </c>
    </row>
    <row r="114" spans="21:21" ht="15" customHeight="1" x14ac:dyDescent="0.25">
      <c r="U114" t="str">
        <v>Frequency - Each element</v>
      </c>
    </row>
    <row r="115" spans="21:21" ht="15" customHeight="1" x14ac:dyDescent="0.25">
      <c r="U115" t="str">
        <v>Category - IP</v>
      </c>
    </row>
    <row r="116" spans="21:21" ht="15" customHeight="1" x14ac:dyDescent="0.25">
      <c r="U116" t="str">
        <v>Responsibility - SE/Site Supervisor</v>
      </c>
    </row>
    <row r="117" spans="21:21" ht="15" customHeight="1" x14ac:dyDescent="0.25">
      <c r="U117" t="str">
        <v>Verifying Documents - This ITP</v>
      </c>
    </row>
    <row r="118" spans="21:21" ht="15" customHeight="1" x14ac:dyDescent="0.25">
      <c r="U118" t="str">
        <v>Date Completed:</v>
      </c>
    </row>
    <row r="119" spans="21:21" ht="15" customHeight="1" x14ac:dyDescent="0.25">
      <c r="U119" t="str">
        <v>5.9 - Refuge Signage</v>
      </c>
    </row>
    <row r="120" spans="21:21" ht="15" customHeight="1" x14ac:dyDescent="0.25">
      <c r="U120" t="str">
        <v>Reference - IFC Drawings</v>
      </c>
    </row>
    <row r="121" spans="21:21" ht="15" customHeight="1" x14ac:dyDescent="0.25">
      <c r="U121" t="str">
        <v>Acceptance Criteria - Sign shall be installed on fence half way between refuges indicating distance to adjacent refuges. Max size of signage to be A3 or smaller (297mmx420mm MAX)</v>
      </c>
    </row>
    <row r="122" spans="21:21" ht="15" customHeight="1" x14ac:dyDescent="0.25">
      <c r="U122" t="str">
        <v>Method - Visual</v>
      </c>
    </row>
    <row r="123" spans="21:21" ht="15" customHeight="1" x14ac:dyDescent="0.25">
      <c r="U123" t="str">
        <v>Frequency - Each element</v>
      </c>
    </row>
    <row r="124" spans="21:21" ht="15" customHeight="1" x14ac:dyDescent="0.25">
      <c r="U124" t="str">
        <v>Category - IP</v>
      </c>
    </row>
    <row r="125" spans="21:21" ht="15" customHeight="1" x14ac:dyDescent="0.25">
      <c r="U125" t="str">
        <v>Responsibility - SE/Site Supervisor</v>
      </c>
    </row>
    <row r="126" spans="21:21" ht="15" customHeight="1" x14ac:dyDescent="0.25">
      <c r="U126" t="str">
        <v>Verifying Documents - This ITP</v>
      </c>
    </row>
    <row r="127" spans="21:21" ht="15" customHeight="1" x14ac:dyDescent="0.25">
      <c r="U127" t="str">
        <v>Date Completed:</v>
      </c>
    </row>
    <row r="128" spans="21:21" ht="15" customHeight="1" x14ac:dyDescent="0.25">
      <c r="U128" t="str">
        <v>6.1 - Fence Height and Track Clearance</v>
      </c>
    </row>
    <row r="129" spans="21:21" ht="15" customHeight="1" x14ac:dyDescent="0.25">
      <c r="U129" t="str">
        <v>Reference - IFC Drawings</v>
      </c>
    </row>
    <row r="130" spans="21:21" ht="15" customHeight="1" x14ac:dyDescent="0.25">
      <c r="U130" t="str">
        <v>Acceptance Criteria - Posts are to be checked for verticality and ensure offset is not less than required from
near face of post to centreline of track or as shown on alignment drawings.</v>
      </c>
    </row>
    <row r="131" spans="21:21" ht="15" customHeight="1" x14ac:dyDescent="0.25">
      <c r="U131" t="str">
        <v>Method - Measure</v>
      </c>
    </row>
    <row r="132" spans="21:21" ht="15" customHeight="1" x14ac:dyDescent="0.25">
      <c r="U132" t="str">
        <v>Frequency - Each lot</v>
      </c>
    </row>
    <row r="133" spans="21:21" ht="15" customHeight="1" x14ac:dyDescent="0.25">
      <c r="U133" t="str">
        <v>Category - IP</v>
      </c>
    </row>
    <row r="134" spans="21:21" ht="15" customHeight="1" x14ac:dyDescent="0.25">
      <c r="U134" t="str">
        <v>Responsibility - SE/Site Supervisor</v>
      </c>
    </row>
    <row r="135" spans="21:21" ht="15" customHeight="1" x14ac:dyDescent="0.25">
      <c r="U135" t="str">
        <v>Verifying Documents - Survey report</v>
      </c>
    </row>
    <row r="136" spans="21:21" ht="15" customHeight="1" x14ac:dyDescent="0.25">
      <c r="U136"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2025-05-01T04:41:58Z</dcterms:modified>
</cp:coreProperties>
</file>