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MISC\38410\"/>
    </mc:Choice>
  </mc:AlternateContent>
  <xr:revisionPtr revIDLastSave="0" documentId="13_ncr:1_{8CD21E72-B0DD-4A6D-AEBE-FBBC35F51D87}" xr6:coauthVersionLast="47" xr6:coauthVersionMax="47" xr10:uidLastSave="{00000000-0000-0000-0000-000000000000}"/>
  <bookViews>
    <workbookView xWindow="240" yWindow="600" windowWidth="26730" windowHeight="1795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" i="1" l="1"/>
  <c r="AM2" i="1"/>
  <c r="AL2" i="1"/>
  <c r="AK2" i="1"/>
  <c r="AJ2" i="1"/>
  <c r="AI2" i="1"/>
  <c r="AH2" i="1"/>
  <c r="AG2" i="1"/>
  <c r="AF2" i="1"/>
  <c r="AE2" i="1"/>
  <c r="AD2" i="1"/>
  <c r="AQ2" i="1" l="1" a="1"/>
  <c r="AQ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<sst xmlns="http://schemas.openxmlformats.org/spreadsheetml/2006/main" count="87" uniqueCount="59">
  <si>
    <t>Representative</t>
  </si>
  <si>
    <t>once</t>
  </si>
  <si>
    <t>Strut 2.3</t>
  </si>
  <si>
    <t>Accept/Reject</t>
  </si>
  <si>
    <t>N/A</t>
  </si>
  <si>
    <t>CV</t>
  </si>
  <si>
    <t>SUB</t>
  </si>
  <si>
    <t>R</t>
  </si>
  <si>
    <t>Hawkins-GCOR-1784</t>
  </si>
  <si>
    <t>Silt Control</t>
  </si>
  <si>
    <t>Daily</t>
  </si>
  <si>
    <t>Strut 2.11</t>
  </si>
  <si>
    <t>Resource Council Requirements</t>
  </si>
  <si>
    <t>N/A Observation</t>
  </si>
  <si>
    <t>N/A included in pre start</t>
  </si>
  <si>
    <t>M</t>
  </si>
  <si>
    <t>Dewatering</t>
  </si>
  <si>
    <t>Strut 2.12.4</t>
  </si>
  <si>
    <t>AIAL requirements no standing water</t>
  </si>
  <si>
    <t>N/A_x000D_
included in pre start</t>
  </si>
  <si>
    <t>Approved Backfill</t>
  </si>
  <si>
    <t>Every new material</t>
  </si>
  <si>
    <t>Accepted</t>
  </si>
  <si>
    <t>Off Site</t>
  </si>
  <si>
    <t>Certificate</t>
  </si>
  <si>
    <t>Hold Point</t>
  </si>
  <si>
    <t>With rev A Submission</t>
  </si>
  <si>
    <t>Removing all timber/rubbish/ loose material</t>
  </si>
  <si>
    <t>Prior to backfill</t>
  </si>
  <si>
    <t>Strut 2.16</t>
  </si>
  <si>
    <t>Observation</t>
  </si>
  <si>
    <t>Inspection notifications</t>
  </si>
  <si>
    <t>TBA</t>
  </si>
  <si>
    <t>Strut 2.13_x000D_
Strut 1.3.2</t>
  </si>
  <si>
    <t>2 days notice</t>
  </si>
  <si>
    <t>S</t>
  </si>
  <si>
    <t>Actions to be issued on Field</t>
  </si>
  <si>
    <t>Backfilling layers</t>
  </si>
  <si>
    <t>Max 150mm layers or as per drwgs</t>
  </si>
  <si>
    <t>Strut 2.16,</t>
  </si>
  <si>
    <t>Material agreed</t>
  </si>
  <si>
    <t>Tape / level</t>
  </si>
  <si>
    <t>Or as instructed by Engineer</t>
  </si>
  <si>
    <t>Compaction – vibrating roller/ plate compactor etc.</t>
  </si>
  <si>
    <t>Every layer</t>
  </si>
  <si>
    <t>Strut 2.16, 2.14</t>
  </si>
  <si>
    <t>CIV equivalent to 95% of max dry density NZ4432:2022</t>
  </si>
  <si>
    <t>Clegg Impact Hammer Test</t>
  </si>
  <si>
    <t>Results</t>
  </si>
  <si>
    <t>As per test report</t>
  </si>
  <si>
    <t>Every 3 months</t>
  </si>
  <si>
    <t>95% of max dry density NZ4432:2022</t>
  </si>
  <si>
    <t>NDM</t>
  </si>
  <si>
    <t>Closing out Reports</t>
  </si>
  <si>
    <t>when works is available to be closed</t>
  </si>
  <si>
    <t>Civil 1.3.3</t>
  </si>
  <si>
    <t>Accept/ reject</t>
  </si>
  <si>
    <t>Aconex Field</t>
  </si>
  <si>
    <t>Inspection closed on Aconex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</si>
</sst>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Q1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2.140625" customWidth="1"/>
    <col min="3" max="3" width="7.5703125" bestFit="1" customWidth="1"/>
    <col min="4" max="5" width="2.42578125" customWidth="1"/>
    <col min="6" max="6" width="1.85546875" customWidth="1"/>
    <col min="7" max="7" width="4.7109375" bestFit="1" customWidth="1"/>
    <col min="9" max="9" width="2" customWidth="1"/>
    <col min="10" max="10" width="1.42578125" customWidth="1"/>
    <col min="12" max="12" width="1.7109375" customWidth="1"/>
    <col min="13" max="13" width="1.85546875" customWidth="1"/>
    <col min="15" max="15" width="0.7109375" customWidth="1"/>
    <col min="16" max="17" width="1.28515625" customWidth="1"/>
    <col min="20" max="20" width="1.42578125" customWidth="1"/>
    <col min="22" max="22" width="1.42578125" customWidth="1"/>
    <col min="26" max="26" width="1.42578125" customWidth="1"/>
    <col min="27" max="27" width="2.140625" customWidth="1"/>
    <col min="28" max="28" width="1.42578125" customWidth="1"/>
    <col min="30" max="30" width="3.7109375" customWidth="1"/>
    <col min="31" max="31" width="8.5703125" customWidth="1"/>
    <col min="32" max="32" width="8.42578125" customWidth="1"/>
    <col min="33" max="33" width="10.140625" customWidth="1"/>
    <col min="34" max="34" width="8" customWidth="1"/>
    <col min="35" max="35" width="8.28515625" customWidth="1"/>
    <col min="36" max="36" width="4.5703125" customWidth="1"/>
    <col min="37" max="37" width="8.28515625" customWidth="1"/>
    <col min="38" max="40" width="7.5703125" customWidth="1"/>
    <col min="41" max="41" width="1.85546875" customWidth="1"/>
    <col min="42" max="42" width="2.140625" customWidth="1"/>
    <col min="43" max="43" width="21.7109375" customWidth="1"/>
    <col min="44" max="44" width="146.42578125" bestFit="1" customWidth="1"/>
  </cols>
  <sheetData>
    <row r="1" spans="1:43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3" ht="15" customHeight="1" x14ac:dyDescent="0.25">
      <c r="A2">
        <v>1</v>
      </c>
      <c r="C2" t="s">
        <v>0</v>
      </c>
      <c r="E2" s="1"/>
      <c r="F2" s="1"/>
      <c r="G2" t="s">
        <v>1</v>
      </c>
      <c r="H2" s="1" t="s">
        <v>2</v>
      </c>
      <c r="K2" t="s">
        <v>3</v>
      </c>
      <c r="N2" t="s">
        <v>4</v>
      </c>
      <c r="R2" t="s">
        <v>5</v>
      </c>
      <c r="U2" t="s">
        <v>6</v>
      </c>
      <c r="W2" t="s">
        <v>7</v>
      </c>
      <c r="Y2" t="s">
        <v>8</v>
      </c>
      <c r="AD2" t="str">
        <f>A2&amp;" - "&amp;C2</f>
        <v>1 - Representative</v>
      </c>
      <c r="AE2" t="str">
        <f>"Frequency - "&amp;G2</f>
        <v>Frequency - once</v>
      </c>
      <c r="AF2" t="str">
        <f>"Spec/standard - "&amp;H2</f>
        <v>Spec/standard - Strut 2.3</v>
      </c>
      <c r="AG2" t="str">
        <f>"Acceptance Criteria - "&amp;K2</f>
        <v>Acceptance Criteria - Accept/Reject</v>
      </c>
      <c r="AH2" t="str">
        <f>"Devices - "&amp;N2</f>
        <v>Devices - N/A</v>
      </c>
      <c r="AI2" t="str">
        <f>"Reporting Format - "&amp;R2</f>
        <v>Reporting Format - CV</v>
      </c>
      <c r="AJ2" t="str">
        <f>"Inspected by: HCL - "&amp;S2</f>
        <v xml:space="preserve">Inspected by: HCL - </v>
      </c>
      <c r="AK2" t="str">
        <f>"Inspected by: SC - "&amp;U2</f>
        <v>Inspected by: SC - SUB</v>
      </c>
      <c r="AL2" t="str">
        <f>"Inspected by: Consult - "&amp;W2</f>
        <v>Inspected by: Consult - R</v>
      </c>
      <c r="AM2" t="str">
        <f>"Hold Points: Sign off - "&amp;X2</f>
        <v xml:space="preserve">Hold Points: Sign off - </v>
      </c>
      <c r="AN2" t="str">
        <f>"Remarks - "&amp;Y2</f>
        <v>Remarks - Hawkins-GCOR-1784</v>
      </c>
      <c r="AQ2" t="str" cm="1">
        <f t="array" ref="AQ2:AQ12">_xlfn.FILTERXML("&lt;t&gt;&lt;s&gt;"&amp;_xlfn.TEXTJOIN("&lt;/s&gt;&lt;s&gt;",,AD2:AN40)&amp;"&lt;/s&gt;&lt;/t&gt;","//s")</f>
        <v>1 - Representative</v>
      </c>
    </row>
    <row r="3" spans="1:43" ht="15" customHeight="1" x14ac:dyDescent="0.25">
      <c r="A3">
        <v>2</v>
      </c>
      <c r="C3" t="s">
        <v>9</v>
      </c>
      <c r="F3" s="1"/>
      <c r="G3" t="s">
        <v>10</v>
      </c>
      <c r="H3" s="1" t="s">
        <v>11</v>
      </c>
      <c r="K3" t="s">
        <v>12</v>
      </c>
      <c r="N3" t="s">
        <v>13</v>
      </c>
      <c r="R3" t="s">
        <v>14</v>
      </c>
      <c r="S3" t="s">
        <v>15</v>
      </c>
      <c r="U3" t="s">
        <v>15</v>
      </c>
      <c r="AQ3" t="str">
        <v>Frequency - once</v>
      </c>
    </row>
    <row r="4" spans="1:43" ht="15" customHeight="1" x14ac:dyDescent="0.25">
      <c r="A4">
        <v>3</v>
      </c>
      <c r="C4" t="s">
        <v>16</v>
      </c>
      <c r="E4" s="1"/>
      <c r="F4" s="1"/>
      <c r="G4" s="1" t="s">
        <v>10</v>
      </c>
      <c r="H4" s="1" t="s">
        <v>17</v>
      </c>
      <c r="K4" t="s">
        <v>18</v>
      </c>
      <c r="N4" t="s">
        <v>13</v>
      </c>
      <c r="R4" s="1" t="s">
        <v>19</v>
      </c>
      <c r="S4" t="s">
        <v>15</v>
      </c>
      <c r="U4" t="s">
        <v>15</v>
      </c>
      <c r="AQ4" t="str">
        <v>Spec/standard - Strut 2.3</v>
      </c>
    </row>
    <row r="5" spans="1:43" ht="15" customHeight="1" x14ac:dyDescent="0.25">
      <c r="A5">
        <v>4</v>
      </c>
      <c r="C5" t="s">
        <v>20</v>
      </c>
      <c r="F5" s="1"/>
      <c r="G5" t="s">
        <v>21</v>
      </c>
      <c r="K5" t="s">
        <v>22</v>
      </c>
      <c r="N5" t="s">
        <v>23</v>
      </c>
      <c r="R5" t="s">
        <v>24</v>
      </c>
      <c r="U5" t="s">
        <v>6</v>
      </c>
      <c r="X5" t="s">
        <v>25</v>
      </c>
      <c r="Y5" t="s">
        <v>26</v>
      </c>
      <c r="AQ5" t="str">
        <v>Acceptance Criteria - Accept/Reject</v>
      </c>
    </row>
    <row r="6" spans="1:43" ht="15" customHeight="1" x14ac:dyDescent="0.25">
      <c r="A6">
        <v>5</v>
      </c>
      <c r="C6" t="s">
        <v>27</v>
      </c>
      <c r="F6" s="1"/>
      <c r="G6" t="s">
        <v>28</v>
      </c>
      <c r="H6" t="s">
        <v>29</v>
      </c>
      <c r="K6" t="s">
        <v>30</v>
      </c>
      <c r="N6" t="s">
        <v>4</v>
      </c>
      <c r="R6" s="1" t="s">
        <v>4</v>
      </c>
      <c r="S6" t="s">
        <v>15</v>
      </c>
      <c r="U6" t="s">
        <v>15</v>
      </c>
      <c r="W6" t="s">
        <v>15</v>
      </c>
      <c r="AQ6" t="str">
        <v>Devices - N/A</v>
      </c>
    </row>
    <row r="7" spans="1:43" ht="15" customHeight="1" x14ac:dyDescent="0.25">
      <c r="A7">
        <v>6</v>
      </c>
      <c r="C7" t="s">
        <v>31</v>
      </c>
      <c r="G7" t="s">
        <v>32</v>
      </c>
      <c r="H7" s="1" t="s">
        <v>33</v>
      </c>
      <c r="K7" t="s">
        <v>34</v>
      </c>
      <c r="N7" t="s">
        <v>4</v>
      </c>
      <c r="R7" t="s">
        <v>4</v>
      </c>
      <c r="W7" t="s">
        <v>35</v>
      </c>
      <c r="X7" t="s">
        <v>25</v>
      </c>
      <c r="Y7" t="s">
        <v>36</v>
      </c>
      <c r="AQ7" t="str">
        <v>Reporting Format - CV</v>
      </c>
    </row>
    <row r="8" spans="1:43" ht="15" customHeight="1" x14ac:dyDescent="0.25">
      <c r="A8">
        <v>7</v>
      </c>
      <c r="C8" t="s">
        <v>37</v>
      </c>
      <c r="G8" t="s">
        <v>38</v>
      </c>
      <c r="H8" t="s">
        <v>39</v>
      </c>
      <c r="K8" t="s">
        <v>40</v>
      </c>
      <c r="N8" t="s">
        <v>41</v>
      </c>
      <c r="R8" t="s">
        <v>4</v>
      </c>
      <c r="S8" t="s">
        <v>15</v>
      </c>
      <c r="U8" t="s">
        <v>15</v>
      </c>
      <c r="W8" t="s">
        <v>15</v>
      </c>
      <c r="Y8" t="s">
        <v>42</v>
      </c>
      <c r="AQ8" t="str">
        <v>Inspected by: HCL -</v>
      </c>
    </row>
    <row r="9" spans="1:43" ht="15" customHeight="1" x14ac:dyDescent="0.25">
      <c r="A9">
        <v>8</v>
      </c>
      <c r="C9" t="s">
        <v>43</v>
      </c>
      <c r="E9" s="1"/>
      <c r="G9" t="s">
        <v>44</v>
      </c>
      <c r="H9" s="1" t="s">
        <v>45</v>
      </c>
      <c r="K9" t="s">
        <v>46</v>
      </c>
      <c r="N9" t="s">
        <v>47</v>
      </c>
      <c r="R9" t="s">
        <v>48</v>
      </c>
      <c r="U9" t="s">
        <v>6</v>
      </c>
      <c r="W9" t="s">
        <v>7</v>
      </c>
      <c r="Y9" t="s">
        <v>49</v>
      </c>
      <c r="AQ9" t="str">
        <v>Inspected by: SC - SUB</v>
      </c>
    </row>
    <row r="10" spans="1:43" ht="15" customHeight="1" x14ac:dyDescent="0.25">
      <c r="A10">
        <v>9</v>
      </c>
      <c r="C10" t="s">
        <v>43</v>
      </c>
      <c r="E10" s="1"/>
      <c r="G10" t="s">
        <v>50</v>
      </c>
      <c r="H10" t="s">
        <v>45</v>
      </c>
      <c r="K10" t="s">
        <v>51</v>
      </c>
      <c r="N10" t="s">
        <v>52</v>
      </c>
      <c r="R10" t="s">
        <v>48</v>
      </c>
      <c r="U10" t="s">
        <v>6</v>
      </c>
      <c r="W10" t="s">
        <v>7</v>
      </c>
      <c r="AQ10" t="str">
        <v>Inspected by: Consult - R</v>
      </c>
    </row>
    <row r="11" spans="1:43" ht="15" customHeight="1" x14ac:dyDescent="0.25">
      <c r="A11">
        <v>10</v>
      </c>
      <c r="C11" t="s">
        <v>53</v>
      </c>
      <c r="G11" t="s">
        <v>54</v>
      </c>
      <c r="H11" t="s">
        <v>55</v>
      </c>
      <c r="K11" t="s">
        <v>56</v>
      </c>
      <c r="N11" t="s">
        <v>4</v>
      </c>
      <c r="R11" t="s">
        <v>57</v>
      </c>
      <c r="S11" t="s">
        <v>15</v>
      </c>
      <c r="W11" t="s">
        <v>7</v>
      </c>
      <c r="Y11" t="s">
        <v>58</v>
      </c>
      <c r="AQ11" t="str">
        <v>Hold Points: Sign off -</v>
      </c>
    </row>
    <row r="12" spans="1:43" ht="15" customHeight="1" x14ac:dyDescent="0.25">
      <c r="AQ12" t="str">
        <v>Remarks - Hawkins-GCOR-1784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2025-03-05T22:49:16Z</dcterms:modified>
</cp:coreProperties>
</file>