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F9624AFA-DCE7-42D6-B383-3B0F8B306B0A}" xr6:coauthVersionLast="47" xr6:coauthVersionMax="47" xr10:uidLastSave="{00000000-0000-0000-0000-000000000000}"/>
  <bookViews>
    <workbookView xWindow="510" yWindow="675" windowWidth="26730" windowHeight="1809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1" l="1" a="1"/>
  <c r="V2" i="1" s="1"/>
  <c r="T86" i="1"/>
  <c r="S86" i="1"/>
  <c r="R86" i="1"/>
  <c r="Q86" i="1"/>
  <c r="P86" i="1"/>
  <c r="O86" i="1"/>
  <c r="N86" i="1"/>
  <c r="M86" i="1"/>
  <c r="L86" i="1"/>
  <c r="T85" i="1"/>
  <c r="S85" i="1"/>
  <c r="R85" i="1"/>
  <c r="Q85" i="1"/>
  <c r="P85" i="1"/>
  <c r="O85" i="1"/>
  <c r="N85" i="1"/>
  <c r="M85" i="1"/>
  <c r="L85" i="1"/>
  <c r="T84" i="1"/>
  <c r="S84" i="1"/>
  <c r="R84" i="1"/>
  <c r="Q84" i="1"/>
  <c r="P84" i="1"/>
  <c r="O84" i="1"/>
  <c r="N84" i="1"/>
  <c r="M84" i="1"/>
  <c r="L84" i="1"/>
  <c r="T83" i="1"/>
  <c r="S83" i="1"/>
  <c r="R83" i="1"/>
  <c r="Q83" i="1"/>
  <c r="P83" i="1"/>
  <c r="O83" i="1"/>
  <c r="N83" i="1"/>
  <c r="M83" i="1"/>
  <c r="L83" i="1"/>
  <c r="T82" i="1"/>
  <c r="S82" i="1"/>
  <c r="R82" i="1"/>
  <c r="Q82" i="1"/>
  <c r="P82" i="1"/>
  <c r="O82" i="1"/>
  <c r="N82" i="1"/>
  <c r="M82" i="1"/>
  <c r="L82" i="1"/>
  <c r="T81" i="1"/>
  <c r="S81" i="1"/>
  <c r="R81" i="1"/>
  <c r="Q81" i="1"/>
  <c r="P81" i="1"/>
  <c r="O81" i="1"/>
  <c r="N81" i="1"/>
  <c r="M81" i="1"/>
  <c r="L81" i="1"/>
  <c r="T80" i="1"/>
  <c r="S80" i="1"/>
  <c r="R80" i="1"/>
  <c r="Q80" i="1"/>
  <c r="P80" i="1"/>
  <c r="O80" i="1"/>
  <c r="N80" i="1"/>
  <c r="M80" i="1"/>
  <c r="L80" i="1"/>
  <c r="T78" i="1"/>
  <c r="S78" i="1"/>
  <c r="R78" i="1"/>
  <c r="Q78" i="1"/>
  <c r="P78" i="1"/>
  <c r="O78" i="1"/>
  <c r="N78" i="1"/>
  <c r="M78" i="1"/>
  <c r="L78" i="1"/>
  <c r="T77" i="1"/>
  <c r="S77" i="1"/>
  <c r="R77" i="1"/>
  <c r="Q77" i="1"/>
  <c r="P77" i="1"/>
  <c r="O77" i="1"/>
  <c r="N77" i="1"/>
  <c r="M77" i="1"/>
  <c r="L77" i="1"/>
  <c r="T76" i="1"/>
  <c r="S76" i="1"/>
  <c r="R76" i="1"/>
  <c r="Q76" i="1"/>
  <c r="P76" i="1"/>
  <c r="O76" i="1"/>
  <c r="N76" i="1"/>
  <c r="M76" i="1"/>
  <c r="L76" i="1"/>
  <c r="T75" i="1"/>
  <c r="S75" i="1"/>
  <c r="R75" i="1"/>
  <c r="Q75" i="1"/>
  <c r="P75" i="1"/>
  <c r="O75" i="1"/>
  <c r="N75" i="1"/>
  <c r="M75" i="1"/>
  <c r="L75" i="1"/>
  <c r="T74" i="1"/>
  <c r="S74" i="1"/>
  <c r="R74" i="1"/>
  <c r="Q74" i="1"/>
  <c r="P74" i="1"/>
  <c r="O74" i="1"/>
  <c r="N74" i="1"/>
  <c r="M74" i="1"/>
  <c r="L74" i="1"/>
  <c r="T73" i="1"/>
  <c r="S73" i="1"/>
  <c r="R73" i="1"/>
  <c r="Q73" i="1"/>
  <c r="P73" i="1"/>
  <c r="O73" i="1"/>
  <c r="N73" i="1"/>
  <c r="M73" i="1"/>
  <c r="L73" i="1"/>
  <c r="T72" i="1"/>
  <c r="S72" i="1"/>
  <c r="R72" i="1"/>
  <c r="Q72" i="1"/>
  <c r="P72" i="1"/>
  <c r="O72" i="1"/>
  <c r="N72" i="1"/>
  <c r="M72" i="1"/>
  <c r="L72" i="1"/>
  <c r="T71" i="1"/>
  <c r="S71" i="1"/>
  <c r="R71" i="1"/>
  <c r="Q71" i="1"/>
  <c r="P71" i="1"/>
  <c r="O71" i="1"/>
  <c r="N71" i="1"/>
  <c r="M71" i="1"/>
  <c r="L71" i="1"/>
  <c r="T69" i="1"/>
  <c r="S69" i="1"/>
  <c r="R69" i="1"/>
  <c r="Q69" i="1"/>
  <c r="P69" i="1"/>
  <c r="O69" i="1"/>
  <c r="N69" i="1"/>
  <c r="M69" i="1"/>
  <c r="L69" i="1"/>
  <c r="T68" i="1"/>
  <c r="S68" i="1"/>
  <c r="R68" i="1"/>
  <c r="Q68" i="1"/>
  <c r="P68" i="1"/>
  <c r="O68" i="1"/>
  <c r="N68" i="1"/>
  <c r="M68" i="1"/>
  <c r="L68" i="1"/>
  <c r="T67" i="1"/>
  <c r="S67" i="1"/>
  <c r="R67" i="1"/>
  <c r="Q67" i="1"/>
  <c r="P67" i="1"/>
  <c r="O67" i="1"/>
  <c r="N67" i="1"/>
  <c r="M67" i="1"/>
  <c r="L67" i="1"/>
  <c r="T66" i="1"/>
  <c r="S66" i="1"/>
  <c r="R66" i="1"/>
  <c r="Q66" i="1"/>
  <c r="P66" i="1"/>
  <c r="O66" i="1"/>
  <c r="N66" i="1"/>
  <c r="M66" i="1"/>
  <c r="L66" i="1"/>
  <c r="T65" i="1"/>
  <c r="S65" i="1"/>
  <c r="R65" i="1"/>
  <c r="Q65" i="1"/>
  <c r="P65" i="1"/>
  <c r="O65" i="1"/>
  <c r="N65" i="1"/>
  <c r="M65" i="1"/>
  <c r="L65" i="1"/>
  <c r="T64" i="1"/>
  <c r="S64" i="1"/>
  <c r="R64" i="1"/>
  <c r="Q64" i="1"/>
  <c r="P64" i="1"/>
  <c r="O64" i="1"/>
  <c r="N64" i="1"/>
  <c r="M64" i="1"/>
  <c r="L64" i="1"/>
  <c r="T63" i="1"/>
  <c r="S63" i="1"/>
  <c r="R63" i="1"/>
  <c r="Q63" i="1"/>
  <c r="P63" i="1"/>
  <c r="O63" i="1"/>
  <c r="N63" i="1"/>
  <c r="M63" i="1"/>
  <c r="L63" i="1"/>
  <c r="T62" i="1"/>
  <c r="S62" i="1"/>
  <c r="R62" i="1"/>
  <c r="Q62" i="1"/>
  <c r="P62" i="1"/>
  <c r="O62" i="1"/>
  <c r="N62" i="1"/>
  <c r="M62" i="1"/>
  <c r="L62" i="1"/>
  <c r="T61" i="1"/>
  <c r="S61" i="1"/>
  <c r="R61" i="1"/>
  <c r="Q61" i="1"/>
  <c r="P61" i="1"/>
  <c r="O61" i="1"/>
  <c r="N61" i="1"/>
  <c r="M61" i="1"/>
  <c r="L61" i="1"/>
  <c r="T60" i="1"/>
  <c r="S60" i="1"/>
  <c r="R60" i="1"/>
  <c r="Q60" i="1"/>
  <c r="P60" i="1"/>
  <c r="O60" i="1"/>
  <c r="N60" i="1"/>
  <c r="M60" i="1"/>
  <c r="L60" i="1"/>
  <c r="T58" i="1"/>
  <c r="S58" i="1"/>
  <c r="R58" i="1"/>
  <c r="Q58" i="1"/>
  <c r="P58" i="1"/>
  <c r="O58" i="1"/>
  <c r="N58" i="1"/>
  <c r="M58" i="1"/>
  <c r="L58" i="1"/>
  <c r="T57" i="1"/>
  <c r="S57" i="1"/>
  <c r="R57" i="1"/>
  <c r="Q57" i="1"/>
  <c r="P57" i="1"/>
  <c r="O57" i="1"/>
  <c r="N57" i="1"/>
  <c r="M57" i="1"/>
  <c r="L57" i="1"/>
  <c r="T56" i="1"/>
  <c r="S56" i="1"/>
  <c r="R56" i="1"/>
  <c r="Q56" i="1"/>
  <c r="P56" i="1"/>
  <c r="O56" i="1"/>
  <c r="N56" i="1"/>
  <c r="M56" i="1"/>
  <c r="L56" i="1"/>
  <c r="T55" i="1"/>
  <c r="S55" i="1"/>
  <c r="R55" i="1"/>
  <c r="Q55" i="1"/>
  <c r="P55" i="1"/>
  <c r="O55" i="1"/>
  <c r="N55" i="1"/>
  <c r="M55" i="1"/>
  <c r="L55" i="1"/>
  <c r="T54" i="1"/>
  <c r="S54" i="1"/>
  <c r="R54" i="1"/>
  <c r="Q54" i="1"/>
  <c r="P54" i="1"/>
  <c r="O54" i="1"/>
  <c r="N54" i="1"/>
  <c r="M54" i="1"/>
  <c r="L54" i="1"/>
  <c r="T53" i="1"/>
  <c r="S53" i="1"/>
  <c r="R53" i="1"/>
  <c r="Q53" i="1"/>
  <c r="P53" i="1"/>
  <c r="O53" i="1"/>
  <c r="N53" i="1"/>
  <c r="M53" i="1"/>
  <c r="L53" i="1"/>
  <c r="T52" i="1"/>
  <c r="S52" i="1"/>
  <c r="R52" i="1"/>
  <c r="Q52" i="1"/>
  <c r="P52" i="1"/>
  <c r="O52" i="1"/>
  <c r="N52" i="1"/>
  <c r="M52" i="1"/>
  <c r="L52" i="1"/>
  <c r="T51" i="1"/>
  <c r="S51" i="1"/>
  <c r="R51" i="1"/>
  <c r="Q51" i="1"/>
  <c r="P51" i="1"/>
  <c r="O51" i="1"/>
  <c r="N51" i="1"/>
  <c r="M51" i="1"/>
  <c r="L51" i="1"/>
  <c r="T50" i="1"/>
  <c r="S50" i="1"/>
  <c r="R50" i="1"/>
  <c r="Q50" i="1"/>
  <c r="P50" i="1"/>
  <c r="O50" i="1"/>
  <c r="N50" i="1"/>
  <c r="M50" i="1"/>
  <c r="L50" i="1"/>
  <c r="T49" i="1"/>
  <c r="S49" i="1"/>
  <c r="R49" i="1"/>
  <c r="Q49" i="1"/>
  <c r="P49" i="1"/>
  <c r="O49" i="1"/>
  <c r="N49" i="1"/>
  <c r="M49" i="1"/>
  <c r="L49" i="1"/>
  <c r="T48" i="1"/>
  <c r="S48" i="1"/>
  <c r="R48" i="1"/>
  <c r="Q48" i="1"/>
  <c r="P48" i="1"/>
  <c r="O48" i="1"/>
  <c r="N48" i="1"/>
  <c r="M48" i="1"/>
  <c r="L48" i="1"/>
  <c r="T47" i="1"/>
  <c r="S47" i="1"/>
  <c r="R47" i="1"/>
  <c r="Q47" i="1"/>
  <c r="P47" i="1"/>
  <c r="O47" i="1"/>
  <c r="N47" i="1"/>
  <c r="M47" i="1"/>
  <c r="L47" i="1"/>
  <c r="T46" i="1"/>
  <c r="S46" i="1"/>
  <c r="R46" i="1"/>
  <c r="Q46" i="1"/>
  <c r="P46" i="1"/>
  <c r="O46" i="1"/>
  <c r="N46" i="1"/>
  <c r="M46" i="1"/>
  <c r="L46" i="1"/>
  <c r="T45" i="1"/>
  <c r="S45" i="1"/>
  <c r="R45" i="1"/>
  <c r="Q45" i="1"/>
  <c r="P45" i="1"/>
  <c r="O45" i="1"/>
  <c r="N45" i="1"/>
  <c r="M45" i="1"/>
  <c r="L45" i="1"/>
  <c r="T43" i="1"/>
  <c r="S43" i="1"/>
  <c r="R43" i="1"/>
  <c r="Q43" i="1"/>
  <c r="P43" i="1"/>
  <c r="O43" i="1"/>
  <c r="N43" i="1"/>
  <c r="M43" i="1"/>
  <c r="L43" i="1"/>
  <c r="T42" i="1"/>
  <c r="S42" i="1"/>
  <c r="R42" i="1"/>
  <c r="Q42" i="1"/>
  <c r="P42" i="1"/>
  <c r="O42" i="1"/>
  <c r="N42" i="1"/>
  <c r="M42" i="1"/>
  <c r="L42" i="1"/>
  <c r="T41" i="1"/>
  <c r="S41" i="1"/>
  <c r="R41" i="1"/>
  <c r="Q41" i="1"/>
  <c r="P41" i="1"/>
  <c r="O41" i="1"/>
  <c r="N41" i="1"/>
  <c r="M41" i="1"/>
  <c r="L41" i="1"/>
  <c r="T40" i="1"/>
  <c r="S40" i="1"/>
  <c r="R40" i="1"/>
  <c r="Q40" i="1"/>
  <c r="P40" i="1"/>
  <c r="O40" i="1"/>
  <c r="N40" i="1"/>
  <c r="M40" i="1"/>
  <c r="L40" i="1"/>
  <c r="T39" i="1"/>
  <c r="S39" i="1"/>
  <c r="R39" i="1"/>
  <c r="Q39" i="1"/>
  <c r="P39" i="1"/>
  <c r="O39" i="1"/>
  <c r="N39" i="1"/>
  <c r="M39" i="1"/>
  <c r="L39" i="1"/>
  <c r="T38" i="1"/>
  <c r="S38" i="1"/>
  <c r="R38" i="1"/>
  <c r="Q38" i="1"/>
  <c r="P38" i="1"/>
  <c r="O38" i="1"/>
  <c r="N38" i="1"/>
  <c r="M38" i="1"/>
  <c r="L38" i="1"/>
  <c r="T37" i="1"/>
  <c r="S37" i="1"/>
  <c r="R37" i="1"/>
  <c r="Q37" i="1"/>
  <c r="P37" i="1"/>
  <c r="O37" i="1"/>
  <c r="N37" i="1"/>
  <c r="M37" i="1"/>
  <c r="L37" i="1"/>
  <c r="T36" i="1"/>
  <c r="S36" i="1"/>
  <c r="R36" i="1"/>
  <c r="Q36" i="1"/>
  <c r="P36" i="1"/>
  <c r="O36" i="1"/>
  <c r="N36" i="1"/>
  <c r="M36" i="1"/>
  <c r="L36" i="1"/>
  <c r="T34" i="1"/>
  <c r="S34" i="1"/>
  <c r="R34" i="1"/>
  <c r="Q34" i="1"/>
  <c r="P34" i="1"/>
  <c r="O34" i="1"/>
  <c r="N34" i="1"/>
  <c r="M34" i="1"/>
  <c r="L34" i="1"/>
  <c r="T33" i="1"/>
  <c r="S33" i="1"/>
  <c r="R33" i="1"/>
  <c r="Q33" i="1"/>
  <c r="P33" i="1"/>
  <c r="O33" i="1"/>
  <c r="N33" i="1"/>
  <c r="M33" i="1"/>
  <c r="L33" i="1"/>
  <c r="T32" i="1"/>
  <c r="S32" i="1"/>
  <c r="R32" i="1"/>
  <c r="Q32" i="1"/>
  <c r="P32" i="1"/>
  <c r="O32" i="1"/>
  <c r="N32" i="1"/>
  <c r="M32" i="1"/>
  <c r="L32" i="1"/>
  <c r="T31" i="1"/>
  <c r="S31" i="1"/>
  <c r="R31" i="1"/>
  <c r="Q31" i="1"/>
  <c r="P31" i="1"/>
  <c r="O31" i="1"/>
  <c r="N31" i="1"/>
  <c r="M31" i="1"/>
  <c r="L31" i="1"/>
  <c r="T30" i="1"/>
  <c r="S30" i="1"/>
  <c r="R30" i="1"/>
  <c r="Q30" i="1"/>
  <c r="P30" i="1"/>
  <c r="O30" i="1"/>
  <c r="N30" i="1"/>
  <c r="M30" i="1"/>
  <c r="L30" i="1"/>
  <c r="T29" i="1"/>
  <c r="S29" i="1"/>
  <c r="R29" i="1"/>
  <c r="Q29" i="1"/>
  <c r="P29" i="1"/>
  <c r="O29" i="1"/>
  <c r="N29" i="1"/>
  <c r="M29" i="1"/>
  <c r="L29" i="1"/>
  <c r="T28" i="1"/>
  <c r="S28" i="1"/>
  <c r="R28" i="1"/>
  <c r="Q28" i="1"/>
  <c r="P28" i="1"/>
  <c r="O28" i="1"/>
  <c r="N28" i="1"/>
  <c r="M28" i="1"/>
  <c r="L28" i="1"/>
  <c r="T27" i="1"/>
  <c r="S27" i="1"/>
  <c r="R27" i="1"/>
  <c r="Q27" i="1"/>
  <c r="P27" i="1"/>
  <c r="O27" i="1"/>
  <c r="N27" i="1"/>
  <c r="M27" i="1"/>
  <c r="L27" i="1"/>
  <c r="T26" i="1"/>
  <c r="S26" i="1"/>
  <c r="R26" i="1"/>
  <c r="Q26" i="1"/>
  <c r="P26" i="1"/>
  <c r="O26" i="1"/>
  <c r="N26" i="1"/>
  <c r="M26" i="1"/>
  <c r="L26" i="1"/>
  <c r="T25" i="1"/>
  <c r="S25" i="1"/>
  <c r="R25" i="1"/>
  <c r="Q25" i="1"/>
  <c r="P25" i="1"/>
  <c r="O25" i="1"/>
  <c r="N25" i="1"/>
  <c r="M25" i="1"/>
  <c r="L25" i="1"/>
  <c r="T24" i="1"/>
  <c r="S24" i="1"/>
  <c r="R24" i="1"/>
  <c r="Q24" i="1"/>
  <c r="P24" i="1"/>
  <c r="O24" i="1"/>
  <c r="N24" i="1"/>
  <c r="M24" i="1"/>
  <c r="L24" i="1"/>
  <c r="T23" i="1"/>
  <c r="S23" i="1"/>
  <c r="R23" i="1"/>
  <c r="Q23" i="1"/>
  <c r="P23" i="1"/>
  <c r="O23" i="1"/>
  <c r="N23" i="1"/>
  <c r="M23" i="1"/>
  <c r="L23" i="1"/>
  <c r="T21" i="1"/>
  <c r="S21" i="1"/>
  <c r="R21" i="1"/>
  <c r="Q21" i="1"/>
  <c r="P21" i="1"/>
  <c r="O21" i="1"/>
  <c r="N21" i="1"/>
  <c r="M21" i="1"/>
  <c r="L21" i="1"/>
  <c r="T20" i="1"/>
  <c r="S20" i="1"/>
  <c r="R20" i="1"/>
  <c r="Q20" i="1"/>
  <c r="P20" i="1"/>
  <c r="O20" i="1"/>
  <c r="N20" i="1"/>
  <c r="M20" i="1"/>
  <c r="L20" i="1"/>
  <c r="T19" i="1"/>
  <c r="S19" i="1"/>
  <c r="R19" i="1"/>
  <c r="Q19" i="1"/>
  <c r="P19" i="1"/>
  <c r="O19" i="1"/>
  <c r="N19" i="1"/>
  <c r="M19" i="1"/>
  <c r="L19" i="1"/>
  <c r="T18" i="1"/>
  <c r="S18" i="1"/>
  <c r="R18" i="1"/>
  <c r="Q18" i="1"/>
  <c r="P18" i="1"/>
  <c r="O18" i="1"/>
  <c r="N18" i="1"/>
  <c r="M18" i="1"/>
  <c r="L18" i="1"/>
  <c r="T17" i="1"/>
  <c r="S17" i="1"/>
  <c r="R17" i="1"/>
  <c r="Q17" i="1"/>
  <c r="P17" i="1"/>
  <c r="O17" i="1"/>
  <c r="N17" i="1"/>
  <c r="M17" i="1"/>
  <c r="L17" i="1"/>
  <c r="T15" i="1"/>
  <c r="S15" i="1"/>
  <c r="R15" i="1"/>
  <c r="Q15" i="1"/>
  <c r="P15" i="1"/>
  <c r="O15" i="1"/>
  <c r="N15" i="1"/>
  <c r="M15" i="1"/>
  <c r="L15" i="1"/>
  <c r="T14" i="1"/>
  <c r="S14" i="1"/>
  <c r="R14" i="1"/>
  <c r="Q14" i="1"/>
  <c r="P14" i="1"/>
  <c r="O14" i="1"/>
  <c r="N14" i="1"/>
  <c r="M14" i="1"/>
  <c r="L14" i="1"/>
  <c r="T13" i="1"/>
  <c r="S13" i="1"/>
  <c r="R13" i="1"/>
  <c r="Q13" i="1"/>
  <c r="P13" i="1"/>
  <c r="O13" i="1"/>
  <c r="N13" i="1"/>
  <c r="M13" i="1"/>
  <c r="L13" i="1"/>
  <c r="T11" i="1"/>
  <c r="S11" i="1"/>
  <c r="R11" i="1"/>
  <c r="Q11" i="1"/>
  <c r="P11" i="1"/>
  <c r="O11" i="1"/>
  <c r="N11" i="1"/>
  <c r="M11" i="1"/>
  <c r="L11" i="1"/>
  <c r="T10" i="1"/>
  <c r="S10" i="1"/>
  <c r="R10" i="1"/>
  <c r="Q10" i="1"/>
  <c r="P10" i="1"/>
  <c r="O10" i="1"/>
  <c r="N10" i="1"/>
  <c r="M10" i="1"/>
  <c r="L10" i="1"/>
  <c r="T9" i="1"/>
  <c r="S9" i="1"/>
  <c r="R9" i="1"/>
  <c r="Q9" i="1"/>
  <c r="P9" i="1"/>
  <c r="O9" i="1"/>
  <c r="N9" i="1"/>
  <c r="M9" i="1"/>
  <c r="L9" i="1"/>
  <c r="T8" i="1"/>
  <c r="S8" i="1"/>
  <c r="R8" i="1"/>
  <c r="Q8" i="1"/>
  <c r="P8" i="1"/>
  <c r="O8" i="1"/>
  <c r="N8" i="1"/>
  <c r="M8" i="1"/>
  <c r="L8" i="1"/>
  <c r="T7" i="1"/>
  <c r="S7" i="1"/>
  <c r="R7" i="1"/>
  <c r="Q7" i="1"/>
  <c r="P7" i="1"/>
  <c r="O7" i="1"/>
  <c r="N7" i="1"/>
  <c r="M7" i="1"/>
  <c r="L7" i="1"/>
  <c r="T6" i="1"/>
  <c r="S6" i="1"/>
  <c r="R6" i="1"/>
  <c r="Q6" i="1"/>
  <c r="P6" i="1"/>
  <c r="O6" i="1"/>
  <c r="N6" i="1"/>
  <c r="M6" i="1"/>
  <c r="L6" i="1"/>
  <c r="T5" i="1"/>
  <c r="S5" i="1"/>
  <c r="R5" i="1"/>
  <c r="Q5" i="1"/>
  <c r="P5" i="1"/>
  <c r="O5" i="1"/>
  <c r="N5" i="1"/>
  <c r="M5" i="1"/>
  <c r="L5" i="1"/>
  <c r="T4" i="1"/>
  <c r="S4" i="1"/>
  <c r="R4" i="1"/>
  <c r="Q4" i="1"/>
  <c r="P4" i="1"/>
  <c r="O4" i="1"/>
  <c r="N4" i="1"/>
  <c r="M4" i="1"/>
  <c r="L4" i="1"/>
  <c r="T3" i="1"/>
  <c r="S3" i="1"/>
  <c r="R3" i="1"/>
  <c r="Q3" i="1"/>
  <c r="P3" i="1"/>
  <c r="O3" i="1"/>
  <c r="N3" i="1"/>
  <c r="M3" i="1"/>
  <c r="L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<sst xmlns="http://schemas.openxmlformats.org/spreadsheetml/2006/main" count="693" uniqueCount="232">
  <si>
    <t>H</t>
  </si>
  <si>
    <t>Project Start Up</t>
  </si>
  <si>
    <t>Contract Agreement</t>
  </si>
  <si>
    <t>Signed contract agreement</t>
  </si>
  <si>
    <t>A copy of the contract agreement has been reviewed, agreed and signed by both parties</t>
  </si>
  <si>
    <t>Once</t>
  </si>
  <si>
    <t>Documents</t>
  </si>
  <si>
    <t>Signed Agreement</t>
  </si>
  <si>
    <t>Construction services Schedule</t>
  </si>
  <si>
    <t>Cedric Senkel</t>
  </si>
  <si>
    <t>Contract Management Plan</t>
  </si>
  <si>
    <t>Approved Contract Management Plan</t>
  </si>
  <si>
    <t xml:space="preserve">An approved copy of the contract specific management plan is received and kept on site </t>
  </si>
  <si>
    <t>Once and updated as required</t>
  </si>
  <si>
    <t>Approved CMP</t>
  </si>
  <si>
    <t>Construction Drawings</t>
  </si>
  <si>
    <t>Full set of FOR CONSTRUCTION Drawings</t>
  </si>
  <si>
    <t>A full and final set of For Construction drawing is received and entered into project drawing register. Register is updated as required</t>
  </si>
  <si>
    <t xml:space="preserve">Resource Consent </t>
  </si>
  <si>
    <t xml:space="preserve">Approved Resource Consent </t>
  </si>
  <si>
    <t>An approved resource consent has been received from the relevant regulatory authority for the construction of the contract works</t>
  </si>
  <si>
    <t>Approved Consent</t>
  </si>
  <si>
    <t>Michael Harley</t>
  </si>
  <si>
    <t>Electronic design data</t>
  </si>
  <si>
    <t>current and up to date electronic design data</t>
  </si>
  <si>
    <t>A full set of design data files are supplied to allow for set out and machine control models to be created</t>
  </si>
  <si>
    <t>File Transfer</t>
  </si>
  <si>
    <t>Design Data Files</t>
  </si>
  <si>
    <t>N/A</t>
  </si>
  <si>
    <t>Insurances</t>
  </si>
  <si>
    <t>Insurance Certificates</t>
  </si>
  <si>
    <t>A set of current and in date insurance certificates are supplied.</t>
  </si>
  <si>
    <t xml:space="preserve">Once  </t>
  </si>
  <si>
    <t>Current Insurance Certs</t>
  </si>
  <si>
    <t>Construction Program</t>
  </si>
  <si>
    <t>Construction program</t>
  </si>
  <si>
    <t>An accepted construction program has been supplied showing start and finished dates, duration and critical path for the contract works</t>
  </si>
  <si>
    <t>Once and updated weekly</t>
  </si>
  <si>
    <t>Approved Construction Program</t>
  </si>
  <si>
    <t>Pre-Construction Photos</t>
  </si>
  <si>
    <t xml:space="preserve">Photograph the site </t>
  </si>
  <si>
    <t>Photograph the site prior to construction starting</t>
  </si>
  <si>
    <t>Inspection</t>
  </si>
  <si>
    <t>Photos</t>
  </si>
  <si>
    <t>Daily Reporting</t>
  </si>
  <si>
    <t>W</t>
  </si>
  <si>
    <t>Provide daily progress reports</t>
  </si>
  <si>
    <t xml:space="preserve">Provide daily progress reports showing % complete, weather conditions, photos and descriptions of the work, number of workers on site, type and number of plant items on site, problems encountered and any other relevant data </t>
  </si>
  <si>
    <t>On-Going</t>
  </si>
  <si>
    <t>Capture all info on DJR's</t>
  </si>
  <si>
    <t>DJR</t>
  </si>
  <si>
    <t>Site Establishment</t>
  </si>
  <si>
    <t>Erosion and sediment control installation</t>
  </si>
  <si>
    <t>Install effective silt and sediment controls</t>
  </si>
  <si>
    <t>Install silt fencing and water diversion bund as per contract erosion and sediment control plan</t>
  </si>
  <si>
    <t>Contract drawings - 0350 CHAR(AMP) 0351</t>
  </si>
  <si>
    <t>Chad Ellis</t>
  </si>
  <si>
    <t>Erosion and sediment control maintenance</t>
  </si>
  <si>
    <t>M</t>
  </si>
  <si>
    <t>Monitor effectiveness of, and repair damage to silt control measures</t>
  </si>
  <si>
    <t>Prior to, during and after rain fall exceeding 25mm/day, check silt control measures and monitor effectiveness of the controls. Carry out any repairs/modification as required</t>
  </si>
  <si>
    <t>On-going</t>
  </si>
  <si>
    <t>Site security</t>
  </si>
  <si>
    <t>Security Fencing</t>
  </si>
  <si>
    <t>Set up security fencing 1.8m high to provide a secure compound to store plant and materials.</t>
  </si>
  <si>
    <t>Site Survey</t>
  </si>
  <si>
    <t>Levels check</t>
  </si>
  <si>
    <t>Check existing ground levels and control points</t>
  </si>
  <si>
    <t>Check existing or install new survey control points. Survey existing ground levels and compare to design levels</t>
  </si>
  <si>
    <t>Measure</t>
  </si>
  <si>
    <t>Survey Data</t>
  </si>
  <si>
    <t>Design Data</t>
  </si>
  <si>
    <t xml:space="preserve">Site control and set out </t>
  </si>
  <si>
    <t>Setout Contract works</t>
  </si>
  <si>
    <t xml:space="preserve">Setout key points of the contract works to allow for accurate levels and positions of all elements </t>
  </si>
  <si>
    <t>Machine control model</t>
  </si>
  <si>
    <t>IF REQUIRED - Build machine control model for the contract works</t>
  </si>
  <si>
    <t>Build a model of design surfaces that can be utilised with machine control plant (excavator, grader)</t>
  </si>
  <si>
    <t>As-built Pick-up</t>
  </si>
  <si>
    <t>Record all construction works</t>
  </si>
  <si>
    <t>Pickup all elements as constructed - finished levels, ducting, concrete foundations, fencing etc</t>
  </si>
  <si>
    <t>As-built drawings and data</t>
  </si>
  <si>
    <t>Produce as-built drawing set</t>
  </si>
  <si>
    <t>Provide a set of as-built drawings and data as required by client</t>
  </si>
  <si>
    <t>Compound Earthworks</t>
  </si>
  <si>
    <t>Site grading</t>
  </si>
  <si>
    <t>Site is to be graded so water falls away from compound</t>
  </si>
  <si>
    <t>Grade surrounding ground level so water flows away from compound</t>
  </si>
  <si>
    <t>Survey Pickup</t>
  </si>
  <si>
    <t>Subgrade CBR</t>
  </si>
  <si>
    <t>Test Subgrade CBR</t>
  </si>
  <si>
    <t xml:space="preserve">Subgrade must be a minimum CBR value of 3%_x000D_
The subgrade is to be proof rolled and any deflection greater than 25mm should be rectified </t>
  </si>
  <si>
    <t>Test</t>
  </si>
  <si>
    <t>Test report</t>
  </si>
  <si>
    <t>Contract Drawing - 0460_x000D_
GGT Hosting Spec Section 1.6</t>
  </si>
  <si>
    <t>Geotextile</t>
  </si>
  <si>
    <t>Geotextile Strength Class</t>
  </si>
  <si>
    <t>Geotextile must be a minimum of strength class D</t>
  </si>
  <si>
    <t>Supplier Dockets</t>
  </si>
  <si>
    <t>Contract Drawing - 0460</t>
  </si>
  <si>
    <t>GAP65 Basecourse</t>
  </si>
  <si>
    <t>Grading</t>
  </si>
  <si>
    <t>Aggregate must be graded as a GAP65</t>
  </si>
  <si>
    <t>Lab Test Report</t>
  </si>
  <si>
    <t>MDD and OMC</t>
  </si>
  <si>
    <t>Lab test to determine the MDD and OMC of the GAP65 Aggregate</t>
  </si>
  <si>
    <t>Layer surface</t>
  </si>
  <si>
    <t>Top of GAP65 surface should be 100mm below FL</t>
  </si>
  <si>
    <t>NDM Testing</t>
  </si>
  <si>
    <t>Compaction testing using a NDM to confirm degree of compaction - Mean 95%, Min 92%</t>
  </si>
  <si>
    <t>1 test per 20m2</t>
  </si>
  <si>
    <t>AP20 Running Course</t>
  </si>
  <si>
    <t>Aggregate must be graded as a AP20</t>
  </si>
  <si>
    <t>Lab test to determine the MDD and OMC of the AP20 Aggregate</t>
  </si>
  <si>
    <t>Top surface should be at FL</t>
  </si>
  <si>
    <t>Compaction testing using a NDM to confirm degree of compaction - Mean 98%, Min 92%</t>
  </si>
  <si>
    <t>Compound extents</t>
  </si>
  <si>
    <t>Gravel compound size and batter slops</t>
  </si>
  <si>
    <t>Top surface of compound must extend minimum 500mm past fence location and slope 1:3 to existing ground level</t>
  </si>
  <si>
    <t>Trenching, Ducts and Cable Trays</t>
  </si>
  <si>
    <t>Trench locations</t>
  </si>
  <si>
    <t xml:space="preserve">Trench and ducting routes, Concrete protrusions </t>
  </si>
  <si>
    <t>The trenching an cable routes are to be marked out on site and checked. Protrusions into concrete slab foundations are to be set out</t>
  </si>
  <si>
    <t>Contract Drawing - 0602</t>
  </si>
  <si>
    <t>Trench depth</t>
  </si>
  <si>
    <t>Trench to be excavated to required depth</t>
  </si>
  <si>
    <t>trenches are to be 850mm deep from design FL and 300mm wide</t>
  </si>
  <si>
    <t>Survey Pickup and photos</t>
  </si>
  <si>
    <t>Duct installation</t>
  </si>
  <si>
    <t>Power and fibre duct installation depth</t>
  </si>
  <si>
    <t>Power ducts to be 800mm and fibre ducts to be 600mm minimum below design FL</t>
  </si>
  <si>
    <t>Warning Tape</t>
  </si>
  <si>
    <t>Warning tape location</t>
  </si>
  <si>
    <t>Warning tape is to be 450mm below design FL</t>
  </si>
  <si>
    <t>TUDS Pits - Size and lid rating</t>
  </si>
  <si>
    <t>Correct size and ratings</t>
  </si>
  <si>
    <t>Power and fibre pits to be a minimum of 0.59m2 (750x1200) and security pit to be a minimum of 0.45m2 (450x450) and all lids to be class D and bolted down</t>
  </si>
  <si>
    <t>Supplier dockets</t>
  </si>
  <si>
    <t>Contract Drawing - 0463</t>
  </si>
  <si>
    <t>TUDS Pits - Locations</t>
  </si>
  <si>
    <t>Locations are correct</t>
  </si>
  <si>
    <t>Setout pit locations prior to trenching</t>
  </si>
  <si>
    <t>H-Frame Foundations - Depth</t>
  </si>
  <si>
    <t>Foundations are to the correct depth and size</t>
  </si>
  <si>
    <t>Augered holes need to be a depth of 1220mm and a diameter of 460mm</t>
  </si>
  <si>
    <t>H-Frame Foundations - Concrete</t>
  </si>
  <si>
    <t>Concrete strength</t>
  </si>
  <si>
    <t>Holes to be backfilled with 25MPa concrete, poles are to be spaced 100mm from the base of the excavation</t>
  </si>
  <si>
    <t>Delivery Docket and Lab Testing</t>
  </si>
  <si>
    <t>Antenna Foundations</t>
  </si>
  <si>
    <t>Excavation Depth and Size</t>
  </si>
  <si>
    <t xml:space="preserve">Excavation must be deep and large enough. </t>
  </si>
  <si>
    <t>Must allow for 300mm of AP40 Basecourse and extend 600mm past face of foundation on all sides</t>
  </si>
  <si>
    <t>once for each foundation</t>
  </si>
  <si>
    <t>Contract Drawing - 0450</t>
  </si>
  <si>
    <t>Delivery docket</t>
  </si>
  <si>
    <t>Gap40 Basecourse</t>
  </si>
  <si>
    <t>Aggregate must be graded as a GAP40</t>
  </si>
  <si>
    <t>Lab Test</t>
  </si>
  <si>
    <t>Testing report</t>
  </si>
  <si>
    <t>Lab test to determine the MDD and OMC of the GAP40 Aggregate</t>
  </si>
  <si>
    <t>Layer thickness</t>
  </si>
  <si>
    <t>AP40 layer below foundation should be a minimum of 300mm thick, extend 600mm  around the foundation of all side and lift 400mm above base of foundation on all sides</t>
  </si>
  <si>
    <t>Compaction testing using a NDM to confirm degree of compaction - Min 98% MDD</t>
  </si>
  <si>
    <t>2 tests per foundation</t>
  </si>
  <si>
    <t>Reinforcing Steel</t>
  </si>
  <si>
    <t>Size and Grade</t>
  </si>
  <si>
    <t>HD20 (Grade 500) for top and bottom bars, HD10 (Grade 500) for link legs</t>
  </si>
  <si>
    <t>Delivery Dockets</t>
  </si>
  <si>
    <t>Spacing and Cover</t>
  </si>
  <si>
    <t>200mm centres for top and bottom bars, and 400mm centres for link legs_x000D_
75mm cover, top, sides and bottom</t>
  </si>
  <si>
    <t>Pre-pour Checklist, Photos</t>
  </si>
  <si>
    <t>Duct Protrusions</t>
  </si>
  <si>
    <t>Location for Protrusions</t>
  </si>
  <si>
    <t>Ducts for KAA Power and Communications must protrude on the left side of bolt 7 and stay between bolts 6CHAR(AMP)7. Ducts must protrude outside of the 600mm keep out zone.</t>
  </si>
  <si>
    <t>Contract Drawing - 0450 CHAR(AMP) 0602</t>
  </si>
  <si>
    <t>Concrete</t>
  </si>
  <si>
    <t>Mix</t>
  </si>
  <si>
    <t>Maximum aggregate size of 19mm</t>
  </si>
  <si>
    <t>Strength</t>
  </si>
  <si>
    <t>30MPa Concrete must be used. Concrete cylinder must be tested at 28 days, take 2 cylinders per load delivered</t>
  </si>
  <si>
    <t>2 cylinders per load</t>
  </si>
  <si>
    <t>Test reports, delivery dockets</t>
  </si>
  <si>
    <t>Contract Drawing - 0450_x000D_
GGT Hosting Spec GGT-1501</t>
  </si>
  <si>
    <t>Finish</t>
  </si>
  <si>
    <t>Finish surface to be U3, Broom finish with a 25mm chamfer on all exposed edges</t>
  </si>
  <si>
    <t>Anchor Bolt Kits</t>
  </si>
  <si>
    <t>Alignment</t>
  </si>
  <si>
    <t>Bolts to be numbers 1 to 8 clockwise around foundation. Bolts 1 and 5 must be aligned with long fence azimuth</t>
  </si>
  <si>
    <t>Embedment Depth</t>
  </si>
  <si>
    <t>Anchor bolts must be embedded a minimum of 265mm and protrude from the top surface by a minimum of 120mm</t>
  </si>
  <si>
    <t>once</t>
  </si>
  <si>
    <t>GWSE Foundation Slab</t>
  </si>
  <si>
    <t>AP40 layer below foundation should be a minimum of 150mm thick and be the same dimensions as the concrete pad</t>
  </si>
  <si>
    <t>HD16 (Grade 500) for top and bottom bars</t>
  </si>
  <si>
    <t>200mm centres for top and bottom bars both ways_x000D_
75mm cover, top, sides and bottom</t>
  </si>
  <si>
    <t>There are 8 duct protrusions detailed in the contract drawings, 3 x power, 3 x fibre, 1 x generator controls and 1 x earth</t>
  </si>
  <si>
    <t>30MPa Concrete must be used. Concrete cylinder must be tested at 28 days, take 2 cylinders from delivery</t>
  </si>
  <si>
    <t xml:space="preserve">2 cylinders </t>
  </si>
  <si>
    <t>Contract Drawing - 0463_x000D_
GGT Hosting Spec GGT-1501</t>
  </si>
  <si>
    <t>Finish surface to be U3, Broom finish on all exposed concrete, trowel finish for area under cabinet. There must be a 25mm chamfer on all exposed edges and 1% fall away from concrete of pad.</t>
  </si>
  <si>
    <t>Generator and Fibre Enclosure Pads</t>
  </si>
  <si>
    <t>SE72 Mesh</t>
  </si>
  <si>
    <t>Two layers of Mesh for generator pad, single layer for fibre enclosure. 75mm cover from bottom, 50mm cover from top</t>
  </si>
  <si>
    <t>TBC</t>
  </si>
  <si>
    <t>Contract Drawing - 0460_x000D_
GGT Hosting Spec GGT-1501</t>
  </si>
  <si>
    <t>25MPa Concrete must be used. Concrete cylinder must be tested at 28 days, take 2 cylinders from delivery</t>
  </si>
  <si>
    <t>Finish surface to be U3, Broom finish. There must be a 25mm chamfer on all exposed edges.</t>
  </si>
  <si>
    <t>Security and Acoustic Fence</t>
  </si>
  <si>
    <t>Fence Placement</t>
  </si>
  <si>
    <t>Fence must be in correct location</t>
  </si>
  <si>
    <t>Fence line will be set out by survey prior to post hole excavation</t>
  </si>
  <si>
    <t>Contract drawings - 0401, 0405 CHAR(AMP) 0800-0808</t>
  </si>
  <si>
    <t>Post Hole</t>
  </si>
  <si>
    <t>Diameter and Depth</t>
  </si>
  <si>
    <t>All Post Holes are to be 450mm diameter_x000D_
Gate posts, corner posts and the first two posts in from each corner post must be 1.8m deep._x000D_
All other intermediate posts and timer fence posts must be 1.2m deep</t>
  </si>
  <si>
    <t>Contract drawings - 0405, 0464 CHAR(AMP) 0800-0809</t>
  </si>
  <si>
    <t xml:space="preserve">Spacing  </t>
  </si>
  <si>
    <t>Security Fence post holes to be 2.5m apart_x000D_
Acoustic Fence posts to be 1.2m apart</t>
  </si>
  <si>
    <t>Delivery Docket</t>
  </si>
  <si>
    <t>_x000D_
GGT Hosting Spec GGT-1501</t>
  </si>
  <si>
    <t>25MPa Concrete must be used. Concrete cylinder must be tested at 28 days, take 2 cylinders from each delivery load</t>
  </si>
  <si>
    <t>2 Cylinders from each load</t>
  </si>
  <si>
    <t>GGT Hosting Spec GGT-1501</t>
  </si>
  <si>
    <t>Timber</t>
  </si>
  <si>
    <t xml:space="preserve">Size and treatment of timber </t>
  </si>
  <si>
    <t>Posts - 90x90 H4_x000D_
Rails - 90x70 H2.3_x000D_
Vertical Boards - 240x25 H2.3</t>
  </si>
  <si>
    <t>Contract Drawing - 0464</t>
  </si>
  <si>
    <t xml:space="preserve">Fence Alignment </t>
  </si>
  <si>
    <t>Post and Fence Alignment</t>
  </si>
  <si>
    <t>Fence posts must be vertical and in a straight line</t>
  </si>
  <si>
    <t>Contract drawings - 0401, 0405, 0464 CHAR(AMP) 0800-0809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</si>
</sst>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424"/>
  <sheetViews>
    <sheetView tabSelected="1" workbookViewId="0">
      <selection activeCell="V2" sqref="V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1" max="11" width="6.5703125" customWidth="1"/>
    <col min="13" max="13" width="8.5703125" customWidth="1"/>
    <col min="14" max="14" width="8.42578125" customWidth="1"/>
    <col min="15" max="15" width="10.140625" customWidth="1"/>
    <col min="16" max="16" width="8" customWidth="1"/>
    <col min="17" max="17" width="8.28515625" customWidth="1"/>
    <col min="18" max="18" width="11" customWidth="1"/>
    <col min="19" max="19" width="12.5703125" customWidth="1"/>
    <col min="20" max="20" width="14.140625" customWidth="1"/>
    <col min="21" max="21" width="1.7109375" customWidth="1"/>
    <col min="22" max="22" width="74.85546875" customWidth="1"/>
    <col min="23" max="23" width="146.42578125" bestFit="1" customWidth="1"/>
  </cols>
  <sheetData>
    <row r="1" spans="1:22" ht="15" customHeight="1" x14ac:dyDescent="0.25">
      <c r="A1" s="2"/>
      <c r="B1" s="2"/>
      <c r="C1" s="2"/>
      <c r="D1" s="2"/>
      <c r="E1" s="2"/>
      <c r="F1" s="2"/>
      <c r="G1" s="2"/>
      <c r="H1" s="2"/>
      <c r="I1" s="2"/>
      <c r="J1" s="2"/>
      <c r="L1" s="3"/>
      <c r="M1" s="3"/>
      <c r="N1" s="3"/>
      <c r="O1" s="3"/>
      <c r="P1" s="3"/>
      <c r="Q1" s="3"/>
      <c r="R1" s="3"/>
      <c r="S1" s="3"/>
      <c r="T1" s="3"/>
    </row>
    <row r="2" spans="1:22" ht="15" customHeight="1" x14ac:dyDescent="0.25">
      <c r="A2">
        <v>1</v>
      </c>
      <c r="B2" t="s">
        <v>1</v>
      </c>
      <c r="E2" s="1"/>
      <c r="F2" s="1"/>
      <c r="H2" s="1"/>
      <c r="V2" t="str" cm="1">
        <f t="array" ref="V2:V424">_xlfn.FILTERXML("&lt;t&gt;&lt;s&gt;"&amp;_xlfn.TEXTJOIN("&lt;/s&gt;&lt;s&gt;",,L36:T86)&amp;"&lt;/s&gt;&lt;/t&gt;","//s")</f>
        <v>5.1 - Trench locations</v>
      </c>
    </row>
    <row r="3" spans="1:22" ht="15" customHeight="1" x14ac:dyDescent="0.25">
      <c r="A3">
        <v>1.1000000000000001</v>
      </c>
      <c r="B3" t="s">
        <v>2</v>
      </c>
      <c r="C3" t="s">
        <v>0</v>
      </c>
      <c r="D3" s="1" t="s">
        <v>3</v>
      </c>
      <c r="E3" t="s">
        <v>4</v>
      </c>
      <c r="F3" s="1" t="s">
        <v>5</v>
      </c>
      <c r="G3" t="s">
        <v>6</v>
      </c>
      <c r="H3" s="1" t="s">
        <v>7</v>
      </c>
      <c r="I3" t="s">
        <v>8</v>
      </c>
      <c r="J3" t="s">
        <v>9</v>
      </c>
      <c r="L3" t="str">
        <f>A3&amp;" - "&amp;B3</f>
        <v>1.1 - Contract Agreement</v>
      </c>
      <c r="M3" t="str">
        <f>"ACTION (W, M, H) - "&amp;C3</f>
        <v>ACTION (W, M, H) - H</v>
      </c>
      <c r="N3" t="str">
        <f>"CONFORMANCE CRITERIA (WHAT'S REQUIRED) - "&amp;D3</f>
        <v>CONFORMANCE CRITERIA (WHAT'S REQUIRED) - Signed contract agreement</v>
      </c>
      <c r="O3" t="str">
        <f>"DETAIL - "&amp;E3</f>
        <v>DETAIL - A copy of the contract agreement has been reviewed, agreed and signed by both parties</v>
      </c>
      <c r="P3" t="str">
        <f>"FREQUENCY - "&amp;F3</f>
        <v>FREQUENCY - Once</v>
      </c>
      <c r="Q3" t="str">
        <f>"INSPECTION / TEST METHOD - "&amp;G3</f>
        <v>INSPECTION / TEST METHOD - Documents</v>
      </c>
      <c r="R3" t="str">
        <f>"VERIFICATION RECORDS - "&amp;H3</f>
        <v>VERIFICATION RECORDS - Signed Agreement</v>
      </c>
      <c r="S3" t="str">
        <f>"CSS/IDS/ASNZS STANDARD - "&amp;I3</f>
        <v>CSS/IDS/ASNZS STANDARD - Construction services Schedule</v>
      </c>
      <c r="T3" t="str">
        <f>"SIGNATORY - "&amp;J3</f>
        <v>SIGNATORY - Cedric Senkel</v>
      </c>
      <c r="V3" t="str">
        <v>ACTION (W, M, H) - H</v>
      </c>
    </row>
    <row r="4" spans="1:22" ht="15" customHeight="1" x14ac:dyDescent="0.25">
      <c r="A4">
        <v>1.2</v>
      </c>
      <c r="B4" t="s">
        <v>10</v>
      </c>
      <c r="C4" t="s">
        <v>0</v>
      </c>
      <c r="D4" s="1" t="s">
        <v>11</v>
      </c>
      <c r="E4" s="1" t="s">
        <v>12</v>
      </c>
      <c r="F4" s="1" t="s">
        <v>13</v>
      </c>
      <c r="G4" s="1" t="s">
        <v>6</v>
      </c>
      <c r="H4" s="1" t="s">
        <v>14</v>
      </c>
      <c r="I4" t="s">
        <v>8</v>
      </c>
      <c r="J4" t="s">
        <v>9</v>
      </c>
      <c r="L4" t="str">
        <f t="shared" ref="L4:L67" si="0">A4&amp;" - "&amp;B4</f>
        <v>1.2 - Contract Management Plan</v>
      </c>
      <c r="M4" t="str">
        <f t="shared" ref="M4:M67" si="1">"ACTION (W, M, H) - "&amp;C4</f>
        <v>ACTION (W, M, H) - H</v>
      </c>
      <c r="N4" t="str">
        <f t="shared" ref="N4:N67" si="2">"CONFORMANCE CRITERIA (WHAT'S REQUIRED) - "&amp;D4</f>
        <v>CONFORMANCE CRITERIA (WHAT'S REQUIRED) - Approved Contract Management Plan</v>
      </c>
      <c r="O4" t="str">
        <f t="shared" ref="O4:O67" si="3">"DETAIL - "&amp;E4</f>
        <v xml:space="preserve">DETAIL - An approved copy of the contract specific management plan is received and kept on site </v>
      </c>
      <c r="P4" t="str">
        <f t="shared" ref="P4:P67" si="4">"FREQUENCY - "&amp;F4</f>
        <v>FREQUENCY - Once and updated as required</v>
      </c>
      <c r="Q4" t="str">
        <f t="shared" ref="Q4:Q67" si="5">"INSPECTION / TEST METHOD - "&amp;G4</f>
        <v>INSPECTION / TEST METHOD - Documents</v>
      </c>
      <c r="R4" t="str">
        <f t="shared" ref="R4:R67" si="6">"VERIFICATION RECORDS - "&amp;H4</f>
        <v>VERIFICATION RECORDS - Approved CMP</v>
      </c>
      <c r="S4" t="str">
        <f t="shared" ref="S4:S67" si="7">"CSS/IDS/ASNZS STANDARD - "&amp;I4</f>
        <v>CSS/IDS/ASNZS STANDARD - Construction services Schedule</v>
      </c>
      <c r="T4" t="str">
        <f t="shared" ref="T4:T67" si="8">"SIGNATORY - "&amp;J4</f>
        <v>SIGNATORY - Cedric Senkel</v>
      </c>
      <c r="V4" t="str">
        <v>CONFORMANCE CRITERIA (WHAT'S REQUIRED) - Trench and ducting routes, Concrete protrusions</v>
      </c>
    </row>
    <row r="5" spans="1:22" ht="15" customHeight="1" x14ac:dyDescent="0.25">
      <c r="A5">
        <v>1.3</v>
      </c>
      <c r="B5" t="s">
        <v>15</v>
      </c>
      <c r="C5" t="s">
        <v>0</v>
      </c>
      <c r="D5" t="s">
        <v>16</v>
      </c>
      <c r="E5" t="s">
        <v>17</v>
      </c>
      <c r="F5" s="1" t="s">
        <v>5</v>
      </c>
      <c r="G5" t="s">
        <v>6</v>
      </c>
      <c r="H5" t="s">
        <v>15</v>
      </c>
      <c r="I5" t="s">
        <v>8</v>
      </c>
      <c r="J5" t="s">
        <v>9</v>
      </c>
      <c r="L5" t="str">
        <f t="shared" si="0"/>
        <v>1.3 - Construction Drawings</v>
      </c>
      <c r="M5" t="str">
        <f t="shared" si="1"/>
        <v>ACTION (W, M, H) - H</v>
      </c>
      <c r="N5" t="str">
        <f t="shared" si="2"/>
        <v>CONFORMANCE CRITERIA (WHAT'S REQUIRED) - Full set of FOR CONSTRUCTION Drawings</v>
      </c>
      <c r="O5" t="str">
        <f t="shared" si="3"/>
        <v>DETAIL - A full and final set of For Construction drawing is received and entered into project drawing register. Register is updated as required</v>
      </c>
      <c r="P5" t="str">
        <f t="shared" si="4"/>
        <v>FREQUENCY - Once</v>
      </c>
      <c r="Q5" t="str">
        <f t="shared" si="5"/>
        <v>INSPECTION / TEST METHOD - Documents</v>
      </c>
      <c r="R5" t="str">
        <f t="shared" si="6"/>
        <v>VERIFICATION RECORDS - Construction Drawings</v>
      </c>
      <c r="S5" t="str">
        <f t="shared" si="7"/>
        <v>CSS/IDS/ASNZS STANDARD - Construction services Schedule</v>
      </c>
      <c r="T5" t="str">
        <f t="shared" si="8"/>
        <v>SIGNATORY - Cedric Senkel</v>
      </c>
      <c r="V5" t="str">
        <v>DETAIL - The trenching an cable routes are to be marked out on site and checked. Protrusions into concrete slab foundations are to be set out</v>
      </c>
    </row>
    <row r="6" spans="1:22" ht="15" customHeight="1" x14ac:dyDescent="0.25">
      <c r="A6">
        <v>1.4</v>
      </c>
      <c r="B6" t="s">
        <v>18</v>
      </c>
      <c r="C6" t="s">
        <v>0</v>
      </c>
      <c r="D6" t="s">
        <v>19</v>
      </c>
      <c r="E6" t="s">
        <v>20</v>
      </c>
      <c r="F6" s="1" t="s">
        <v>5</v>
      </c>
      <c r="G6" t="s">
        <v>6</v>
      </c>
      <c r="H6" t="s">
        <v>21</v>
      </c>
      <c r="I6" t="s">
        <v>8</v>
      </c>
      <c r="J6" t="s">
        <v>22</v>
      </c>
      <c r="L6" t="str">
        <f t="shared" si="0"/>
        <v xml:space="preserve">1.4 - Resource Consent </v>
      </c>
      <c r="M6" t="str">
        <f t="shared" si="1"/>
        <v>ACTION (W, M, H) - H</v>
      </c>
      <c r="N6" t="str">
        <f t="shared" si="2"/>
        <v xml:space="preserve">CONFORMANCE CRITERIA (WHAT'S REQUIRED) - Approved Resource Consent </v>
      </c>
      <c r="O6" t="str">
        <f t="shared" si="3"/>
        <v>DETAIL - An approved resource consent has been received from the relevant regulatory authority for the construction of the contract works</v>
      </c>
      <c r="P6" t="str">
        <f t="shared" si="4"/>
        <v>FREQUENCY - Once</v>
      </c>
      <c r="Q6" t="str">
        <f t="shared" si="5"/>
        <v>INSPECTION / TEST METHOD - Documents</v>
      </c>
      <c r="R6" t="str">
        <f t="shared" si="6"/>
        <v>VERIFICATION RECORDS - Approved Consent</v>
      </c>
      <c r="S6" t="str">
        <f t="shared" si="7"/>
        <v>CSS/IDS/ASNZS STANDARD - Construction services Schedule</v>
      </c>
      <c r="T6" t="str">
        <f t="shared" si="8"/>
        <v>SIGNATORY - Michael Harley</v>
      </c>
      <c r="V6" t="str">
        <v>FREQUENCY - Once</v>
      </c>
    </row>
    <row r="7" spans="1:22" ht="15" customHeight="1" x14ac:dyDescent="0.25">
      <c r="A7">
        <v>1.5</v>
      </c>
      <c r="B7" t="s">
        <v>23</v>
      </c>
      <c r="C7" t="s">
        <v>0</v>
      </c>
      <c r="D7" t="s">
        <v>24</v>
      </c>
      <c r="E7" t="s">
        <v>25</v>
      </c>
      <c r="F7" t="s">
        <v>5</v>
      </c>
      <c r="G7" t="s">
        <v>26</v>
      </c>
      <c r="H7" t="s">
        <v>27</v>
      </c>
      <c r="I7" t="s">
        <v>28</v>
      </c>
      <c r="J7" t="s">
        <v>22</v>
      </c>
      <c r="L7" t="str">
        <f t="shared" si="0"/>
        <v>1.5 - Electronic design data</v>
      </c>
      <c r="M7" t="str">
        <f t="shared" si="1"/>
        <v>ACTION (W, M, H) - H</v>
      </c>
      <c r="N7" t="str">
        <f t="shared" si="2"/>
        <v>CONFORMANCE CRITERIA (WHAT'S REQUIRED) - current and up to date electronic design data</v>
      </c>
      <c r="O7" t="str">
        <f t="shared" si="3"/>
        <v>DETAIL - A full set of design data files are supplied to allow for set out and machine control models to be created</v>
      </c>
      <c r="P7" t="str">
        <f t="shared" si="4"/>
        <v>FREQUENCY - Once</v>
      </c>
      <c r="Q7" t="str">
        <f t="shared" si="5"/>
        <v>INSPECTION / TEST METHOD - File Transfer</v>
      </c>
      <c r="R7" t="str">
        <f t="shared" si="6"/>
        <v>VERIFICATION RECORDS - Design Data Files</v>
      </c>
      <c r="S7" t="str">
        <f t="shared" si="7"/>
        <v>CSS/IDS/ASNZS STANDARD - N/A</v>
      </c>
      <c r="T7" t="str">
        <f t="shared" si="8"/>
        <v>SIGNATORY - Michael Harley</v>
      </c>
      <c r="V7" t="str">
        <v>INSPECTION / TEST METHOD - Measure</v>
      </c>
    </row>
    <row r="8" spans="1:22" ht="15" customHeight="1" x14ac:dyDescent="0.25">
      <c r="A8">
        <v>1.6</v>
      </c>
      <c r="B8" t="s">
        <v>29</v>
      </c>
      <c r="C8" t="s">
        <v>0</v>
      </c>
      <c r="D8" t="s">
        <v>30</v>
      </c>
      <c r="E8" t="s">
        <v>31</v>
      </c>
      <c r="F8" t="s">
        <v>32</v>
      </c>
      <c r="G8" s="1" t="s">
        <v>6</v>
      </c>
      <c r="H8" t="s">
        <v>33</v>
      </c>
      <c r="I8" t="s">
        <v>8</v>
      </c>
      <c r="J8" t="s">
        <v>9</v>
      </c>
      <c r="L8" t="str">
        <f t="shared" si="0"/>
        <v>1.6 - Insurances</v>
      </c>
      <c r="M8" t="str">
        <f t="shared" si="1"/>
        <v>ACTION (W, M, H) - H</v>
      </c>
      <c r="N8" t="str">
        <f t="shared" si="2"/>
        <v>CONFORMANCE CRITERIA (WHAT'S REQUIRED) - Insurance Certificates</v>
      </c>
      <c r="O8" t="str">
        <f t="shared" si="3"/>
        <v>DETAIL - A set of current and in date insurance certificates are supplied.</v>
      </c>
      <c r="P8" t="str">
        <f t="shared" si="4"/>
        <v xml:space="preserve">FREQUENCY - Once  </v>
      </c>
      <c r="Q8" t="str">
        <f t="shared" si="5"/>
        <v>INSPECTION / TEST METHOD - Documents</v>
      </c>
      <c r="R8" t="str">
        <f t="shared" si="6"/>
        <v>VERIFICATION RECORDS - Current Insurance Certs</v>
      </c>
      <c r="S8" t="str">
        <f t="shared" si="7"/>
        <v>CSS/IDS/ASNZS STANDARD - Construction services Schedule</v>
      </c>
      <c r="T8" t="str">
        <f t="shared" si="8"/>
        <v>SIGNATORY - Cedric Senkel</v>
      </c>
      <c r="V8" t="str">
        <v>VERIFICATION RECORDS - Survey Pickup</v>
      </c>
    </row>
    <row r="9" spans="1:22" ht="15" customHeight="1" x14ac:dyDescent="0.25">
      <c r="A9">
        <v>1.7</v>
      </c>
      <c r="B9" t="s">
        <v>34</v>
      </c>
      <c r="C9" t="s">
        <v>0</v>
      </c>
      <c r="D9" t="s">
        <v>35</v>
      </c>
      <c r="E9" s="1" t="s">
        <v>36</v>
      </c>
      <c r="F9" t="s">
        <v>37</v>
      </c>
      <c r="G9" s="1" t="s">
        <v>6</v>
      </c>
      <c r="H9" t="s">
        <v>38</v>
      </c>
      <c r="I9" t="s">
        <v>8</v>
      </c>
      <c r="J9" t="s">
        <v>9</v>
      </c>
      <c r="L9" t="str">
        <f t="shared" si="0"/>
        <v>1.7 - Construction Program</v>
      </c>
      <c r="M9" t="str">
        <f t="shared" si="1"/>
        <v>ACTION (W, M, H) - H</v>
      </c>
      <c r="N9" t="str">
        <f t="shared" si="2"/>
        <v>CONFORMANCE CRITERIA (WHAT'S REQUIRED) - Construction program</v>
      </c>
      <c r="O9" t="str">
        <f t="shared" si="3"/>
        <v>DETAIL - An accepted construction program has been supplied showing start and finished dates, duration and critical path for the contract works</v>
      </c>
      <c r="P9" t="str">
        <f t="shared" si="4"/>
        <v>FREQUENCY - Once and updated weekly</v>
      </c>
      <c r="Q9" t="str">
        <f t="shared" si="5"/>
        <v>INSPECTION / TEST METHOD - Documents</v>
      </c>
      <c r="R9" t="str">
        <f t="shared" si="6"/>
        <v>VERIFICATION RECORDS - Approved Construction Program</v>
      </c>
      <c r="S9" t="str">
        <f t="shared" si="7"/>
        <v>CSS/IDS/ASNZS STANDARD - Construction services Schedule</v>
      </c>
      <c r="T9" t="str">
        <f t="shared" si="8"/>
        <v>SIGNATORY - Cedric Senkel</v>
      </c>
      <c r="V9" t="str">
        <v>CSS/IDS/ASNZS STANDARD - Contract Drawing - 0602</v>
      </c>
    </row>
    <row r="10" spans="1:22" ht="15" customHeight="1" x14ac:dyDescent="0.25">
      <c r="A10">
        <v>1.8</v>
      </c>
      <c r="B10" t="s">
        <v>39</v>
      </c>
      <c r="C10" t="s">
        <v>0</v>
      </c>
      <c r="D10" t="s">
        <v>40</v>
      </c>
      <c r="E10" s="1" t="s">
        <v>41</v>
      </c>
      <c r="F10" t="s">
        <v>5</v>
      </c>
      <c r="G10" s="1" t="s">
        <v>42</v>
      </c>
      <c r="H10" t="s">
        <v>43</v>
      </c>
      <c r="I10" t="s">
        <v>8</v>
      </c>
      <c r="J10" t="s">
        <v>22</v>
      </c>
      <c r="L10" t="str">
        <f t="shared" si="0"/>
        <v>1.8 - Pre-Construction Photos</v>
      </c>
      <c r="M10" t="str">
        <f t="shared" si="1"/>
        <v>ACTION (W, M, H) - H</v>
      </c>
      <c r="N10" t="str">
        <f t="shared" si="2"/>
        <v xml:space="preserve">CONFORMANCE CRITERIA (WHAT'S REQUIRED) - Photograph the site </v>
      </c>
      <c r="O10" t="str">
        <f t="shared" si="3"/>
        <v>DETAIL - Photograph the site prior to construction starting</v>
      </c>
      <c r="P10" t="str">
        <f t="shared" si="4"/>
        <v>FREQUENCY - Once</v>
      </c>
      <c r="Q10" t="str">
        <f t="shared" si="5"/>
        <v>INSPECTION / TEST METHOD - Inspection</v>
      </c>
      <c r="R10" t="str">
        <f t="shared" si="6"/>
        <v>VERIFICATION RECORDS - Photos</v>
      </c>
      <c r="S10" t="str">
        <f t="shared" si="7"/>
        <v>CSS/IDS/ASNZS STANDARD - Construction services Schedule</v>
      </c>
      <c r="T10" t="str">
        <f t="shared" si="8"/>
        <v>SIGNATORY - Michael Harley</v>
      </c>
      <c r="V10" t="str">
        <v>SIGNATORY - Michael Harley</v>
      </c>
    </row>
    <row r="11" spans="1:22" ht="15" customHeight="1" x14ac:dyDescent="0.25">
      <c r="A11">
        <v>1.9</v>
      </c>
      <c r="B11" t="s">
        <v>44</v>
      </c>
      <c r="C11" t="s">
        <v>45</v>
      </c>
      <c r="D11" t="s">
        <v>46</v>
      </c>
      <c r="E11" t="s">
        <v>47</v>
      </c>
      <c r="F11" t="s">
        <v>48</v>
      </c>
      <c r="G11" s="1" t="s">
        <v>49</v>
      </c>
      <c r="H11" t="s">
        <v>50</v>
      </c>
      <c r="I11" t="s">
        <v>8</v>
      </c>
      <c r="J11" t="s">
        <v>22</v>
      </c>
      <c r="L11" t="str">
        <f t="shared" si="0"/>
        <v>1.9 - Daily Reporting</v>
      </c>
      <c r="M11" t="str">
        <f t="shared" si="1"/>
        <v>ACTION (W, M, H) - W</v>
      </c>
      <c r="N11" t="str">
        <f t="shared" si="2"/>
        <v>CONFORMANCE CRITERIA (WHAT'S REQUIRED) - Provide daily progress reports</v>
      </c>
      <c r="O11" t="str">
        <f t="shared" si="3"/>
        <v xml:space="preserve">DETAIL - Provide daily progress reports showing % complete, weather conditions, photos and descriptions of the work, number of workers on site, type and number of plant items on site, problems encountered and any other relevant data </v>
      </c>
      <c r="P11" t="str">
        <f t="shared" si="4"/>
        <v>FREQUENCY - On-Going</v>
      </c>
      <c r="Q11" t="str">
        <f t="shared" si="5"/>
        <v>INSPECTION / TEST METHOD - Capture all info on DJR's</v>
      </c>
      <c r="R11" t="str">
        <f t="shared" si="6"/>
        <v>VERIFICATION RECORDS - DJR</v>
      </c>
      <c r="S11" t="str">
        <f t="shared" si="7"/>
        <v>CSS/IDS/ASNZS STANDARD - Construction services Schedule</v>
      </c>
      <c r="T11" t="str">
        <f t="shared" si="8"/>
        <v>SIGNATORY - Michael Harley</v>
      </c>
      <c r="V11" t="str">
        <v>5.2 - Trench depth</v>
      </c>
    </row>
    <row r="12" spans="1:22" ht="15" customHeight="1" x14ac:dyDescent="0.25">
      <c r="A12">
        <v>2</v>
      </c>
      <c r="B12" t="s">
        <v>51</v>
      </c>
      <c r="D12" s="1"/>
      <c r="V12" t="str">
        <v>ACTION (W, M, H) - H</v>
      </c>
    </row>
    <row r="13" spans="1:22" ht="15" customHeight="1" x14ac:dyDescent="0.25">
      <c r="A13">
        <v>2.1</v>
      </c>
      <c r="B13" t="s">
        <v>52</v>
      </c>
      <c r="C13" t="s">
        <v>0</v>
      </c>
      <c r="D13" t="s">
        <v>53</v>
      </c>
      <c r="E13" t="s">
        <v>54</v>
      </c>
      <c r="F13" t="s">
        <v>5</v>
      </c>
      <c r="G13" t="s">
        <v>42</v>
      </c>
      <c r="H13" t="s">
        <v>43</v>
      </c>
      <c r="I13" t="s">
        <v>55</v>
      </c>
      <c r="J13" t="s">
        <v>56</v>
      </c>
      <c r="L13" t="str">
        <f t="shared" si="0"/>
        <v>2.1 - Erosion and sediment control installation</v>
      </c>
      <c r="M13" t="str">
        <f t="shared" si="1"/>
        <v>ACTION (W, M, H) - H</v>
      </c>
      <c r="N13" t="str">
        <f t="shared" si="2"/>
        <v>CONFORMANCE CRITERIA (WHAT'S REQUIRED) - Install effective silt and sediment controls</v>
      </c>
      <c r="O13" t="str">
        <f t="shared" si="3"/>
        <v>DETAIL - Install silt fencing and water diversion bund as per contract erosion and sediment control plan</v>
      </c>
      <c r="P13" t="str">
        <f t="shared" si="4"/>
        <v>FREQUENCY - Once</v>
      </c>
      <c r="Q13" t="str">
        <f t="shared" si="5"/>
        <v>INSPECTION / TEST METHOD - Inspection</v>
      </c>
      <c r="R13" t="str">
        <f t="shared" si="6"/>
        <v>VERIFICATION RECORDS - Photos</v>
      </c>
      <c r="S13" t="str">
        <f t="shared" si="7"/>
        <v>CSS/IDS/ASNZS STANDARD - Contract drawings - 0350 CHAR(AMP) 0351</v>
      </c>
      <c r="T13" t="str">
        <f t="shared" si="8"/>
        <v>SIGNATORY - Chad Ellis</v>
      </c>
      <c r="V13" t="str">
        <v>CONFORMANCE CRITERIA (WHAT'S REQUIRED) - Trench to be excavated to required depth</v>
      </c>
    </row>
    <row r="14" spans="1:22" ht="15" customHeight="1" x14ac:dyDescent="0.25">
      <c r="A14">
        <v>2.2000000000000002</v>
      </c>
      <c r="B14" t="s">
        <v>57</v>
      </c>
      <c r="C14" t="s">
        <v>58</v>
      </c>
      <c r="D14" t="s">
        <v>59</v>
      </c>
      <c r="E14" t="s">
        <v>60</v>
      </c>
      <c r="F14" t="s">
        <v>61</v>
      </c>
      <c r="G14" s="1" t="s">
        <v>42</v>
      </c>
      <c r="H14" t="s">
        <v>43</v>
      </c>
      <c r="I14" t="s">
        <v>55</v>
      </c>
      <c r="J14" t="s">
        <v>56</v>
      </c>
      <c r="L14" t="str">
        <f t="shared" si="0"/>
        <v>2.2 - Erosion and sediment control maintenance</v>
      </c>
      <c r="M14" t="str">
        <f t="shared" si="1"/>
        <v>ACTION (W, M, H) - M</v>
      </c>
      <c r="N14" t="str">
        <f t="shared" si="2"/>
        <v>CONFORMANCE CRITERIA (WHAT'S REQUIRED) - Monitor effectiveness of, and repair damage to silt control measures</v>
      </c>
      <c r="O14" t="str">
        <f t="shared" si="3"/>
        <v>DETAIL - Prior to, during and after rain fall exceeding 25mm/day, check silt control measures and monitor effectiveness of the controls. Carry out any repairs/modification as required</v>
      </c>
      <c r="P14" t="str">
        <f t="shared" si="4"/>
        <v>FREQUENCY - On-going</v>
      </c>
      <c r="Q14" t="str">
        <f t="shared" si="5"/>
        <v>INSPECTION / TEST METHOD - Inspection</v>
      </c>
      <c r="R14" t="str">
        <f t="shared" si="6"/>
        <v>VERIFICATION RECORDS - Photos</v>
      </c>
      <c r="S14" t="str">
        <f t="shared" si="7"/>
        <v>CSS/IDS/ASNZS STANDARD - Contract drawings - 0350 CHAR(AMP) 0351</v>
      </c>
      <c r="T14" t="str">
        <f t="shared" si="8"/>
        <v>SIGNATORY - Chad Ellis</v>
      </c>
      <c r="V14" t="str">
        <v>DETAIL - trenches are to be 850mm deep from design FL and 300mm wide</v>
      </c>
    </row>
    <row r="15" spans="1:22" ht="15" customHeight="1" x14ac:dyDescent="0.25">
      <c r="A15">
        <v>2.2999999999999998</v>
      </c>
      <c r="B15" t="s">
        <v>62</v>
      </c>
      <c r="C15" t="s">
        <v>0</v>
      </c>
      <c r="D15" t="s">
        <v>63</v>
      </c>
      <c r="E15" t="s">
        <v>64</v>
      </c>
      <c r="F15" t="s">
        <v>5</v>
      </c>
      <c r="G15" t="s">
        <v>42</v>
      </c>
      <c r="H15" t="s">
        <v>43</v>
      </c>
      <c r="I15" t="s">
        <v>28</v>
      </c>
      <c r="J15" t="s">
        <v>56</v>
      </c>
      <c r="L15" t="str">
        <f t="shared" si="0"/>
        <v>2.3 - Site security</v>
      </c>
      <c r="M15" t="str">
        <f t="shared" si="1"/>
        <v>ACTION (W, M, H) - H</v>
      </c>
      <c r="N15" t="str">
        <f t="shared" si="2"/>
        <v>CONFORMANCE CRITERIA (WHAT'S REQUIRED) - Security Fencing</v>
      </c>
      <c r="O15" t="str">
        <f t="shared" si="3"/>
        <v>DETAIL - Set up security fencing 1.8m high to provide a secure compound to store plant and materials.</v>
      </c>
      <c r="P15" t="str">
        <f t="shared" si="4"/>
        <v>FREQUENCY - Once</v>
      </c>
      <c r="Q15" t="str">
        <f t="shared" si="5"/>
        <v>INSPECTION / TEST METHOD - Inspection</v>
      </c>
      <c r="R15" t="str">
        <f t="shared" si="6"/>
        <v>VERIFICATION RECORDS - Photos</v>
      </c>
      <c r="S15" t="str">
        <f t="shared" si="7"/>
        <v>CSS/IDS/ASNZS STANDARD - N/A</v>
      </c>
      <c r="T15" t="str">
        <f t="shared" si="8"/>
        <v>SIGNATORY - Chad Ellis</v>
      </c>
      <c r="V15" t="str">
        <v>FREQUENCY - Once</v>
      </c>
    </row>
    <row r="16" spans="1:22" ht="15" customHeight="1" x14ac:dyDescent="0.25">
      <c r="A16">
        <v>3</v>
      </c>
      <c r="B16" t="s">
        <v>65</v>
      </c>
      <c r="V16" t="str">
        <v>INSPECTION / TEST METHOD - Measure</v>
      </c>
    </row>
    <row r="17" spans="1:22" ht="15" customHeight="1" x14ac:dyDescent="0.25">
      <c r="A17">
        <v>3.1</v>
      </c>
      <c r="B17" t="s">
        <v>66</v>
      </c>
      <c r="C17" t="s">
        <v>0</v>
      </c>
      <c r="D17" s="1" t="s">
        <v>67</v>
      </c>
      <c r="E17" t="s">
        <v>68</v>
      </c>
      <c r="F17" t="s">
        <v>5</v>
      </c>
      <c r="G17" t="s">
        <v>69</v>
      </c>
      <c r="H17" t="s">
        <v>70</v>
      </c>
      <c r="I17" t="s">
        <v>71</v>
      </c>
      <c r="J17" t="s">
        <v>22</v>
      </c>
      <c r="L17" t="str">
        <f t="shared" si="0"/>
        <v>3.1 - Levels check</v>
      </c>
      <c r="M17" t="str">
        <f t="shared" si="1"/>
        <v>ACTION (W, M, H) - H</v>
      </c>
      <c r="N17" t="str">
        <f t="shared" si="2"/>
        <v>CONFORMANCE CRITERIA (WHAT'S REQUIRED) - Check existing ground levels and control points</v>
      </c>
      <c r="O17" t="str">
        <f t="shared" si="3"/>
        <v>DETAIL - Check existing or install new survey control points. Survey existing ground levels and compare to design levels</v>
      </c>
      <c r="P17" t="str">
        <f t="shared" si="4"/>
        <v>FREQUENCY - Once</v>
      </c>
      <c r="Q17" t="str">
        <f t="shared" si="5"/>
        <v>INSPECTION / TEST METHOD - Measure</v>
      </c>
      <c r="R17" t="str">
        <f t="shared" si="6"/>
        <v>VERIFICATION RECORDS - Survey Data</v>
      </c>
      <c r="S17" t="str">
        <f t="shared" si="7"/>
        <v>CSS/IDS/ASNZS STANDARD - Design Data</v>
      </c>
      <c r="T17" t="str">
        <f t="shared" si="8"/>
        <v>SIGNATORY - Michael Harley</v>
      </c>
      <c r="V17" t="str">
        <v>VERIFICATION RECORDS - Survey Pickup and photos</v>
      </c>
    </row>
    <row r="18" spans="1:22" ht="15" customHeight="1" x14ac:dyDescent="0.25">
      <c r="A18">
        <v>3.2</v>
      </c>
      <c r="B18" t="s">
        <v>72</v>
      </c>
      <c r="C18" t="s">
        <v>0</v>
      </c>
      <c r="D18" t="s">
        <v>73</v>
      </c>
      <c r="E18" t="s">
        <v>74</v>
      </c>
      <c r="F18" t="s">
        <v>5</v>
      </c>
      <c r="G18" t="s">
        <v>69</v>
      </c>
      <c r="H18" t="s">
        <v>70</v>
      </c>
      <c r="I18" t="s">
        <v>71</v>
      </c>
      <c r="J18" t="s">
        <v>22</v>
      </c>
      <c r="L18" t="str">
        <f t="shared" si="0"/>
        <v xml:space="preserve">3.2 - Site control and set out </v>
      </c>
      <c r="M18" t="str">
        <f t="shared" si="1"/>
        <v>ACTION (W, M, H) - H</v>
      </c>
      <c r="N18" t="str">
        <f t="shared" si="2"/>
        <v>CONFORMANCE CRITERIA (WHAT'S REQUIRED) - Setout Contract works</v>
      </c>
      <c r="O18" t="str">
        <f t="shared" si="3"/>
        <v xml:space="preserve">DETAIL - Setout key points of the contract works to allow for accurate levels and positions of all elements </v>
      </c>
      <c r="P18" t="str">
        <f t="shared" si="4"/>
        <v>FREQUENCY - Once</v>
      </c>
      <c r="Q18" t="str">
        <f t="shared" si="5"/>
        <v>INSPECTION / TEST METHOD - Measure</v>
      </c>
      <c r="R18" t="str">
        <f t="shared" si="6"/>
        <v>VERIFICATION RECORDS - Survey Data</v>
      </c>
      <c r="S18" t="str">
        <f t="shared" si="7"/>
        <v>CSS/IDS/ASNZS STANDARD - Design Data</v>
      </c>
      <c r="T18" t="str">
        <f t="shared" si="8"/>
        <v>SIGNATORY - Michael Harley</v>
      </c>
      <c r="V18" t="str">
        <v>CSS/IDS/ASNZS STANDARD - Contract Drawing - 0460</v>
      </c>
    </row>
    <row r="19" spans="1:22" ht="15" customHeight="1" x14ac:dyDescent="0.25">
      <c r="A19">
        <v>3.3</v>
      </c>
      <c r="B19" t="s">
        <v>75</v>
      </c>
      <c r="C19" t="s">
        <v>45</v>
      </c>
      <c r="D19" s="1" t="s">
        <v>76</v>
      </c>
      <c r="E19" t="s">
        <v>77</v>
      </c>
      <c r="F19" t="s">
        <v>5</v>
      </c>
      <c r="G19" t="s">
        <v>69</v>
      </c>
      <c r="H19" t="s">
        <v>70</v>
      </c>
      <c r="I19" t="s">
        <v>71</v>
      </c>
      <c r="J19" t="s">
        <v>22</v>
      </c>
      <c r="L19" t="str">
        <f t="shared" si="0"/>
        <v>3.3 - Machine control model</v>
      </c>
      <c r="M19" t="str">
        <f t="shared" si="1"/>
        <v>ACTION (W, M, H) - W</v>
      </c>
      <c r="N19" t="str">
        <f t="shared" si="2"/>
        <v>CONFORMANCE CRITERIA (WHAT'S REQUIRED) - IF REQUIRED - Build machine control model for the contract works</v>
      </c>
      <c r="O19" t="str">
        <f t="shared" si="3"/>
        <v>DETAIL - Build a model of design surfaces that can be utilised with machine control plant (excavator, grader)</v>
      </c>
      <c r="P19" t="str">
        <f t="shared" si="4"/>
        <v>FREQUENCY - Once</v>
      </c>
      <c r="Q19" t="str">
        <f t="shared" si="5"/>
        <v>INSPECTION / TEST METHOD - Measure</v>
      </c>
      <c r="R19" t="str">
        <f t="shared" si="6"/>
        <v>VERIFICATION RECORDS - Survey Data</v>
      </c>
      <c r="S19" t="str">
        <f t="shared" si="7"/>
        <v>CSS/IDS/ASNZS STANDARD - Design Data</v>
      </c>
      <c r="T19" t="str">
        <f t="shared" si="8"/>
        <v>SIGNATORY - Michael Harley</v>
      </c>
      <c r="V19" t="str">
        <v>SIGNATORY - Chad Ellis</v>
      </c>
    </row>
    <row r="20" spans="1:22" ht="15" customHeight="1" x14ac:dyDescent="0.25">
      <c r="A20">
        <v>3.4</v>
      </c>
      <c r="B20" t="s">
        <v>78</v>
      </c>
      <c r="C20" t="s">
        <v>58</v>
      </c>
      <c r="D20" t="s">
        <v>79</v>
      </c>
      <c r="E20" t="s">
        <v>80</v>
      </c>
      <c r="F20" t="s">
        <v>48</v>
      </c>
      <c r="G20" t="s">
        <v>69</v>
      </c>
      <c r="H20" t="s">
        <v>70</v>
      </c>
      <c r="I20" t="s">
        <v>8</v>
      </c>
      <c r="J20" t="s">
        <v>22</v>
      </c>
      <c r="L20" t="str">
        <f t="shared" si="0"/>
        <v>3.4 - As-built Pick-up</v>
      </c>
      <c r="M20" t="str">
        <f t="shared" si="1"/>
        <v>ACTION (W, M, H) - M</v>
      </c>
      <c r="N20" t="str">
        <f t="shared" si="2"/>
        <v>CONFORMANCE CRITERIA (WHAT'S REQUIRED) - Record all construction works</v>
      </c>
      <c r="O20" t="str">
        <f t="shared" si="3"/>
        <v>DETAIL - Pickup all elements as constructed - finished levels, ducting, concrete foundations, fencing etc</v>
      </c>
      <c r="P20" t="str">
        <f t="shared" si="4"/>
        <v>FREQUENCY - On-Going</v>
      </c>
      <c r="Q20" t="str">
        <f t="shared" si="5"/>
        <v>INSPECTION / TEST METHOD - Measure</v>
      </c>
      <c r="R20" t="str">
        <f t="shared" si="6"/>
        <v>VERIFICATION RECORDS - Survey Data</v>
      </c>
      <c r="S20" t="str">
        <f t="shared" si="7"/>
        <v>CSS/IDS/ASNZS STANDARD - Construction services Schedule</v>
      </c>
      <c r="T20" t="str">
        <f t="shared" si="8"/>
        <v>SIGNATORY - Michael Harley</v>
      </c>
      <c r="V20" t="str">
        <v>5.3 - Duct installation</v>
      </c>
    </row>
    <row r="21" spans="1:22" ht="15" customHeight="1" x14ac:dyDescent="0.25">
      <c r="A21">
        <v>3.5</v>
      </c>
      <c r="B21" t="s">
        <v>81</v>
      </c>
      <c r="C21" t="s">
        <v>0</v>
      </c>
      <c r="D21" t="s">
        <v>82</v>
      </c>
      <c r="E21" t="s">
        <v>83</v>
      </c>
      <c r="F21" t="s">
        <v>5</v>
      </c>
      <c r="G21" t="s">
        <v>26</v>
      </c>
      <c r="H21" t="s">
        <v>70</v>
      </c>
      <c r="I21" t="s">
        <v>8</v>
      </c>
      <c r="J21" t="s">
        <v>22</v>
      </c>
      <c r="L21" t="str">
        <f t="shared" si="0"/>
        <v>3.5 - As-built drawings and data</v>
      </c>
      <c r="M21" t="str">
        <f t="shared" si="1"/>
        <v>ACTION (W, M, H) - H</v>
      </c>
      <c r="N21" t="str">
        <f t="shared" si="2"/>
        <v>CONFORMANCE CRITERIA (WHAT'S REQUIRED) - Produce as-built drawing set</v>
      </c>
      <c r="O21" t="str">
        <f t="shared" si="3"/>
        <v>DETAIL - Provide a set of as-built drawings and data as required by client</v>
      </c>
      <c r="P21" t="str">
        <f t="shared" si="4"/>
        <v>FREQUENCY - Once</v>
      </c>
      <c r="Q21" t="str">
        <f t="shared" si="5"/>
        <v>INSPECTION / TEST METHOD - File Transfer</v>
      </c>
      <c r="R21" t="str">
        <f t="shared" si="6"/>
        <v>VERIFICATION RECORDS - Survey Data</v>
      </c>
      <c r="S21" t="str">
        <f t="shared" si="7"/>
        <v>CSS/IDS/ASNZS STANDARD - Construction services Schedule</v>
      </c>
      <c r="T21" t="str">
        <f t="shared" si="8"/>
        <v>SIGNATORY - Michael Harley</v>
      </c>
      <c r="V21" t="str">
        <v>ACTION (W, M, H) - W</v>
      </c>
    </row>
    <row r="22" spans="1:22" ht="15" customHeight="1" x14ac:dyDescent="0.25">
      <c r="A22">
        <v>4</v>
      </c>
      <c r="B22" t="s">
        <v>84</v>
      </c>
      <c r="F22" s="1"/>
      <c r="G22" s="1"/>
      <c r="V22" t="str">
        <v>CONFORMANCE CRITERIA (WHAT'S REQUIRED) - Power and fibre duct installation depth</v>
      </c>
    </row>
    <row r="23" spans="1:22" ht="15" customHeight="1" x14ac:dyDescent="0.25">
      <c r="A23">
        <v>4.0999999999999996</v>
      </c>
      <c r="B23" t="s">
        <v>85</v>
      </c>
      <c r="C23" t="s">
        <v>0</v>
      </c>
      <c r="D23" t="s">
        <v>86</v>
      </c>
      <c r="E23" t="s">
        <v>87</v>
      </c>
      <c r="F23" t="s">
        <v>5</v>
      </c>
      <c r="G23" t="s">
        <v>69</v>
      </c>
      <c r="H23" t="s">
        <v>88</v>
      </c>
      <c r="I23" t="s">
        <v>8</v>
      </c>
      <c r="J23" t="s">
        <v>22</v>
      </c>
      <c r="L23" t="str">
        <f t="shared" si="0"/>
        <v>4.1 - Site grading</v>
      </c>
      <c r="M23" t="str">
        <f t="shared" si="1"/>
        <v>ACTION (W, M, H) - H</v>
      </c>
      <c r="N23" t="str">
        <f t="shared" si="2"/>
        <v>CONFORMANCE CRITERIA (WHAT'S REQUIRED) - Site is to be graded so water falls away from compound</v>
      </c>
      <c r="O23" t="str">
        <f t="shared" si="3"/>
        <v>DETAIL - Grade surrounding ground level so water flows away from compound</v>
      </c>
      <c r="P23" t="str">
        <f t="shared" si="4"/>
        <v>FREQUENCY - Once</v>
      </c>
      <c r="Q23" t="str">
        <f t="shared" si="5"/>
        <v>INSPECTION / TEST METHOD - Measure</v>
      </c>
      <c r="R23" t="str">
        <f t="shared" si="6"/>
        <v>VERIFICATION RECORDS - Survey Pickup</v>
      </c>
      <c r="S23" t="str">
        <f t="shared" si="7"/>
        <v>CSS/IDS/ASNZS STANDARD - Construction services Schedule</v>
      </c>
      <c r="T23" t="str">
        <f t="shared" si="8"/>
        <v>SIGNATORY - Michael Harley</v>
      </c>
      <c r="V23" t="str">
        <v>DETAIL - Power ducts to be 800mm and fibre ducts to be 600mm minimum below design FL</v>
      </c>
    </row>
    <row r="24" spans="1:22" ht="15" customHeight="1" x14ac:dyDescent="0.25">
      <c r="A24">
        <v>4.2</v>
      </c>
      <c r="B24" t="s">
        <v>89</v>
      </c>
      <c r="C24" t="s">
        <v>0</v>
      </c>
      <c r="D24" t="s">
        <v>90</v>
      </c>
      <c r="E24" s="1" t="s">
        <v>91</v>
      </c>
      <c r="F24" t="s">
        <v>5</v>
      </c>
      <c r="G24" t="s">
        <v>92</v>
      </c>
      <c r="H24" t="s">
        <v>93</v>
      </c>
      <c r="I24" s="1" t="s">
        <v>94</v>
      </c>
      <c r="J24" t="s">
        <v>9</v>
      </c>
      <c r="L24" t="str">
        <f t="shared" si="0"/>
        <v>4.2 - Subgrade CBR</v>
      </c>
      <c r="M24" t="str">
        <f t="shared" si="1"/>
        <v>ACTION (W, M, H) - H</v>
      </c>
      <c r="N24" t="str">
        <f t="shared" si="2"/>
        <v>CONFORMANCE CRITERIA (WHAT'S REQUIRED) - Test Subgrade CBR</v>
      </c>
      <c r="O24" t="str">
        <f t="shared" si="3"/>
        <v xml:space="preserve">DETAIL - Subgrade must be a minimum CBR value of 3%_x000D_
The subgrade is to be proof rolled and any deflection greater than 25mm should be rectified </v>
      </c>
      <c r="P24" t="str">
        <f t="shared" si="4"/>
        <v>FREQUENCY - Once</v>
      </c>
      <c r="Q24" t="str">
        <f t="shared" si="5"/>
        <v>INSPECTION / TEST METHOD - Test</v>
      </c>
      <c r="R24" t="str">
        <f t="shared" si="6"/>
        <v>VERIFICATION RECORDS - Test report</v>
      </c>
      <c r="S24" t="str">
        <f t="shared" si="7"/>
        <v>CSS/IDS/ASNZS STANDARD - Contract Drawing - 0460_x000D_
GGT Hosting Spec Section 1.6</v>
      </c>
      <c r="T24" t="str">
        <f t="shared" si="8"/>
        <v>SIGNATORY - Cedric Senkel</v>
      </c>
      <c r="V24" t="str">
        <v>FREQUENCY - Once</v>
      </c>
    </row>
    <row r="25" spans="1:22" ht="15" customHeight="1" x14ac:dyDescent="0.25">
      <c r="A25">
        <v>4.3</v>
      </c>
      <c r="B25" t="s">
        <v>95</v>
      </c>
      <c r="C25" t="s">
        <v>0</v>
      </c>
      <c r="D25" s="1" t="s">
        <v>96</v>
      </c>
      <c r="E25" t="s">
        <v>97</v>
      </c>
      <c r="F25" t="s">
        <v>5</v>
      </c>
      <c r="G25" t="s">
        <v>42</v>
      </c>
      <c r="H25" t="s">
        <v>98</v>
      </c>
      <c r="I25" t="s">
        <v>99</v>
      </c>
      <c r="J25" t="s">
        <v>22</v>
      </c>
      <c r="L25" t="str">
        <f t="shared" si="0"/>
        <v>4.3 - Geotextile</v>
      </c>
      <c r="M25" t="str">
        <f t="shared" si="1"/>
        <v>ACTION (W, M, H) - H</v>
      </c>
      <c r="N25" t="str">
        <f t="shared" si="2"/>
        <v>CONFORMANCE CRITERIA (WHAT'S REQUIRED) - Geotextile Strength Class</v>
      </c>
      <c r="O25" t="str">
        <f t="shared" si="3"/>
        <v>DETAIL - Geotextile must be a minimum of strength class D</v>
      </c>
      <c r="P25" t="str">
        <f t="shared" si="4"/>
        <v>FREQUENCY - Once</v>
      </c>
      <c r="Q25" t="str">
        <f t="shared" si="5"/>
        <v>INSPECTION / TEST METHOD - Inspection</v>
      </c>
      <c r="R25" t="str">
        <f t="shared" si="6"/>
        <v>VERIFICATION RECORDS - Supplier Dockets</v>
      </c>
      <c r="S25" t="str">
        <f t="shared" si="7"/>
        <v>CSS/IDS/ASNZS STANDARD - Contract Drawing - 0460</v>
      </c>
      <c r="T25" t="str">
        <f t="shared" si="8"/>
        <v>SIGNATORY - Michael Harley</v>
      </c>
      <c r="V25" t="str">
        <v>INSPECTION / TEST METHOD - Measure</v>
      </c>
    </row>
    <row r="26" spans="1:22" ht="15" customHeight="1" x14ac:dyDescent="0.25">
      <c r="A26">
        <v>4.4000000000000004</v>
      </c>
      <c r="B26" t="s">
        <v>100</v>
      </c>
      <c r="C26" t="s">
        <v>45</v>
      </c>
      <c r="D26" t="s">
        <v>101</v>
      </c>
      <c r="E26" t="s">
        <v>102</v>
      </c>
      <c r="F26" t="s">
        <v>5</v>
      </c>
      <c r="G26" t="s">
        <v>92</v>
      </c>
      <c r="H26" t="s">
        <v>103</v>
      </c>
      <c r="I26" t="s">
        <v>99</v>
      </c>
      <c r="J26" t="s">
        <v>9</v>
      </c>
      <c r="L26" t="str">
        <f t="shared" si="0"/>
        <v>4.4 - GAP65 Basecourse</v>
      </c>
      <c r="M26" t="str">
        <f t="shared" si="1"/>
        <v>ACTION (W, M, H) - W</v>
      </c>
      <c r="N26" t="str">
        <f t="shared" si="2"/>
        <v>CONFORMANCE CRITERIA (WHAT'S REQUIRED) - Grading</v>
      </c>
      <c r="O26" t="str">
        <f t="shared" si="3"/>
        <v>DETAIL - Aggregate must be graded as a GAP65</v>
      </c>
      <c r="P26" t="str">
        <f t="shared" si="4"/>
        <v>FREQUENCY - Once</v>
      </c>
      <c r="Q26" t="str">
        <f t="shared" si="5"/>
        <v>INSPECTION / TEST METHOD - Test</v>
      </c>
      <c r="R26" t="str">
        <f t="shared" si="6"/>
        <v>VERIFICATION RECORDS - Lab Test Report</v>
      </c>
      <c r="S26" t="str">
        <f t="shared" si="7"/>
        <v>CSS/IDS/ASNZS STANDARD - Contract Drawing - 0460</v>
      </c>
      <c r="T26" t="str">
        <f t="shared" si="8"/>
        <v>SIGNATORY - Cedric Senkel</v>
      </c>
      <c r="V26" t="str">
        <v>VERIFICATION RECORDS - Survey Pickup and photos</v>
      </c>
    </row>
    <row r="27" spans="1:22" ht="15" customHeight="1" x14ac:dyDescent="0.25">
      <c r="A27">
        <v>4.5</v>
      </c>
      <c r="B27" t="s">
        <v>100</v>
      </c>
      <c r="C27" t="s">
        <v>45</v>
      </c>
      <c r="D27" t="s">
        <v>104</v>
      </c>
      <c r="E27" t="s">
        <v>105</v>
      </c>
      <c r="F27" t="s">
        <v>5</v>
      </c>
      <c r="G27" t="s">
        <v>92</v>
      </c>
      <c r="H27" t="s">
        <v>103</v>
      </c>
      <c r="I27" t="s">
        <v>99</v>
      </c>
      <c r="J27" t="s">
        <v>9</v>
      </c>
      <c r="L27" t="str">
        <f t="shared" si="0"/>
        <v>4.5 - GAP65 Basecourse</v>
      </c>
      <c r="M27" t="str">
        <f t="shared" si="1"/>
        <v>ACTION (W, M, H) - W</v>
      </c>
      <c r="N27" t="str">
        <f t="shared" si="2"/>
        <v>CONFORMANCE CRITERIA (WHAT'S REQUIRED) - MDD and OMC</v>
      </c>
      <c r="O27" t="str">
        <f t="shared" si="3"/>
        <v>DETAIL - Lab test to determine the MDD and OMC of the GAP65 Aggregate</v>
      </c>
      <c r="P27" t="str">
        <f t="shared" si="4"/>
        <v>FREQUENCY - Once</v>
      </c>
      <c r="Q27" t="str">
        <f t="shared" si="5"/>
        <v>INSPECTION / TEST METHOD - Test</v>
      </c>
      <c r="R27" t="str">
        <f t="shared" si="6"/>
        <v>VERIFICATION RECORDS - Lab Test Report</v>
      </c>
      <c r="S27" t="str">
        <f t="shared" si="7"/>
        <v>CSS/IDS/ASNZS STANDARD - Contract Drawing - 0460</v>
      </c>
      <c r="T27" t="str">
        <f t="shared" si="8"/>
        <v>SIGNATORY - Cedric Senkel</v>
      </c>
      <c r="V27" t="str">
        <v>CSS/IDS/ASNZS STANDARD - Contract Drawing - 0460</v>
      </c>
    </row>
    <row r="28" spans="1:22" ht="15" customHeight="1" x14ac:dyDescent="0.25">
      <c r="A28">
        <v>4.5999999999999996</v>
      </c>
      <c r="B28" t="s">
        <v>100</v>
      </c>
      <c r="C28" t="s">
        <v>0</v>
      </c>
      <c r="D28" t="s">
        <v>106</v>
      </c>
      <c r="E28" t="s">
        <v>107</v>
      </c>
      <c r="F28" t="s">
        <v>5</v>
      </c>
      <c r="G28" t="s">
        <v>69</v>
      </c>
      <c r="H28" t="s">
        <v>88</v>
      </c>
      <c r="I28" t="s">
        <v>99</v>
      </c>
      <c r="J28" t="s">
        <v>56</v>
      </c>
      <c r="L28" t="str">
        <f t="shared" si="0"/>
        <v>4.6 - GAP65 Basecourse</v>
      </c>
      <c r="M28" t="str">
        <f t="shared" si="1"/>
        <v>ACTION (W, M, H) - H</v>
      </c>
      <c r="N28" t="str">
        <f t="shared" si="2"/>
        <v>CONFORMANCE CRITERIA (WHAT'S REQUIRED) - Layer surface</v>
      </c>
      <c r="O28" t="str">
        <f t="shared" si="3"/>
        <v>DETAIL - Top of GAP65 surface should be 100mm below FL</v>
      </c>
      <c r="P28" t="str">
        <f t="shared" si="4"/>
        <v>FREQUENCY - Once</v>
      </c>
      <c r="Q28" t="str">
        <f t="shared" si="5"/>
        <v>INSPECTION / TEST METHOD - Measure</v>
      </c>
      <c r="R28" t="str">
        <f t="shared" si="6"/>
        <v>VERIFICATION RECORDS - Survey Pickup</v>
      </c>
      <c r="S28" t="str">
        <f t="shared" si="7"/>
        <v>CSS/IDS/ASNZS STANDARD - Contract Drawing - 0460</v>
      </c>
      <c r="T28" t="str">
        <f t="shared" si="8"/>
        <v>SIGNATORY - Chad Ellis</v>
      </c>
      <c r="V28" t="str">
        <v>SIGNATORY - Chad Ellis</v>
      </c>
    </row>
    <row r="29" spans="1:22" ht="15" customHeight="1" x14ac:dyDescent="0.25">
      <c r="A29">
        <v>4.7</v>
      </c>
      <c r="B29" t="s">
        <v>100</v>
      </c>
      <c r="C29" t="s">
        <v>0</v>
      </c>
      <c r="D29" t="s">
        <v>108</v>
      </c>
      <c r="E29" t="s">
        <v>109</v>
      </c>
      <c r="F29" t="s">
        <v>110</v>
      </c>
      <c r="G29" t="s">
        <v>92</v>
      </c>
      <c r="H29" t="s">
        <v>103</v>
      </c>
      <c r="I29" t="s">
        <v>99</v>
      </c>
      <c r="J29" t="s">
        <v>9</v>
      </c>
      <c r="L29" t="str">
        <f t="shared" si="0"/>
        <v>4.7 - GAP65 Basecourse</v>
      </c>
      <c r="M29" t="str">
        <f t="shared" si="1"/>
        <v>ACTION (W, M, H) - H</v>
      </c>
      <c r="N29" t="str">
        <f t="shared" si="2"/>
        <v>CONFORMANCE CRITERIA (WHAT'S REQUIRED) - NDM Testing</v>
      </c>
      <c r="O29" t="str">
        <f t="shared" si="3"/>
        <v>DETAIL - Compaction testing using a NDM to confirm degree of compaction - Mean 95%, Min 92%</v>
      </c>
      <c r="P29" t="str">
        <f t="shared" si="4"/>
        <v>FREQUENCY - 1 test per 20m2</v>
      </c>
      <c r="Q29" t="str">
        <f t="shared" si="5"/>
        <v>INSPECTION / TEST METHOD - Test</v>
      </c>
      <c r="R29" t="str">
        <f t="shared" si="6"/>
        <v>VERIFICATION RECORDS - Lab Test Report</v>
      </c>
      <c r="S29" t="str">
        <f t="shared" si="7"/>
        <v>CSS/IDS/ASNZS STANDARD - Contract Drawing - 0460</v>
      </c>
      <c r="T29" t="str">
        <f t="shared" si="8"/>
        <v>SIGNATORY - Cedric Senkel</v>
      </c>
      <c r="V29" t="str">
        <v>5.4 - Warning Tape</v>
      </c>
    </row>
    <row r="30" spans="1:22" ht="15" customHeight="1" x14ac:dyDescent="0.25">
      <c r="A30">
        <v>4.8</v>
      </c>
      <c r="B30" t="s">
        <v>111</v>
      </c>
      <c r="C30" t="s">
        <v>45</v>
      </c>
      <c r="D30" t="s">
        <v>101</v>
      </c>
      <c r="E30" t="s">
        <v>112</v>
      </c>
      <c r="F30" t="s">
        <v>5</v>
      </c>
      <c r="G30" t="s">
        <v>92</v>
      </c>
      <c r="H30" t="s">
        <v>103</v>
      </c>
      <c r="I30" t="s">
        <v>99</v>
      </c>
      <c r="J30" t="s">
        <v>9</v>
      </c>
      <c r="L30" t="str">
        <f t="shared" si="0"/>
        <v>4.8 - AP20 Running Course</v>
      </c>
      <c r="M30" t="str">
        <f t="shared" si="1"/>
        <v>ACTION (W, M, H) - W</v>
      </c>
      <c r="N30" t="str">
        <f t="shared" si="2"/>
        <v>CONFORMANCE CRITERIA (WHAT'S REQUIRED) - Grading</v>
      </c>
      <c r="O30" t="str">
        <f t="shared" si="3"/>
        <v>DETAIL - Aggregate must be graded as a AP20</v>
      </c>
      <c r="P30" t="str">
        <f t="shared" si="4"/>
        <v>FREQUENCY - Once</v>
      </c>
      <c r="Q30" t="str">
        <f t="shared" si="5"/>
        <v>INSPECTION / TEST METHOD - Test</v>
      </c>
      <c r="R30" t="str">
        <f t="shared" si="6"/>
        <v>VERIFICATION RECORDS - Lab Test Report</v>
      </c>
      <c r="S30" t="str">
        <f t="shared" si="7"/>
        <v>CSS/IDS/ASNZS STANDARD - Contract Drawing - 0460</v>
      </c>
      <c r="T30" t="str">
        <f t="shared" si="8"/>
        <v>SIGNATORY - Cedric Senkel</v>
      </c>
      <c r="V30" t="str">
        <v>ACTION (W, M, H) - W</v>
      </c>
    </row>
    <row r="31" spans="1:22" ht="15" customHeight="1" x14ac:dyDescent="0.25">
      <c r="A31">
        <v>4.9000000000000004</v>
      </c>
      <c r="B31" t="s">
        <v>111</v>
      </c>
      <c r="C31" t="s">
        <v>45</v>
      </c>
      <c r="D31" t="s">
        <v>104</v>
      </c>
      <c r="E31" t="s">
        <v>113</v>
      </c>
      <c r="F31" t="s">
        <v>5</v>
      </c>
      <c r="G31" t="s">
        <v>92</v>
      </c>
      <c r="H31" t="s">
        <v>103</v>
      </c>
      <c r="I31" t="s">
        <v>99</v>
      </c>
      <c r="J31" t="s">
        <v>9</v>
      </c>
      <c r="L31" t="str">
        <f t="shared" si="0"/>
        <v>4.9 - AP20 Running Course</v>
      </c>
      <c r="M31" t="str">
        <f t="shared" si="1"/>
        <v>ACTION (W, M, H) - W</v>
      </c>
      <c r="N31" t="str">
        <f t="shared" si="2"/>
        <v>CONFORMANCE CRITERIA (WHAT'S REQUIRED) - MDD and OMC</v>
      </c>
      <c r="O31" t="str">
        <f t="shared" si="3"/>
        <v>DETAIL - Lab test to determine the MDD and OMC of the AP20 Aggregate</v>
      </c>
      <c r="P31" t="str">
        <f t="shared" si="4"/>
        <v>FREQUENCY - Once</v>
      </c>
      <c r="Q31" t="str">
        <f t="shared" si="5"/>
        <v>INSPECTION / TEST METHOD - Test</v>
      </c>
      <c r="R31" t="str">
        <f t="shared" si="6"/>
        <v>VERIFICATION RECORDS - Lab Test Report</v>
      </c>
      <c r="S31" t="str">
        <f t="shared" si="7"/>
        <v>CSS/IDS/ASNZS STANDARD - Contract Drawing - 0460</v>
      </c>
      <c r="T31" t="str">
        <f t="shared" si="8"/>
        <v>SIGNATORY - Cedric Senkel</v>
      </c>
      <c r="V31" t="str">
        <v>CONFORMANCE CRITERIA (WHAT'S REQUIRED) - Warning tape location</v>
      </c>
    </row>
    <row r="32" spans="1:22" ht="15" customHeight="1" x14ac:dyDescent="0.25">
      <c r="A32">
        <v>4.0999999999999996</v>
      </c>
      <c r="B32" t="s">
        <v>111</v>
      </c>
      <c r="C32" t="s">
        <v>0</v>
      </c>
      <c r="D32" t="s">
        <v>106</v>
      </c>
      <c r="E32" t="s">
        <v>114</v>
      </c>
      <c r="F32" t="s">
        <v>5</v>
      </c>
      <c r="G32" t="s">
        <v>69</v>
      </c>
      <c r="H32" t="s">
        <v>88</v>
      </c>
      <c r="I32" t="s">
        <v>99</v>
      </c>
      <c r="J32" t="s">
        <v>56</v>
      </c>
      <c r="L32" t="str">
        <f t="shared" si="0"/>
        <v>4.1 - AP20 Running Course</v>
      </c>
      <c r="M32" t="str">
        <f t="shared" si="1"/>
        <v>ACTION (W, M, H) - H</v>
      </c>
      <c r="N32" t="str">
        <f t="shared" si="2"/>
        <v>CONFORMANCE CRITERIA (WHAT'S REQUIRED) - Layer surface</v>
      </c>
      <c r="O32" t="str">
        <f t="shared" si="3"/>
        <v>DETAIL - Top surface should be at FL</v>
      </c>
      <c r="P32" t="str">
        <f t="shared" si="4"/>
        <v>FREQUENCY - Once</v>
      </c>
      <c r="Q32" t="str">
        <f t="shared" si="5"/>
        <v>INSPECTION / TEST METHOD - Measure</v>
      </c>
      <c r="R32" t="str">
        <f t="shared" si="6"/>
        <v>VERIFICATION RECORDS - Survey Pickup</v>
      </c>
      <c r="S32" t="str">
        <f t="shared" si="7"/>
        <v>CSS/IDS/ASNZS STANDARD - Contract Drawing - 0460</v>
      </c>
      <c r="T32" t="str">
        <f t="shared" si="8"/>
        <v>SIGNATORY - Chad Ellis</v>
      </c>
      <c r="V32" t="str">
        <v>DETAIL - Warning tape is to be 450mm below design FL</v>
      </c>
    </row>
    <row r="33" spans="1:22" ht="15" customHeight="1" x14ac:dyDescent="0.25">
      <c r="A33">
        <v>4.1100000000000003</v>
      </c>
      <c r="B33" t="s">
        <v>111</v>
      </c>
      <c r="C33" t="s">
        <v>0</v>
      </c>
      <c r="D33" t="s">
        <v>108</v>
      </c>
      <c r="E33" t="s">
        <v>115</v>
      </c>
      <c r="F33" t="s">
        <v>110</v>
      </c>
      <c r="G33" t="s">
        <v>92</v>
      </c>
      <c r="H33" t="s">
        <v>103</v>
      </c>
      <c r="I33" t="s">
        <v>99</v>
      </c>
      <c r="J33" t="s">
        <v>9</v>
      </c>
      <c r="L33" t="str">
        <f t="shared" si="0"/>
        <v>4.11 - AP20 Running Course</v>
      </c>
      <c r="M33" t="str">
        <f t="shared" si="1"/>
        <v>ACTION (W, M, H) - H</v>
      </c>
      <c r="N33" t="str">
        <f t="shared" si="2"/>
        <v>CONFORMANCE CRITERIA (WHAT'S REQUIRED) - NDM Testing</v>
      </c>
      <c r="O33" t="str">
        <f t="shared" si="3"/>
        <v>DETAIL - Compaction testing using a NDM to confirm degree of compaction - Mean 98%, Min 92%</v>
      </c>
      <c r="P33" t="str">
        <f t="shared" si="4"/>
        <v>FREQUENCY - 1 test per 20m2</v>
      </c>
      <c r="Q33" t="str">
        <f t="shared" si="5"/>
        <v>INSPECTION / TEST METHOD - Test</v>
      </c>
      <c r="R33" t="str">
        <f t="shared" si="6"/>
        <v>VERIFICATION RECORDS - Lab Test Report</v>
      </c>
      <c r="S33" t="str">
        <f t="shared" si="7"/>
        <v>CSS/IDS/ASNZS STANDARD - Contract Drawing - 0460</v>
      </c>
      <c r="T33" t="str">
        <f t="shared" si="8"/>
        <v>SIGNATORY - Cedric Senkel</v>
      </c>
      <c r="V33" t="str">
        <v>FREQUENCY - Once</v>
      </c>
    </row>
    <row r="34" spans="1:22" ht="15" customHeight="1" x14ac:dyDescent="0.25">
      <c r="A34">
        <v>4.12</v>
      </c>
      <c r="B34" t="s">
        <v>116</v>
      </c>
      <c r="C34" t="s">
        <v>45</v>
      </c>
      <c r="D34" t="s">
        <v>117</v>
      </c>
      <c r="E34" t="s">
        <v>118</v>
      </c>
      <c r="F34" t="s">
        <v>5</v>
      </c>
      <c r="G34" t="s">
        <v>69</v>
      </c>
      <c r="H34" t="s">
        <v>88</v>
      </c>
      <c r="I34" t="s">
        <v>99</v>
      </c>
      <c r="J34" t="s">
        <v>56</v>
      </c>
      <c r="L34" t="str">
        <f t="shared" si="0"/>
        <v>4.12 - Compound extents</v>
      </c>
      <c r="M34" t="str">
        <f t="shared" si="1"/>
        <v>ACTION (W, M, H) - W</v>
      </c>
      <c r="N34" t="str">
        <f t="shared" si="2"/>
        <v>CONFORMANCE CRITERIA (WHAT'S REQUIRED) - Gravel compound size and batter slops</v>
      </c>
      <c r="O34" t="str">
        <f t="shared" si="3"/>
        <v>DETAIL - Top surface of compound must extend minimum 500mm past fence location and slope 1:3 to existing ground level</v>
      </c>
      <c r="P34" t="str">
        <f t="shared" si="4"/>
        <v>FREQUENCY - Once</v>
      </c>
      <c r="Q34" t="str">
        <f t="shared" si="5"/>
        <v>INSPECTION / TEST METHOD - Measure</v>
      </c>
      <c r="R34" t="str">
        <f t="shared" si="6"/>
        <v>VERIFICATION RECORDS - Survey Pickup</v>
      </c>
      <c r="S34" t="str">
        <f t="shared" si="7"/>
        <v>CSS/IDS/ASNZS STANDARD - Contract Drawing - 0460</v>
      </c>
      <c r="T34" t="str">
        <f t="shared" si="8"/>
        <v>SIGNATORY - Chad Ellis</v>
      </c>
      <c r="V34" t="str">
        <v>INSPECTION / TEST METHOD - Measure</v>
      </c>
    </row>
    <row r="35" spans="1:22" ht="15" customHeight="1" x14ac:dyDescent="0.25">
      <c r="A35">
        <v>5</v>
      </c>
      <c r="B35" t="s">
        <v>119</v>
      </c>
      <c r="V35" t="str">
        <v>VERIFICATION RECORDS - Survey Pickup and photos</v>
      </c>
    </row>
    <row r="36" spans="1:22" ht="15" customHeight="1" x14ac:dyDescent="0.25">
      <c r="A36">
        <v>5.0999999999999996</v>
      </c>
      <c r="B36" t="s">
        <v>120</v>
      </c>
      <c r="C36" t="s">
        <v>0</v>
      </c>
      <c r="D36" t="s">
        <v>121</v>
      </c>
      <c r="E36" t="s">
        <v>122</v>
      </c>
      <c r="F36" t="s">
        <v>5</v>
      </c>
      <c r="G36" t="s">
        <v>69</v>
      </c>
      <c r="H36" t="s">
        <v>88</v>
      </c>
      <c r="I36" t="s">
        <v>123</v>
      </c>
      <c r="J36" t="s">
        <v>22</v>
      </c>
      <c r="L36" t="str">
        <f t="shared" si="0"/>
        <v>5.1 - Trench locations</v>
      </c>
      <c r="M36" t="str">
        <f t="shared" si="1"/>
        <v>ACTION (W, M, H) - H</v>
      </c>
      <c r="N36" t="str">
        <f t="shared" si="2"/>
        <v xml:space="preserve">CONFORMANCE CRITERIA (WHAT'S REQUIRED) - Trench and ducting routes, Concrete protrusions </v>
      </c>
      <c r="O36" t="str">
        <f t="shared" si="3"/>
        <v>DETAIL - The trenching an cable routes are to be marked out on site and checked. Protrusions into concrete slab foundations are to be set out</v>
      </c>
      <c r="P36" t="str">
        <f t="shared" si="4"/>
        <v>FREQUENCY - Once</v>
      </c>
      <c r="Q36" t="str">
        <f t="shared" si="5"/>
        <v>INSPECTION / TEST METHOD - Measure</v>
      </c>
      <c r="R36" t="str">
        <f t="shared" si="6"/>
        <v>VERIFICATION RECORDS - Survey Pickup</v>
      </c>
      <c r="S36" t="str">
        <f t="shared" si="7"/>
        <v>CSS/IDS/ASNZS STANDARD - Contract Drawing - 0602</v>
      </c>
      <c r="T36" t="str">
        <f t="shared" si="8"/>
        <v>SIGNATORY - Michael Harley</v>
      </c>
      <c r="V36" t="str">
        <v>CSS/IDS/ASNZS STANDARD - Contract Drawing - 0460</v>
      </c>
    </row>
    <row r="37" spans="1:22" ht="15" customHeight="1" x14ac:dyDescent="0.25">
      <c r="A37">
        <v>5.2</v>
      </c>
      <c r="B37" t="s">
        <v>124</v>
      </c>
      <c r="C37" t="s">
        <v>0</v>
      </c>
      <c r="D37" t="s">
        <v>125</v>
      </c>
      <c r="E37" t="s">
        <v>126</v>
      </c>
      <c r="F37" t="s">
        <v>5</v>
      </c>
      <c r="G37" t="s">
        <v>69</v>
      </c>
      <c r="H37" t="s">
        <v>127</v>
      </c>
      <c r="I37" t="s">
        <v>99</v>
      </c>
      <c r="J37" t="s">
        <v>56</v>
      </c>
      <c r="L37" t="str">
        <f t="shared" si="0"/>
        <v>5.2 - Trench depth</v>
      </c>
      <c r="M37" t="str">
        <f t="shared" si="1"/>
        <v>ACTION (W, M, H) - H</v>
      </c>
      <c r="N37" t="str">
        <f t="shared" si="2"/>
        <v>CONFORMANCE CRITERIA (WHAT'S REQUIRED) - Trench to be excavated to required depth</v>
      </c>
      <c r="O37" t="str">
        <f t="shared" si="3"/>
        <v>DETAIL - trenches are to be 850mm deep from design FL and 300mm wide</v>
      </c>
      <c r="P37" t="str">
        <f t="shared" si="4"/>
        <v>FREQUENCY - Once</v>
      </c>
      <c r="Q37" t="str">
        <f t="shared" si="5"/>
        <v>INSPECTION / TEST METHOD - Measure</v>
      </c>
      <c r="R37" t="str">
        <f t="shared" si="6"/>
        <v>VERIFICATION RECORDS - Survey Pickup and photos</v>
      </c>
      <c r="S37" t="str">
        <f t="shared" si="7"/>
        <v>CSS/IDS/ASNZS STANDARD - Contract Drawing - 0460</v>
      </c>
      <c r="T37" t="str">
        <f t="shared" si="8"/>
        <v>SIGNATORY - Chad Ellis</v>
      </c>
      <c r="V37" t="str">
        <v>SIGNATORY - Chad Ellis</v>
      </c>
    </row>
    <row r="38" spans="1:22" ht="15" customHeight="1" x14ac:dyDescent="0.25">
      <c r="A38">
        <v>5.3</v>
      </c>
      <c r="B38" t="s">
        <v>128</v>
      </c>
      <c r="C38" t="s">
        <v>45</v>
      </c>
      <c r="D38" t="s">
        <v>129</v>
      </c>
      <c r="E38" t="s">
        <v>130</v>
      </c>
      <c r="F38" t="s">
        <v>5</v>
      </c>
      <c r="G38" t="s">
        <v>69</v>
      </c>
      <c r="H38" t="s">
        <v>127</v>
      </c>
      <c r="I38" t="s">
        <v>99</v>
      </c>
      <c r="J38" t="s">
        <v>56</v>
      </c>
      <c r="L38" t="str">
        <f t="shared" si="0"/>
        <v>5.3 - Duct installation</v>
      </c>
      <c r="M38" t="str">
        <f t="shared" si="1"/>
        <v>ACTION (W, M, H) - W</v>
      </c>
      <c r="N38" t="str">
        <f t="shared" si="2"/>
        <v>CONFORMANCE CRITERIA (WHAT'S REQUIRED) - Power and fibre duct installation depth</v>
      </c>
      <c r="O38" t="str">
        <f t="shared" si="3"/>
        <v>DETAIL - Power ducts to be 800mm and fibre ducts to be 600mm minimum below design FL</v>
      </c>
      <c r="P38" t="str">
        <f t="shared" si="4"/>
        <v>FREQUENCY - Once</v>
      </c>
      <c r="Q38" t="str">
        <f t="shared" si="5"/>
        <v>INSPECTION / TEST METHOD - Measure</v>
      </c>
      <c r="R38" t="str">
        <f t="shared" si="6"/>
        <v>VERIFICATION RECORDS - Survey Pickup and photos</v>
      </c>
      <c r="S38" t="str">
        <f t="shared" si="7"/>
        <v>CSS/IDS/ASNZS STANDARD - Contract Drawing - 0460</v>
      </c>
      <c r="T38" t="str">
        <f t="shared" si="8"/>
        <v>SIGNATORY - Chad Ellis</v>
      </c>
      <c r="V38" t="str">
        <v>5.5 - TUDS Pits - Size and lid rating</v>
      </c>
    </row>
    <row r="39" spans="1:22" ht="15" customHeight="1" x14ac:dyDescent="0.25">
      <c r="A39">
        <v>5.4</v>
      </c>
      <c r="B39" t="s">
        <v>131</v>
      </c>
      <c r="C39" t="s">
        <v>45</v>
      </c>
      <c r="D39" t="s">
        <v>132</v>
      </c>
      <c r="E39" t="s">
        <v>133</v>
      </c>
      <c r="F39" t="s">
        <v>5</v>
      </c>
      <c r="G39" t="s">
        <v>69</v>
      </c>
      <c r="H39" t="s">
        <v>127</v>
      </c>
      <c r="I39" t="s">
        <v>99</v>
      </c>
      <c r="J39" t="s">
        <v>56</v>
      </c>
      <c r="L39" t="str">
        <f t="shared" si="0"/>
        <v>5.4 - Warning Tape</v>
      </c>
      <c r="M39" t="str">
        <f t="shared" si="1"/>
        <v>ACTION (W, M, H) - W</v>
      </c>
      <c r="N39" t="str">
        <f t="shared" si="2"/>
        <v>CONFORMANCE CRITERIA (WHAT'S REQUIRED) - Warning tape location</v>
      </c>
      <c r="O39" t="str">
        <f t="shared" si="3"/>
        <v>DETAIL - Warning tape is to be 450mm below design FL</v>
      </c>
      <c r="P39" t="str">
        <f t="shared" si="4"/>
        <v>FREQUENCY - Once</v>
      </c>
      <c r="Q39" t="str">
        <f t="shared" si="5"/>
        <v>INSPECTION / TEST METHOD - Measure</v>
      </c>
      <c r="R39" t="str">
        <f t="shared" si="6"/>
        <v>VERIFICATION RECORDS - Survey Pickup and photos</v>
      </c>
      <c r="S39" t="str">
        <f t="shared" si="7"/>
        <v>CSS/IDS/ASNZS STANDARD - Contract Drawing - 0460</v>
      </c>
      <c r="T39" t="str">
        <f t="shared" si="8"/>
        <v>SIGNATORY - Chad Ellis</v>
      </c>
      <c r="V39" t="str">
        <v>ACTION (W, M, H) - W</v>
      </c>
    </row>
    <row r="40" spans="1:22" ht="15" customHeight="1" x14ac:dyDescent="0.25">
      <c r="A40">
        <v>5.5</v>
      </c>
      <c r="B40" t="s">
        <v>134</v>
      </c>
      <c r="C40" t="s">
        <v>45</v>
      </c>
      <c r="D40" t="s">
        <v>135</v>
      </c>
      <c r="E40" t="s">
        <v>136</v>
      </c>
      <c r="F40" t="s">
        <v>5</v>
      </c>
      <c r="G40" t="s">
        <v>6</v>
      </c>
      <c r="H40" t="s">
        <v>137</v>
      </c>
      <c r="I40" t="s">
        <v>138</v>
      </c>
      <c r="J40" t="s">
        <v>22</v>
      </c>
      <c r="L40" t="str">
        <f t="shared" si="0"/>
        <v>5.5 - TUDS Pits - Size and lid rating</v>
      </c>
      <c r="M40" t="str">
        <f t="shared" si="1"/>
        <v>ACTION (W, M, H) - W</v>
      </c>
      <c r="N40" t="str">
        <f t="shared" si="2"/>
        <v>CONFORMANCE CRITERIA (WHAT'S REQUIRED) - Correct size and ratings</v>
      </c>
      <c r="O40" t="str">
        <f t="shared" si="3"/>
        <v>DETAIL - Power and fibre pits to be a minimum of 0.59m2 (750x1200) and security pit to be a minimum of 0.45m2 (450x450) and all lids to be class D and bolted down</v>
      </c>
      <c r="P40" t="str">
        <f t="shared" si="4"/>
        <v>FREQUENCY - Once</v>
      </c>
      <c r="Q40" t="str">
        <f t="shared" si="5"/>
        <v>INSPECTION / TEST METHOD - Documents</v>
      </c>
      <c r="R40" t="str">
        <f t="shared" si="6"/>
        <v>VERIFICATION RECORDS - Supplier dockets</v>
      </c>
      <c r="S40" t="str">
        <f t="shared" si="7"/>
        <v>CSS/IDS/ASNZS STANDARD - Contract Drawing - 0463</v>
      </c>
      <c r="T40" t="str">
        <f t="shared" si="8"/>
        <v>SIGNATORY - Michael Harley</v>
      </c>
      <c r="V40" t="str">
        <v>CONFORMANCE CRITERIA (WHAT'S REQUIRED) - Correct size and ratings</v>
      </c>
    </row>
    <row r="41" spans="1:22" ht="15" customHeight="1" x14ac:dyDescent="0.25">
      <c r="A41">
        <v>5.6</v>
      </c>
      <c r="B41" t="s">
        <v>139</v>
      </c>
      <c r="C41" t="s">
        <v>0</v>
      </c>
      <c r="D41" t="s">
        <v>140</v>
      </c>
      <c r="E41" t="s">
        <v>141</v>
      </c>
      <c r="F41" t="s">
        <v>5</v>
      </c>
      <c r="G41" t="s">
        <v>69</v>
      </c>
      <c r="H41" t="s">
        <v>88</v>
      </c>
      <c r="I41" t="s">
        <v>123</v>
      </c>
      <c r="J41" t="s">
        <v>56</v>
      </c>
      <c r="L41" t="str">
        <f t="shared" si="0"/>
        <v>5.6 - TUDS Pits - Locations</v>
      </c>
      <c r="M41" t="str">
        <f t="shared" si="1"/>
        <v>ACTION (W, M, H) - H</v>
      </c>
      <c r="N41" t="str">
        <f t="shared" si="2"/>
        <v>CONFORMANCE CRITERIA (WHAT'S REQUIRED) - Locations are correct</v>
      </c>
      <c r="O41" t="str">
        <f t="shared" si="3"/>
        <v>DETAIL - Setout pit locations prior to trenching</v>
      </c>
      <c r="P41" t="str">
        <f t="shared" si="4"/>
        <v>FREQUENCY - Once</v>
      </c>
      <c r="Q41" t="str">
        <f t="shared" si="5"/>
        <v>INSPECTION / TEST METHOD - Measure</v>
      </c>
      <c r="R41" t="str">
        <f t="shared" si="6"/>
        <v>VERIFICATION RECORDS - Survey Pickup</v>
      </c>
      <c r="S41" t="str">
        <f t="shared" si="7"/>
        <v>CSS/IDS/ASNZS STANDARD - Contract Drawing - 0602</v>
      </c>
      <c r="T41" t="str">
        <f t="shared" si="8"/>
        <v>SIGNATORY - Chad Ellis</v>
      </c>
      <c r="V41" t="str">
        <v>DETAIL - Power and fibre pits to be a minimum of 0.59m2 (750x1200) and security pit to be a minimum of 0.45m2 (450x450) and all lids to be class D and bolted down</v>
      </c>
    </row>
    <row r="42" spans="1:22" ht="15" customHeight="1" x14ac:dyDescent="0.25">
      <c r="A42">
        <v>5.7</v>
      </c>
      <c r="B42" t="s">
        <v>142</v>
      </c>
      <c r="C42" t="s">
        <v>0</v>
      </c>
      <c r="D42" t="s">
        <v>143</v>
      </c>
      <c r="E42" t="s">
        <v>144</v>
      </c>
      <c r="F42" t="s">
        <v>5</v>
      </c>
      <c r="G42" t="s">
        <v>69</v>
      </c>
      <c r="H42" t="s">
        <v>43</v>
      </c>
      <c r="I42" t="s">
        <v>138</v>
      </c>
      <c r="J42" t="s">
        <v>56</v>
      </c>
      <c r="L42" t="str">
        <f t="shared" si="0"/>
        <v>5.7 - H-Frame Foundations - Depth</v>
      </c>
      <c r="M42" t="str">
        <f t="shared" si="1"/>
        <v>ACTION (W, M, H) - H</v>
      </c>
      <c r="N42" t="str">
        <f t="shared" si="2"/>
        <v>CONFORMANCE CRITERIA (WHAT'S REQUIRED) - Foundations are to the correct depth and size</v>
      </c>
      <c r="O42" t="str">
        <f t="shared" si="3"/>
        <v>DETAIL - Augered holes need to be a depth of 1220mm and a diameter of 460mm</v>
      </c>
      <c r="P42" t="str">
        <f t="shared" si="4"/>
        <v>FREQUENCY - Once</v>
      </c>
      <c r="Q42" t="str">
        <f t="shared" si="5"/>
        <v>INSPECTION / TEST METHOD - Measure</v>
      </c>
      <c r="R42" t="str">
        <f t="shared" si="6"/>
        <v>VERIFICATION RECORDS - Photos</v>
      </c>
      <c r="S42" t="str">
        <f t="shared" si="7"/>
        <v>CSS/IDS/ASNZS STANDARD - Contract Drawing - 0463</v>
      </c>
      <c r="T42" t="str">
        <f t="shared" si="8"/>
        <v>SIGNATORY - Chad Ellis</v>
      </c>
      <c r="V42" t="str">
        <v>FREQUENCY - Once</v>
      </c>
    </row>
    <row r="43" spans="1:22" ht="15" customHeight="1" x14ac:dyDescent="0.25">
      <c r="A43">
        <v>5.8</v>
      </c>
      <c r="B43" t="s">
        <v>145</v>
      </c>
      <c r="C43" t="s">
        <v>0</v>
      </c>
      <c r="D43" t="s">
        <v>146</v>
      </c>
      <c r="E43" t="s">
        <v>147</v>
      </c>
      <c r="F43" t="s">
        <v>5</v>
      </c>
      <c r="G43" t="s">
        <v>92</v>
      </c>
      <c r="H43" t="s">
        <v>148</v>
      </c>
      <c r="I43" t="s">
        <v>138</v>
      </c>
      <c r="J43" t="s">
        <v>56</v>
      </c>
      <c r="L43" t="str">
        <f t="shared" si="0"/>
        <v>5.8 - H-Frame Foundations - Concrete</v>
      </c>
      <c r="M43" t="str">
        <f t="shared" si="1"/>
        <v>ACTION (W, M, H) - H</v>
      </c>
      <c r="N43" t="str">
        <f t="shared" si="2"/>
        <v>CONFORMANCE CRITERIA (WHAT'S REQUIRED) - Concrete strength</v>
      </c>
      <c r="O43" t="str">
        <f t="shared" si="3"/>
        <v>DETAIL - Holes to be backfilled with 25MPa concrete, poles are to be spaced 100mm from the base of the excavation</v>
      </c>
      <c r="P43" t="str">
        <f t="shared" si="4"/>
        <v>FREQUENCY - Once</v>
      </c>
      <c r="Q43" t="str">
        <f t="shared" si="5"/>
        <v>INSPECTION / TEST METHOD - Test</v>
      </c>
      <c r="R43" t="str">
        <f t="shared" si="6"/>
        <v>VERIFICATION RECORDS - Delivery Docket and Lab Testing</v>
      </c>
      <c r="S43" t="str">
        <f t="shared" si="7"/>
        <v>CSS/IDS/ASNZS STANDARD - Contract Drawing - 0463</v>
      </c>
      <c r="T43" t="str">
        <f t="shared" si="8"/>
        <v>SIGNATORY - Chad Ellis</v>
      </c>
      <c r="V43" t="str">
        <v>INSPECTION / TEST METHOD - Documents</v>
      </c>
    </row>
    <row r="44" spans="1:22" ht="15" customHeight="1" x14ac:dyDescent="0.25">
      <c r="A44">
        <v>6</v>
      </c>
      <c r="B44" t="s">
        <v>149</v>
      </c>
      <c r="V44" t="str">
        <v>VERIFICATION RECORDS - Supplier dockets</v>
      </c>
    </row>
    <row r="45" spans="1:22" ht="15" customHeight="1" x14ac:dyDescent="0.25">
      <c r="A45">
        <v>6.1</v>
      </c>
      <c r="B45" t="s">
        <v>150</v>
      </c>
      <c r="C45" t="s">
        <v>0</v>
      </c>
      <c r="D45" t="s">
        <v>151</v>
      </c>
      <c r="E45" t="s">
        <v>152</v>
      </c>
      <c r="F45" t="s">
        <v>153</v>
      </c>
      <c r="G45" t="s">
        <v>69</v>
      </c>
      <c r="H45" t="s">
        <v>127</v>
      </c>
      <c r="I45" t="s">
        <v>154</v>
      </c>
      <c r="J45" t="s">
        <v>56</v>
      </c>
      <c r="L45" t="str">
        <f t="shared" si="0"/>
        <v>6.1 - Excavation Depth and Size</v>
      </c>
      <c r="M45" t="str">
        <f t="shared" si="1"/>
        <v>ACTION (W, M, H) - H</v>
      </c>
      <c r="N45" t="str">
        <f t="shared" si="2"/>
        <v xml:space="preserve">CONFORMANCE CRITERIA (WHAT'S REQUIRED) - Excavation must be deep and large enough. </v>
      </c>
      <c r="O45" t="str">
        <f t="shared" si="3"/>
        <v>DETAIL - Must allow for 300mm of AP40 Basecourse and extend 600mm past face of foundation on all sides</v>
      </c>
      <c r="P45" t="str">
        <f t="shared" si="4"/>
        <v>FREQUENCY - once for each foundation</v>
      </c>
      <c r="Q45" t="str">
        <f t="shared" si="5"/>
        <v>INSPECTION / TEST METHOD - Measure</v>
      </c>
      <c r="R45" t="str">
        <f t="shared" si="6"/>
        <v>VERIFICATION RECORDS - Survey Pickup and photos</v>
      </c>
      <c r="S45" t="str">
        <f t="shared" si="7"/>
        <v>CSS/IDS/ASNZS STANDARD - Contract Drawing - 0450</v>
      </c>
      <c r="T45" t="str">
        <f t="shared" si="8"/>
        <v>SIGNATORY - Chad Ellis</v>
      </c>
      <c r="V45" t="str">
        <v>CSS/IDS/ASNZS STANDARD - Contract Drawing - 0463</v>
      </c>
    </row>
    <row r="46" spans="1:22" ht="15" customHeight="1" x14ac:dyDescent="0.25">
      <c r="A46">
        <v>6.2</v>
      </c>
      <c r="B46" t="s">
        <v>95</v>
      </c>
      <c r="C46" t="s">
        <v>45</v>
      </c>
      <c r="D46" t="s">
        <v>96</v>
      </c>
      <c r="E46" t="s">
        <v>97</v>
      </c>
      <c r="F46" t="s">
        <v>5</v>
      </c>
      <c r="G46" t="s">
        <v>42</v>
      </c>
      <c r="H46" t="s">
        <v>155</v>
      </c>
      <c r="I46" t="s">
        <v>154</v>
      </c>
      <c r="J46" t="s">
        <v>22</v>
      </c>
      <c r="L46" t="str">
        <f t="shared" si="0"/>
        <v>6.2 - Geotextile</v>
      </c>
      <c r="M46" t="str">
        <f t="shared" si="1"/>
        <v>ACTION (W, M, H) - W</v>
      </c>
      <c r="N46" t="str">
        <f t="shared" si="2"/>
        <v>CONFORMANCE CRITERIA (WHAT'S REQUIRED) - Geotextile Strength Class</v>
      </c>
      <c r="O46" t="str">
        <f t="shared" si="3"/>
        <v>DETAIL - Geotextile must be a minimum of strength class D</v>
      </c>
      <c r="P46" t="str">
        <f t="shared" si="4"/>
        <v>FREQUENCY - Once</v>
      </c>
      <c r="Q46" t="str">
        <f t="shared" si="5"/>
        <v>INSPECTION / TEST METHOD - Inspection</v>
      </c>
      <c r="R46" t="str">
        <f t="shared" si="6"/>
        <v>VERIFICATION RECORDS - Delivery docket</v>
      </c>
      <c r="S46" t="str">
        <f t="shared" si="7"/>
        <v>CSS/IDS/ASNZS STANDARD - Contract Drawing - 0450</v>
      </c>
      <c r="T46" t="str">
        <f t="shared" si="8"/>
        <v>SIGNATORY - Michael Harley</v>
      </c>
      <c r="V46" t="str">
        <v>SIGNATORY - Michael Harley</v>
      </c>
    </row>
    <row r="47" spans="1:22" ht="15" customHeight="1" x14ac:dyDescent="0.25">
      <c r="A47">
        <v>6.3</v>
      </c>
      <c r="B47" t="s">
        <v>156</v>
      </c>
      <c r="C47" t="s">
        <v>45</v>
      </c>
      <c r="D47" t="s">
        <v>101</v>
      </c>
      <c r="E47" t="s">
        <v>157</v>
      </c>
      <c r="F47" t="s">
        <v>5</v>
      </c>
      <c r="G47" t="s">
        <v>158</v>
      </c>
      <c r="H47" t="s">
        <v>159</v>
      </c>
      <c r="I47" t="s">
        <v>154</v>
      </c>
      <c r="J47" t="s">
        <v>9</v>
      </c>
      <c r="L47" t="str">
        <f t="shared" si="0"/>
        <v>6.3 - Gap40 Basecourse</v>
      </c>
      <c r="M47" t="str">
        <f t="shared" si="1"/>
        <v>ACTION (W, M, H) - W</v>
      </c>
      <c r="N47" t="str">
        <f t="shared" si="2"/>
        <v>CONFORMANCE CRITERIA (WHAT'S REQUIRED) - Grading</v>
      </c>
      <c r="O47" t="str">
        <f t="shared" si="3"/>
        <v>DETAIL - Aggregate must be graded as a GAP40</v>
      </c>
      <c r="P47" t="str">
        <f t="shared" si="4"/>
        <v>FREQUENCY - Once</v>
      </c>
      <c r="Q47" t="str">
        <f t="shared" si="5"/>
        <v>INSPECTION / TEST METHOD - Lab Test</v>
      </c>
      <c r="R47" t="str">
        <f t="shared" si="6"/>
        <v>VERIFICATION RECORDS - Testing report</v>
      </c>
      <c r="S47" t="str">
        <f t="shared" si="7"/>
        <v>CSS/IDS/ASNZS STANDARD - Contract Drawing - 0450</v>
      </c>
      <c r="T47" t="str">
        <f t="shared" si="8"/>
        <v>SIGNATORY - Cedric Senkel</v>
      </c>
      <c r="V47" t="str">
        <v>5.6 - TUDS Pits - Locations</v>
      </c>
    </row>
    <row r="48" spans="1:22" ht="15" customHeight="1" x14ac:dyDescent="0.25">
      <c r="A48">
        <v>6.4</v>
      </c>
      <c r="B48" t="s">
        <v>156</v>
      </c>
      <c r="C48" t="s">
        <v>0</v>
      </c>
      <c r="D48" t="s">
        <v>104</v>
      </c>
      <c r="E48" t="s">
        <v>160</v>
      </c>
      <c r="F48" t="s">
        <v>5</v>
      </c>
      <c r="G48" t="s">
        <v>158</v>
      </c>
      <c r="H48" t="s">
        <v>159</v>
      </c>
      <c r="I48" t="s">
        <v>154</v>
      </c>
      <c r="J48" t="s">
        <v>9</v>
      </c>
      <c r="L48" t="str">
        <f t="shared" si="0"/>
        <v>6.4 - Gap40 Basecourse</v>
      </c>
      <c r="M48" t="str">
        <f t="shared" si="1"/>
        <v>ACTION (W, M, H) - H</v>
      </c>
      <c r="N48" t="str">
        <f t="shared" si="2"/>
        <v>CONFORMANCE CRITERIA (WHAT'S REQUIRED) - MDD and OMC</v>
      </c>
      <c r="O48" t="str">
        <f t="shared" si="3"/>
        <v>DETAIL - Lab test to determine the MDD and OMC of the GAP40 Aggregate</v>
      </c>
      <c r="P48" t="str">
        <f t="shared" si="4"/>
        <v>FREQUENCY - Once</v>
      </c>
      <c r="Q48" t="str">
        <f t="shared" si="5"/>
        <v>INSPECTION / TEST METHOD - Lab Test</v>
      </c>
      <c r="R48" t="str">
        <f t="shared" si="6"/>
        <v>VERIFICATION RECORDS - Testing report</v>
      </c>
      <c r="S48" t="str">
        <f t="shared" si="7"/>
        <v>CSS/IDS/ASNZS STANDARD - Contract Drawing - 0450</v>
      </c>
      <c r="T48" t="str">
        <f t="shared" si="8"/>
        <v>SIGNATORY - Cedric Senkel</v>
      </c>
      <c r="V48" t="str">
        <v>ACTION (W, M, H) - H</v>
      </c>
    </row>
    <row r="49" spans="1:22" ht="15" customHeight="1" x14ac:dyDescent="0.25">
      <c r="A49">
        <v>6.5</v>
      </c>
      <c r="B49" t="s">
        <v>156</v>
      </c>
      <c r="C49" t="s">
        <v>45</v>
      </c>
      <c r="D49" t="s">
        <v>161</v>
      </c>
      <c r="E49" t="s">
        <v>162</v>
      </c>
      <c r="F49" t="s">
        <v>153</v>
      </c>
      <c r="G49" t="s">
        <v>69</v>
      </c>
      <c r="H49" t="s">
        <v>127</v>
      </c>
      <c r="I49" t="s">
        <v>154</v>
      </c>
      <c r="J49" t="s">
        <v>56</v>
      </c>
      <c r="L49" t="str">
        <f t="shared" si="0"/>
        <v>6.5 - Gap40 Basecourse</v>
      </c>
      <c r="M49" t="str">
        <f t="shared" si="1"/>
        <v>ACTION (W, M, H) - W</v>
      </c>
      <c r="N49" t="str">
        <f t="shared" si="2"/>
        <v>CONFORMANCE CRITERIA (WHAT'S REQUIRED) - Layer thickness</v>
      </c>
      <c r="O49" t="str">
        <f t="shared" si="3"/>
        <v>DETAIL - AP40 layer below foundation should be a minimum of 300mm thick, extend 600mm  around the foundation of all side and lift 400mm above base of foundation on all sides</v>
      </c>
      <c r="P49" t="str">
        <f t="shared" si="4"/>
        <v>FREQUENCY - once for each foundation</v>
      </c>
      <c r="Q49" t="str">
        <f t="shared" si="5"/>
        <v>INSPECTION / TEST METHOD - Measure</v>
      </c>
      <c r="R49" t="str">
        <f t="shared" si="6"/>
        <v>VERIFICATION RECORDS - Survey Pickup and photos</v>
      </c>
      <c r="S49" t="str">
        <f t="shared" si="7"/>
        <v>CSS/IDS/ASNZS STANDARD - Contract Drawing - 0450</v>
      </c>
      <c r="T49" t="str">
        <f t="shared" si="8"/>
        <v>SIGNATORY - Chad Ellis</v>
      </c>
      <c r="V49" t="str">
        <v>CONFORMANCE CRITERIA (WHAT'S REQUIRED) - Locations are correct</v>
      </c>
    </row>
    <row r="50" spans="1:22" ht="15" customHeight="1" x14ac:dyDescent="0.25">
      <c r="A50">
        <v>6.6</v>
      </c>
      <c r="B50" t="s">
        <v>156</v>
      </c>
      <c r="C50" t="s">
        <v>0</v>
      </c>
      <c r="D50" t="s">
        <v>108</v>
      </c>
      <c r="E50" t="s">
        <v>163</v>
      </c>
      <c r="F50" t="s">
        <v>164</v>
      </c>
      <c r="G50" t="s">
        <v>158</v>
      </c>
      <c r="H50" t="s">
        <v>159</v>
      </c>
      <c r="I50" t="s">
        <v>154</v>
      </c>
      <c r="J50" t="s">
        <v>9</v>
      </c>
      <c r="L50" t="str">
        <f t="shared" si="0"/>
        <v>6.6 - Gap40 Basecourse</v>
      </c>
      <c r="M50" t="str">
        <f t="shared" si="1"/>
        <v>ACTION (W, M, H) - H</v>
      </c>
      <c r="N50" t="str">
        <f t="shared" si="2"/>
        <v>CONFORMANCE CRITERIA (WHAT'S REQUIRED) - NDM Testing</v>
      </c>
      <c r="O50" t="str">
        <f t="shared" si="3"/>
        <v>DETAIL - Compaction testing using a NDM to confirm degree of compaction - Min 98% MDD</v>
      </c>
      <c r="P50" t="str">
        <f t="shared" si="4"/>
        <v>FREQUENCY - 2 tests per foundation</v>
      </c>
      <c r="Q50" t="str">
        <f t="shared" si="5"/>
        <v>INSPECTION / TEST METHOD - Lab Test</v>
      </c>
      <c r="R50" t="str">
        <f t="shared" si="6"/>
        <v>VERIFICATION RECORDS - Testing report</v>
      </c>
      <c r="S50" t="str">
        <f t="shared" si="7"/>
        <v>CSS/IDS/ASNZS STANDARD - Contract Drawing - 0450</v>
      </c>
      <c r="T50" t="str">
        <f t="shared" si="8"/>
        <v>SIGNATORY - Cedric Senkel</v>
      </c>
      <c r="V50" t="str">
        <v>DETAIL - Setout pit locations prior to trenching</v>
      </c>
    </row>
    <row r="51" spans="1:22" ht="15" customHeight="1" x14ac:dyDescent="0.25">
      <c r="A51">
        <v>6.7</v>
      </c>
      <c r="B51" t="s">
        <v>165</v>
      </c>
      <c r="C51" t="s">
        <v>0</v>
      </c>
      <c r="D51" t="s">
        <v>166</v>
      </c>
      <c r="E51" t="s">
        <v>167</v>
      </c>
      <c r="F51" t="s">
        <v>5</v>
      </c>
      <c r="G51" t="s">
        <v>42</v>
      </c>
      <c r="H51" t="s">
        <v>168</v>
      </c>
      <c r="I51" t="s">
        <v>154</v>
      </c>
      <c r="J51" t="s">
        <v>22</v>
      </c>
      <c r="L51" t="str">
        <f t="shared" si="0"/>
        <v>6.7 - Reinforcing Steel</v>
      </c>
      <c r="M51" t="str">
        <f t="shared" si="1"/>
        <v>ACTION (W, M, H) - H</v>
      </c>
      <c r="N51" t="str">
        <f t="shared" si="2"/>
        <v>CONFORMANCE CRITERIA (WHAT'S REQUIRED) - Size and Grade</v>
      </c>
      <c r="O51" t="str">
        <f t="shared" si="3"/>
        <v>DETAIL - HD20 (Grade 500) for top and bottom bars, HD10 (Grade 500) for link legs</v>
      </c>
      <c r="P51" t="str">
        <f t="shared" si="4"/>
        <v>FREQUENCY - Once</v>
      </c>
      <c r="Q51" t="str">
        <f t="shared" si="5"/>
        <v>INSPECTION / TEST METHOD - Inspection</v>
      </c>
      <c r="R51" t="str">
        <f t="shared" si="6"/>
        <v>VERIFICATION RECORDS - Delivery Dockets</v>
      </c>
      <c r="S51" t="str">
        <f t="shared" si="7"/>
        <v>CSS/IDS/ASNZS STANDARD - Contract Drawing - 0450</v>
      </c>
      <c r="T51" t="str">
        <f t="shared" si="8"/>
        <v>SIGNATORY - Michael Harley</v>
      </c>
      <c r="V51" t="str">
        <v>FREQUENCY - Once</v>
      </c>
    </row>
    <row r="52" spans="1:22" ht="15" customHeight="1" x14ac:dyDescent="0.25">
      <c r="A52">
        <v>6.8</v>
      </c>
      <c r="B52" t="s">
        <v>165</v>
      </c>
      <c r="C52" t="s">
        <v>0</v>
      </c>
      <c r="D52" t="s">
        <v>169</v>
      </c>
      <c r="E52" s="1" t="s">
        <v>170</v>
      </c>
      <c r="F52" t="s">
        <v>5</v>
      </c>
      <c r="G52" t="s">
        <v>42</v>
      </c>
      <c r="H52" t="s">
        <v>171</v>
      </c>
      <c r="I52" t="s">
        <v>154</v>
      </c>
      <c r="J52" t="s">
        <v>9</v>
      </c>
      <c r="L52" t="str">
        <f t="shared" si="0"/>
        <v>6.8 - Reinforcing Steel</v>
      </c>
      <c r="M52" t="str">
        <f t="shared" si="1"/>
        <v>ACTION (W, M, H) - H</v>
      </c>
      <c r="N52" t="str">
        <f t="shared" si="2"/>
        <v>CONFORMANCE CRITERIA (WHAT'S REQUIRED) - Spacing and Cover</v>
      </c>
      <c r="O52" t="str">
        <f t="shared" si="3"/>
        <v>DETAIL - 200mm centres for top and bottom bars, and 400mm centres for link legs_x000D_
75mm cover, top, sides and bottom</v>
      </c>
      <c r="P52" t="str">
        <f t="shared" si="4"/>
        <v>FREQUENCY - Once</v>
      </c>
      <c r="Q52" t="str">
        <f t="shared" si="5"/>
        <v>INSPECTION / TEST METHOD - Inspection</v>
      </c>
      <c r="R52" t="str">
        <f t="shared" si="6"/>
        <v>VERIFICATION RECORDS - Pre-pour Checklist, Photos</v>
      </c>
      <c r="S52" t="str">
        <f t="shared" si="7"/>
        <v>CSS/IDS/ASNZS STANDARD - Contract Drawing - 0450</v>
      </c>
      <c r="T52" t="str">
        <f t="shared" si="8"/>
        <v>SIGNATORY - Cedric Senkel</v>
      </c>
      <c r="V52" t="str">
        <v>INSPECTION / TEST METHOD - Measure</v>
      </c>
    </row>
    <row r="53" spans="1:22" ht="15" customHeight="1" x14ac:dyDescent="0.25">
      <c r="A53">
        <v>6.9</v>
      </c>
      <c r="B53" t="s">
        <v>172</v>
      </c>
      <c r="C53" t="s">
        <v>0</v>
      </c>
      <c r="D53" t="s">
        <v>173</v>
      </c>
      <c r="E53" t="s">
        <v>174</v>
      </c>
      <c r="F53" t="s">
        <v>5</v>
      </c>
      <c r="G53" t="s">
        <v>69</v>
      </c>
      <c r="H53" t="s">
        <v>127</v>
      </c>
      <c r="I53" t="s">
        <v>175</v>
      </c>
      <c r="J53" t="s">
        <v>56</v>
      </c>
      <c r="L53" t="str">
        <f t="shared" si="0"/>
        <v>6.9 - Duct Protrusions</v>
      </c>
      <c r="M53" t="str">
        <f t="shared" si="1"/>
        <v>ACTION (W, M, H) - H</v>
      </c>
      <c r="N53" t="str">
        <f t="shared" si="2"/>
        <v>CONFORMANCE CRITERIA (WHAT'S REQUIRED) - Location for Protrusions</v>
      </c>
      <c r="O53" t="str">
        <f t="shared" si="3"/>
        <v>DETAIL - Ducts for KAA Power and Communications must protrude on the left side of bolt 7 and stay between bolts 6CHAR(AMP)7. Ducts must protrude outside of the 600mm keep out zone.</v>
      </c>
      <c r="P53" t="str">
        <f t="shared" si="4"/>
        <v>FREQUENCY - Once</v>
      </c>
      <c r="Q53" t="str">
        <f t="shared" si="5"/>
        <v>INSPECTION / TEST METHOD - Measure</v>
      </c>
      <c r="R53" t="str">
        <f t="shared" si="6"/>
        <v>VERIFICATION RECORDS - Survey Pickup and photos</v>
      </c>
      <c r="S53" t="str">
        <f t="shared" si="7"/>
        <v>CSS/IDS/ASNZS STANDARD - Contract Drawing - 0450 CHAR(AMP) 0602</v>
      </c>
      <c r="T53" t="str">
        <f t="shared" si="8"/>
        <v>SIGNATORY - Chad Ellis</v>
      </c>
      <c r="V53" t="str">
        <v>VERIFICATION RECORDS - Survey Pickup</v>
      </c>
    </row>
    <row r="54" spans="1:22" ht="15" customHeight="1" x14ac:dyDescent="0.25">
      <c r="A54">
        <v>6.1</v>
      </c>
      <c r="B54" t="s">
        <v>176</v>
      </c>
      <c r="C54" t="s">
        <v>45</v>
      </c>
      <c r="D54" t="s">
        <v>177</v>
      </c>
      <c r="E54" t="s">
        <v>178</v>
      </c>
      <c r="F54" t="s">
        <v>5</v>
      </c>
      <c r="G54" t="s">
        <v>42</v>
      </c>
      <c r="H54" t="s">
        <v>155</v>
      </c>
      <c r="I54" t="s">
        <v>154</v>
      </c>
      <c r="J54" t="s">
        <v>22</v>
      </c>
      <c r="L54" t="str">
        <f t="shared" si="0"/>
        <v>6.1 - Concrete</v>
      </c>
      <c r="M54" t="str">
        <f t="shared" si="1"/>
        <v>ACTION (W, M, H) - W</v>
      </c>
      <c r="N54" t="str">
        <f t="shared" si="2"/>
        <v>CONFORMANCE CRITERIA (WHAT'S REQUIRED) - Mix</v>
      </c>
      <c r="O54" t="str">
        <f t="shared" si="3"/>
        <v>DETAIL - Maximum aggregate size of 19mm</v>
      </c>
      <c r="P54" t="str">
        <f t="shared" si="4"/>
        <v>FREQUENCY - Once</v>
      </c>
      <c r="Q54" t="str">
        <f t="shared" si="5"/>
        <v>INSPECTION / TEST METHOD - Inspection</v>
      </c>
      <c r="R54" t="str">
        <f t="shared" si="6"/>
        <v>VERIFICATION RECORDS - Delivery docket</v>
      </c>
      <c r="S54" t="str">
        <f t="shared" si="7"/>
        <v>CSS/IDS/ASNZS STANDARD - Contract Drawing - 0450</v>
      </c>
      <c r="T54" t="str">
        <f t="shared" si="8"/>
        <v>SIGNATORY - Michael Harley</v>
      </c>
      <c r="V54" t="str">
        <v>CSS/IDS/ASNZS STANDARD - Contract Drawing - 0602</v>
      </c>
    </row>
    <row r="55" spans="1:22" ht="15" customHeight="1" x14ac:dyDescent="0.25">
      <c r="A55">
        <v>6.11</v>
      </c>
      <c r="B55" t="s">
        <v>176</v>
      </c>
      <c r="C55" t="s">
        <v>45</v>
      </c>
      <c r="D55" t="s">
        <v>179</v>
      </c>
      <c r="E55" t="s">
        <v>180</v>
      </c>
      <c r="F55" t="s">
        <v>181</v>
      </c>
      <c r="G55" t="s">
        <v>158</v>
      </c>
      <c r="H55" t="s">
        <v>182</v>
      </c>
      <c r="I55" s="1" t="s">
        <v>183</v>
      </c>
      <c r="J55" t="s">
        <v>9</v>
      </c>
      <c r="L55" t="str">
        <f t="shared" si="0"/>
        <v>6.11 - Concrete</v>
      </c>
      <c r="M55" t="str">
        <f t="shared" si="1"/>
        <v>ACTION (W, M, H) - W</v>
      </c>
      <c r="N55" t="str">
        <f t="shared" si="2"/>
        <v>CONFORMANCE CRITERIA (WHAT'S REQUIRED) - Strength</v>
      </c>
      <c r="O55" t="str">
        <f t="shared" si="3"/>
        <v>DETAIL - 30MPa Concrete must be used. Concrete cylinder must be tested at 28 days, take 2 cylinders per load delivered</v>
      </c>
      <c r="P55" t="str">
        <f t="shared" si="4"/>
        <v>FREQUENCY - 2 cylinders per load</v>
      </c>
      <c r="Q55" t="str">
        <f t="shared" si="5"/>
        <v>INSPECTION / TEST METHOD - Lab Test</v>
      </c>
      <c r="R55" t="str">
        <f t="shared" si="6"/>
        <v>VERIFICATION RECORDS - Test reports, delivery dockets</v>
      </c>
      <c r="S55" t="str">
        <f t="shared" si="7"/>
        <v>CSS/IDS/ASNZS STANDARD - Contract Drawing - 0450_x000D_
GGT Hosting Spec GGT-1501</v>
      </c>
      <c r="T55" t="str">
        <f t="shared" si="8"/>
        <v>SIGNATORY - Cedric Senkel</v>
      </c>
      <c r="V55" t="str">
        <v>SIGNATORY - Chad Ellis</v>
      </c>
    </row>
    <row r="56" spans="1:22" ht="15" customHeight="1" x14ac:dyDescent="0.25">
      <c r="A56">
        <v>6.12</v>
      </c>
      <c r="B56" t="s">
        <v>176</v>
      </c>
      <c r="C56" t="s">
        <v>45</v>
      </c>
      <c r="D56" t="s">
        <v>184</v>
      </c>
      <c r="E56" t="s">
        <v>185</v>
      </c>
      <c r="F56" t="s">
        <v>5</v>
      </c>
      <c r="G56" t="s">
        <v>42</v>
      </c>
      <c r="H56" t="s">
        <v>43</v>
      </c>
      <c r="I56" t="s">
        <v>154</v>
      </c>
      <c r="J56" t="s">
        <v>56</v>
      </c>
      <c r="L56" t="str">
        <f t="shared" si="0"/>
        <v>6.12 - Concrete</v>
      </c>
      <c r="M56" t="str">
        <f t="shared" si="1"/>
        <v>ACTION (W, M, H) - W</v>
      </c>
      <c r="N56" t="str">
        <f t="shared" si="2"/>
        <v>CONFORMANCE CRITERIA (WHAT'S REQUIRED) - Finish</v>
      </c>
      <c r="O56" t="str">
        <f t="shared" si="3"/>
        <v>DETAIL - Finish surface to be U3, Broom finish with a 25mm chamfer on all exposed edges</v>
      </c>
      <c r="P56" t="str">
        <f t="shared" si="4"/>
        <v>FREQUENCY - Once</v>
      </c>
      <c r="Q56" t="str">
        <f t="shared" si="5"/>
        <v>INSPECTION / TEST METHOD - Inspection</v>
      </c>
      <c r="R56" t="str">
        <f t="shared" si="6"/>
        <v>VERIFICATION RECORDS - Photos</v>
      </c>
      <c r="S56" t="str">
        <f t="shared" si="7"/>
        <v>CSS/IDS/ASNZS STANDARD - Contract Drawing - 0450</v>
      </c>
      <c r="T56" t="str">
        <f t="shared" si="8"/>
        <v>SIGNATORY - Chad Ellis</v>
      </c>
      <c r="V56" t="str">
        <v>5.7 - H-Frame Foundations - Depth</v>
      </c>
    </row>
    <row r="57" spans="1:22" ht="15" customHeight="1" x14ac:dyDescent="0.25">
      <c r="A57">
        <v>6.13</v>
      </c>
      <c r="B57" t="s">
        <v>186</v>
      </c>
      <c r="C57" t="s">
        <v>0</v>
      </c>
      <c r="D57" t="s">
        <v>187</v>
      </c>
      <c r="E57" t="s">
        <v>188</v>
      </c>
      <c r="F57" t="s">
        <v>5</v>
      </c>
      <c r="G57" t="s">
        <v>69</v>
      </c>
      <c r="H57" t="s">
        <v>127</v>
      </c>
      <c r="I57" t="s">
        <v>154</v>
      </c>
      <c r="J57" t="s">
        <v>56</v>
      </c>
      <c r="L57" t="str">
        <f t="shared" si="0"/>
        <v>6.13 - Anchor Bolt Kits</v>
      </c>
      <c r="M57" t="str">
        <f t="shared" si="1"/>
        <v>ACTION (W, M, H) - H</v>
      </c>
      <c r="N57" t="str">
        <f t="shared" si="2"/>
        <v>CONFORMANCE CRITERIA (WHAT'S REQUIRED) - Alignment</v>
      </c>
      <c r="O57" t="str">
        <f t="shared" si="3"/>
        <v>DETAIL - Bolts to be numbers 1 to 8 clockwise around foundation. Bolts 1 and 5 must be aligned with long fence azimuth</v>
      </c>
      <c r="P57" t="str">
        <f t="shared" si="4"/>
        <v>FREQUENCY - Once</v>
      </c>
      <c r="Q57" t="str">
        <f t="shared" si="5"/>
        <v>INSPECTION / TEST METHOD - Measure</v>
      </c>
      <c r="R57" t="str">
        <f t="shared" si="6"/>
        <v>VERIFICATION RECORDS - Survey Pickup and photos</v>
      </c>
      <c r="S57" t="str">
        <f t="shared" si="7"/>
        <v>CSS/IDS/ASNZS STANDARD - Contract Drawing - 0450</v>
      </c>
      <c r="T57" t="str">
        <f t="shared" si="8"/>
        <v>SIGNATORY - Chad Ellis</v>
      </c>
      <c r="V57" t="str">
        <v>ACTION (W, M, H) - H</v>
      </c>
    </row>
    <row r="58" spans="1:22" ht="15" customHeight="1" x14ac:dyDescent="0.25">
      <c r="A58">
        <v>6.14</v>
      </c>
      <c r="B58" t="s">
        <v>186</v>
      </c>
      <c r="C58" t="s">
        <v>0</v>
      </c>
      <c r="D58" t="s">
        <v>189</v>
      </c>
      <c r="E58" t="s">
        <v>190</v>
      </c>
      <c r="F58" t="s">
        <v>191</v>
      </c>
      <c r="G58" t="s">
        <v>69</v>
      </c>
      <c r="H58" t="s">
        <v>127</v>
      </c>
      <c r="I58" t="s">
        <v>154</v>
      </c>
      <c r="J58" t="s">
        <v>56</v>
      </c>
      <c r="L58" t="str">
        <f t="shared" si="0"/>
        <v>6.14 - Anchor Bolt Kits</v>
      </c>
      <c r="M58" t="str">
        <f t="shared" si="1"/>
        <v>ACTION (W, M, H) - H</v>
      </c>
      <c r="N58" t="str">
        <f t="shared" si="2"/>
        <v>CONFORMANCE CRITERIA (WHAT'S REQUIRED) - Embedment Depth</v>
      </c>
      <c r="O58" t="str">
        <f t="shared" si="3"/>
        <v>DETAIL - Anchor bolts must be embedded a minimum of 265mm and protrude from the top surface by a minimum of 120mm</v>
      </c>
      <c r="P58" t="str">
        <f t="shared" si="4"/>
        <v>FREQUENCY - once</v>
      </c>
      <c r="Q58" t="str">
        <f t="shared" si="5"/>
        <v>INSPECTION / TEST METHOD - Measure</v>
      </c>
      <c r="R58" t="str">
        <f t="shared" si="6"/>
        <v>VERIFICATION RECORDS - Survey Pickup and photos</v>
      </c>
      <c r="S58" t="str">
        <f t="shared" si="7"/>
        <v>CSS/IDS/ASNZS STANDARD - Contract Drawing - 0450</v>
      </c>
      <c r="T58" t="str">
        <f t="shared" si="8"/>
        <v>SIGNATORY - Chad Ellis</v>
      </c>
      <c r="V58" t="str">
        <v>CONFORMANCE CRITERIA (WHAT'S REQUIRED) - Foundations are to the correct depth and size</v>
      </c>
    </row>
    <row r="59" spans="1:22" ht="15" customHeight="1" x14ac:dyDescent="0.25">
      <c r="A59">
        <v>7</v>
      </c>
      <c r="B59" t="s">
        <v>192</v>
      </c>
      <c r="V59" t="str">
        <v>DETAIL - Augered holes need to be a depth of 1220mm and a diameter of 460mm</v>
      </c>
    </row>
    <row r="60" spans="1:22" ht="15" customHeight="1" x14ac:dyDescent="0.25">
      <c r="A60">
        <v>7.1</v>
      </c>
      <c r="B60" t="s">
        <v>150</v>
      </c>
      <c r="C60" t="s">
        <v>0</v>
      </c>
      <c r="D60" t="s">
        <v>151</v>
      </c>
      <c r="E60" t="s">
        <v>152</v>
      </c>
      <c r="F60" t="s">
        <v>153</v>
      </c>
      <c r="G60" t="s">
        <v>69</v>
      </c>
      <c r="H60" t="s">
        <v>127</v>
      </c>
      <c r="I60" t="s">
        <v>138</v>
      </c>
      <c r="J60" t="s">
        <v>56</v>
      </c>
      <c r="L60" t="str">
        <f t="shared" si="0"/>
        <v>7.1 - Excavation Depth and Size</v>
      </c>
      <c r="M60" t="str">
        <f t="shared" si="1"/>
        <v>ACTION (W, M, H) - H</v>
      </c>
      <c r="N60" t="str">
        <f t="shared" si="2"/>
        <v xml:space="preserve">CONFORMANCE CRITERIA (WHAT'S REQUIRED) - Excavation must be deep and large enough. </v>
      </c>
      <c r="O60" t="str">
        <f t="shared" si="3"/>
        <v>DETAIL - Must allow for 300mm of AP40 Basecourse and extend 600mm past face of foundation on all sides</v>
      </c>
      <c r="P60" t="str">
        <f t="shared" si="4"/>
        <v>FREQUENCY - once for each foundation</v>
      </c>
      <c r="Q60" t="str">
        <f t="shared" si="5"/>
        <v>INSPECTION / TEST METHOD - Measure</v>
      </c>
      <c r="R60" t="str">
        <f t="shared" si="6"/>
        <v>VERIFICATION RECORDS - Survey Pickup and photos</v>
      </c>
      <c r="S60" t="str">
        <f t="shared" si="7"/>
        <v>CSS/IDS/ASNZS STANDARD - Contract Drawing - 0463</v>
      </c>
      <c r="T60" t="str">
        <f t="shared" si="8"/>
        <v>SIGNATORY - Chad Ellis</v>
      </c>
      <c r="V60" t="str">
        <v>FREQUENCY - Once</v>
      </c>
    </row>
    <row r="61" spans="1:22" ht="15" customHeight="1" x14ac:dyDescent="0.25">
      <c r="A61">
        <v>7.2</v>
      </c>
      <c r="B61" t="s">
        <v>95</v>
      </c>
      <c r="C61" t="s">
        <v>45</v>
      </c>
      <c r="D61" t="s">
        <v>96</v>
      </c>
      <c r="E61" t="s">
        <v>97</v>
      </c>
      <c r="F61" t="s">
        <v>5</v>
      </c>
      <c r="G61" t="s">
        <v>42</v>
      </c>
      <c r="H61" t="s">
        <v>155</v>
      </c>
      <c r="I61" t="s">
        <v>138</v>
      </c>
      <c r="J61" t="s">
        <v>22</v>
      </c>
      <c r="L61" t="str">
        <f t="shared" si="0"/>
        <v>7.2 - Geotextile</v>
      </c>
      <c r="M61" t="str">
        <f t="shared" si="1"/>
        <v>ACTION (W, M, H) - W</v>
      </c>
      <c r="N61" t="str">
        <f t="shared" si="2"/>
        <v>CONFORMANCE CRITERIA (WHAT'S REQUIRED) - Geotextile Strength Class</v>
      </c>
      <c r="O61" t="str">
        <f t="shared" si="3"/>
        <v>DETAIL - Geotextile must be a minimum of strength class D</v>
      </c>
      <c r="P61" t="str">
        <f t="shared" si="4"/>
        <v>FREQUENCY - Once</v>
      </c>
      <c r="Q61" t="str">
        <f t="shared" si="5"/>
        <v>INSPECTION / TEST METHOD - Inspection</v>
      </c>
      <c r="R61" t="str">
        <f t="shared" si="6"/>
        <v>VERIFICATION RECORDS - Delivery docket</v>
      </c>
      <c r="S61" t="str">
        <f t="shared" si="7"/>
        <v>CSS/IDS/ASNZS STANDARD - Contract Drawing - 0463</v>
      </c>
      <c r="T61" t="str">
        <f t="shared" si="8"/>
        <v>SIGNATORY - Michael Harley</v>
      </c>
      <c r="V61" t="str">
        <v>INSPECTION / TEST METHOD - Measure</v>
      </c>
    </row>
    <row r="62" spans="1:22" ht="15" customHeight="1" x14ac:dyDescent="0.25">
      <c r="A62">
        <v>7.3</v>
      </c>
      <c r="B62" t="s">
        <v>156</v>
      </c>
      <c r="C62" t="s">
        <v>45</v>
      </c>
      <c r="D62" t="s">
        <v>101</v>
      </c>
      <c r="E62" t="s">
        <v>157</v>
      </c>
      <c r="F62" t="s">
        <v>5</v>
      </c>
      <c r="G62" t="s">
        <v>158</v>
      </c>
      <c r="H62" t="s">
        <v>159</v>
      </c>
      <c r="I62" t="s">
        <v>138</v>
      </c>
      <c r="J62" t="s">
        <v>9</v>
      </c>
      <c r="L62" t="str">
        <f t="shared" si="0"/>
        <v>7.3 - Gap40 Basecourse</v>
      </c>
      <c r="M62" t="str">
        <f t="shared" si="1"/>
        <v>ACTION (W, M, H) - W</v>
      </c>
      <c r="N62" t="str">
        <f t="shared" si="2"/>
        <v>CONFORMANCE CRITERIA (WHAT'S REQUIRED) - Grading</v>
      </c>
      <c r="O62" t="str">
        <f t="shared" si="3"/>
        <v>DETAIL - Aggregate must be graded as a GAP40</v>
      </c>
      <c r="P62" t="str">
        <f t="shared" si="4"/>
        <v>FREQUENCY - Once</v>
      </c>
      <c r="Q62" t="str">
        <f t="shared" si="5"/>
        <v>INSPECTION / TEST METHOD - Lab Test</v>
      </c>
      <c r="R62" t="str">
        <f t="shared" si="6"/>
        <v>VERIFICATION RECORDS - Testing report</v>
      </c>
      <c r="S62" t="str">
        <f t="shared" si="7"/>
        <v>CSS/IDS/ASNZS STANDARD - Contract Drawing - 0463</v>
      </c>
      <c r="T62" t="str">
        <f t="shared" si="8"/>
        <v>SIGNATORY - Cedric Senkel</v>
      </c>
      <c r="V62" t="str">
        <v>VERIFICATION RECORDS - Photos</v>
      </c>
    </row>
    <row r="63" spans="1:22" ht="15" customHeight="1" x14ac:dyDescent="0.25">
      <c r="A63">
        <v>7.4</v>
      </c>
      <c r="B63" t="s">
        <v>156</v>
      </c>
      <c r="C63" t="s">
        <v>45</v>
      </c>
      <c r="D63" t="s">
        <v>161</v>
      </c>
      <c r="E63" t="s">
        <v>193</v>
      </c>
      <c r="F63" t="s">
        <v>5</v>
      </c>
      <c r="G63" t="s">
        <v>69</v>
      </c>
      <c r="H63" t="s">
        <v>127</v>
      </c>
      <c r="I63" t="s">
        <v>138</v>
      </c>
      <c r="J63" t="s">
        <v>56</v>
      </c>
      <c r="L63" t="str">
        <f t="shared" si="0"/>
        <v>7.4 - Gap40 Basecourse</v>
      </c>
      <c r="M63" t="str">
        <f t="shared" si="1"/>
        <v>ACTION (W, M, H) - W</v>
      </c>
      <c r="N63" t="str">
        <f t="shared" si="2"/>
        <v>CONFORMANCE CRITERIA (WHAT'S REQUIRED) - Layer thickness</v>
      </c>
      <c r="O63" t="str">
        <f t="shared" si="3"/>
        <v>DETAIL - AP40 layer below foundation should be a minimum of 150mm thick and be the same dimensions as the concrete pad</v>
      </c>
      <c r="P63" t="str">
        <f t="shared" si="4"/>
        <v>FREQUENCY - Once</v>
      </c>
      <c r="Q63" t="str">
        <f t="shared" si="5"/>
        <v>INSPECTION / TEST METHOD - Measure</v>
      </c>
      <c r="R63" t="str">
        <f t="shared" si="6"/>
        <v>VERIFICATION RECORDS - Survey Pickup and photos</v>
      </c>
      <c r="S63" t="str">
        <f t="shared" si="7"/>
        <v>CSS/IDS/ASNZS STANDARD - Contract Drawing - 0463</v>
      </c>
      <c r="T63" t="str">
        <f t="shared" si="8"/>
        <v>SIGNATORY - Chad Ellis</v>
      </c>
      <c r="V63" t="str">
        <v>CSS/IDS/ASNZS STANDARD - Contract Drawing - 0463</v>
      </c>
    </row>
    <row r="64" spans="1:22" ht="15" customHeight="1" x14ac:dyDescent="0.25">
      <c r="A64">
        <v>7.5</v>
      </c>
      <c r="B64" t="s">
        <v>165</v>
      </c>
      <c r="C64" t="s">
        <v>0</v>
      </c>
      <c r="D64" t="s">
        <v>166</v>
      </c>
      <c r="E64" t="s">
        <v>194</v>
      </c>
      <c r="F64" t="s">
        <v>5</v>
      </c>
      <c r="G64" t="s">
        <v>42</v>
      </c>
      <c r="H64" t="s">
        <v>168</v>
      </c>
      <c r="I64" t="s">
        <v>138</v>
      </c>
      <c r="J64" t="s">
        <v>22</v>
      </c>
      <c r="L64" t="str">
        <f t="shared" si="0"/>
        <v>7.5 - Reinforcing Steel</v>
      </c>
      <c r="M64" t="str">
        <f t="shared" si="1"/>
        <v>ACTION (W, M, H) - H</v>
      </c>
      <c r="N64" t="str">
        <f t="shared" si="2"/>
        <v>CONFORMANCE CRITERIA (WHAT'S REQUIRED) - Size and Grade</v>
      </c>
      <c r="O64" t="str">
        <f t="shared" si="3"/>
        <v>DETAIL - HD16 (Grade 500) for top and bottom bars</v>
      </c>
      <c r="P64" t="str">
        <f t="shared" si="4"/>
        <v>FREQUENCY - Once</v>
      </c>
      <c r="Q64" t="str">
        <f t="shared" si="5"/>
        <v>INSPECTION / TEST METHOD - Inspection</v>
      </c>
      <c r="R64" t="str">
        <f t="shared" si="6"/>
        <v>VERIFICATION RECORDS - Delivery Dockets</v>
      </c>
      <c r="S64" t="str">
        <f t="shared" si="7"/>
        <v>CSS/IDS/ASNZS STANDARD - Contract Drawing - 0463</v>
      </c>
      <c r="T64" t="str">
        <f t="shared" si="8"/>
        <v>SIGNATORY - Michael Harley</v>
      </c>
      <c r="V64" t="str">
        <v>SIGNATORY - Chad Ellis</v>
      </c>
    </row>
    <row r="65" spans="1:22" ht="15" customHeight="1" x14ac:dyDescent="0.25">
      <c r="A65">
        <v>7.6</v>
      </c>
      <c r="B65" t="s">
        <v>165</v>
      </c>
      <c r="C65" t="s">
        <v>0</v>
      </c>
      <c r="D65" t="s">
        <v>169</v>
      </c>
      <c r="E65" s="1" t="s">
        <v>195</v>
      </c>
      <c r="F65" t="s">
        <v>5</v>
      </c>
      <c r="G65" t="s">
        <v>42</v>
      </c>
      <c r="H65" t="s">
        <v>171</v>
      </c>
      <c r="I65" t="s">
        <v>138</v>
      </c>
      <c r="J65" t="s">
        <v>9</v>
      </c>
      <c r="L65" t="str">
        <f t="shared" si="0"/>
        <v>7.6 - Reinforcing Steel</v>
      </c>
      <c r="M65" t="str">
        <f t="shared" si="1"/>
        <v>ACTION (W, M, H) - H</v>
      </c>
      <c r="N65" t="str">
        <f t="shared" si="2"/>
        <v>CONFORMANCE CRITERIA (WHAT'S REQUIRED) - Spacing and Cover</v>
      </c>
      <c r="O65" t="str">
        <f t="shared" si="3"/>
        <v>DETAIL - 200mm centres for top and bottom bars both ways_x000D_
75mm cover, top, sides and bottom</v>
      </c>
      <c r="P65" t="str">
        <f t="shared" si="4"/>
        <v>FREQUENCY - Once</v>
      </c>
      <c r="Q65" t="str">
        <f t="shared" si="5"/>
        <v>INSPECTION / TEST METHOD - Inspection</v>
      </c>
      <c r="R65" t="str">
        <f t="shared" si="6"/>
        <v>VERIFICATION RECORDS - Pre-pour Checklist, Photos</v>
      </c>
      <c r="S65" t="str">
        <f t="shared" si="7"/>
        <v>CSS/IDS/ASNZS STANDARD - Contract Drawing - 0463</v>
      </c>
      <c r="T65" t="str">
        <f t="shared" si="8"/>
        <v>SIGNATORY - Cedric Senkel</v>
      </c>
      <c r="V65" t="str">
        <v>5.8 - H-Frame Foundations - Concrete</v>
      </c>
    </row>
    <row r="66" spans="1:22" ht="15" customHeight="1" x14ac:dyDescent="0.25">
      <c r="A66">
        <v>7.7</v>
      </c>
      <c r="B66" t="s">
        <v>172</v>
      </c>
      <c r="C66" t="s">
        <v>0</v>
      </c>
      <c r="D66" t="s">
        <v>173</v>
      </c>
      <c r="E66" t="s">
        <v>196</v>
      </c>
      <c r="F66" t="s">
        <v>5</v>
      </c>
      <c r="G66" t="s">
        <v>69</v>
      </c>
      <c r="H66" t="s">
        <v>127</v>
      </c>
      <c r="I66" t="s">
        <v>138</v>
      </c>
      <c r="J66" t="s">
        <v>56</v>
      </c>
      <c r="L66" t="str">
        <f t="shared" si="0"/>
        <v>7.7 - Duct Protrusions</v>
      </c>
      <c r="M66" t="str">
        <f t="shared" si="1"/>
        <v>ACTION (W, M, H) - H</v>
      </c>
      <c r="N66" t="str">
        <f t="shared" si="2"/>
        <v>CONFORMANCE CRITERIA (WHAT'S REQUIRED) - Location for Protrusions</v>
      </c>
      <c r="O66" t="str">
        <f t="shared" si="3"/>
        <v>DETAIL - There are 8 duct protrusions detailed in the contract drawings, 3 x power, 3 x fibre, 1 x generator controls and 1 x earth</v>
      </c>
      <c r="P66" t="str">
        <f t="shared" si="4"/>
        <v>FREQUENCY - Once</v>
      </c>
      <c r="Q66" t="str">
        <f t="shared" si="5"/>
        <v>INSPECTION / TEST METHOD - Measure</v>
      </c>
      <c r="R66" t="str">
        <f t="shared" si="6"/>
        <v>VERIFICATION RECORDS - Survey Pickup and photos</v>
      </c>
      <c r="S66" t="str">
        <f t="shared" si="7"/>
        <v>CSS/IDS/ASNZS STANDARD - Contract Drawing - 0463</v>
      </c>
      <c r="T66" t="str">
        <f t="shared" si="8"/>
        <v>SIGNATORY - Chad Ellis</v>
      </c>
      <c r="V66" t="str">
        <v>ACTION (W, M, H) - H</v>
      </c>
    </row>
    <row r="67" spans="1:22" ht="15" customHeight="1" x14ac:dyDescent="0.25">
      <c r="A67">
        <v>7.8</v>
      </c>
      <c r="B67" t="s">
        <v>176</v>
      </c>
      <c r="C67" t="s">
        <v>45</v>
      </c>
      <c r="D67" t="s">
        <v>177</v>
      </c>
      <c r="E67" t="s">
        <v>178</v>
      </c>
      <c r="F67" t="s">
        <v>5</v>
      </c>
      <c r="G67" t="s">
        <v>42</v>
      </c>
      <c r="H67" t="s">
        <v>155</v>
      </c>
      <c r="I67" t="s">
        <v>138</v>
      </c>
      <c r="J67" t="s">
        <v>22</v>
      </c>
      <c r="L67" t="str">
        <f t="shared" si="0"/>
        <v>7.8 - Concrete</v>
      </c>
      <c r="M67" t="str">
        <f t="shared" si="1"/>
        <v>ACTION (W, M, H) - W</v>
      </c>
      <c r="N67" t="str">
        <f t="shared" si="2"/>
        <v>CONFORMANCE CRITERIA (WHAT'S REQUIRED) - Mix</v>
      </c>
      <c r="O67" t="str">
        <f t="shared" si="3"/>
        <v>DETAIL - Maximum aggregate size of 19mm</v>
      </c>
      <c r="P67" t="str">
        <f t="shared" si="4"/>
        <v>FREQUENCY - Once</v>
      </c>
      <c r="Q67" t="str">
        <f t="shared" si="5"/>
        <v>INSPECTION / TEST METHOD - Inspection</v>
      </c>
      <c r="R67" t="str">
        <f t="shared" si="6"/>
        <v>VERIFICATION RECORDS - Delivery docket</v>
      </c>
      <c r="S67" t="str">
        <f t="shared" si="7"/>
        <v>CSS/IDS/ASNZS STANDARD - Contract Drawing - 0463</v>
      </c>
      <c r="T67" t="str">
        <f t="shared" si="8"/>
        <v>SIGNATORY - Michael Harley</v>
      </c>
      <c r="V67" t="str">
        <v>CONFORMANCE CRITERIA (WHAT'S REQUIRED) - Concrete strength</v>
      </c>
    </row>
    <row r="68" spans="1:22" ht="15" customHeight="1" x14ac:dyDescent="0.25">
      <c r="A68">
        <v>7.9</v>
      </c>
      <c r="B68" t="s">
        <v>176</v>
      </c>
      <c r="C68" t="s">
        <v>45</v>
      </c>
      <c r="D68" t="s">
        <v>179</v>
      </c>
      <c r="E68" t="s">
        <v>197</v>
      </c>
      <c r="F68" t="s">
        <v>198</v>
      </c>
      <c r="G68" t="s">
        <v>158</v>
      </c>
      <c r="H68" t="s">
        <v>182</v>
      </c>
      <c r="I68" s="1" t="s">
        <v>199</v>
      </c>
      <c r="J68" t="s">
        <v>9</v>
      </c>
      <c r="L68" t="str">
        <f t="shared" ref="L68:L86" si="9">A68&amp;" - "&amp;B68</f>
        <v>7.9 - Concrete</v>
      </c>
      <c r="M68" t="str">
        <f t="shared" ref="M68:M86" si="10">"ACTION (W, M, H) - "&amp;C68</f>
        <v>ACTION (W, M, H) - W</v>
      </c>
      <c r="N68" t="str">
        <f t="shared" ref="N68:N86" si="11">"CONFORMANCE CRITERIA (WHAT'S REQUIRED) - "&amp;D68</f>
        <v>CONFORMANCE CRITERIA (WHAT'S REQUIRED) - Strength</v>
      </c>
      <c r="O68" t="str">
        <f t="shared" ref="O68:O86" si="12">"DETAIL - "&amp;E68</f>
        <v>DETAIL - 30MPa Concrete must be used. Concrete cylinder must be tested at 28 days, take 2 cylinders from delivery</v>
      </c>
      <c r="P68" t="str">
        <f t="shared" ref="P68:P86" si="13">"FREQUENCY - "&amp;F68</f>
        <v xml:space="preserve">FREQUENCY - 2 cylinders </v>
      </c>
      <c r="Q68" t="str">
        <f t="shared" ref="Q68:Q86" si="14">"INSPECTION / TEST METHOD - "&amp;G68</f>
        <v>INSPECTION / TEST METHOD - Lab Test</v>
      </c>
      <c r="R68" t="str">
        <f t="shared" ref="R68:R86" si="15">"VERIFICATION RECORDS - "&amp;H68</f>
        <v>VERIFICATION RECORDS - Test reports, delivery dockets</v>
      </c>
      <c r="S68" t="str">
        <f t="shared" ref="S68:S86" si="16">"CSS/IDS/ASNZS STANDARD - "&amp;I68</f>
        <v>CSS/IDS/ASNZS STANDARD - Contract Drawing - 0463_x000D_
GGT Hosting Spec GGT-1501</v>
      </c>
      <c r="T68" t="str">
        <f t="shared" ref="T68:T86" si="17">"SIGNATORY - "&amp;J68</f>
        <v>SIGNATORY - Cedric Senkel</v>
      </c>
      <c r="V68" t="str">
        <v>DETAIL - Holes to be backfilled with 25MPa concrete, poles are to be spaced 100mm from the base of the excavation</v>
      </c>
    </row>
    <row r="69" spans="1:22" ht="15" customHeight="1" x14ac:dyDescent="0.25">
      <c r="A69">
        <v>7.1</v>
      </c>
      <c r="B69" t="s">
        <v>176</v>
      </c>
      <c r="C69" t="s">
        <v>45</v>
      </c>
      <c r="D69" t="s">
        <v>184</v>
      </c>
      <c r="E69" t="s">
        <v>200</v>
      </c>
      <c r="F69" t="s">
        <v>5</v>
      </c>
      <c r="G69" t="s">
        <v>42</v>
      </c>
      <c r="H69" t="s">
        <v>43</v>
      </c>
      <c r="I69" t="s">
        <v>138</v>
      </c>
      <c r="J69" t="s">
        <v>56</v>
      </c>
      <c r="L69" t="str">
        <f t="shared" si="9"/>
        <v>7.1 - Concrete</v>
      </c>
      <c r="M69" t="str">
        <f t="shared" si="10"/>
        <v>ACTION (W, M, H) - W</v>
      </c>
      <c r="N69" t="str">
        <f t="shared" si="11"/>
        <v>CONFORMANCE CRITERIA (WHAT'S REQUIRED) - Finish</v>
      </c>
      <c r="O69" t="str">
        <f t="shared" si="12"/>
        <v>DETAIL - Finish surface to be U3, Broom finish on all exposed concrete, trowel finish for area under cabinet. There must be a 25mm chamfer on all exposed edges and 1% fall away from concrete of pad.</v>
      </c>
      <c r="P69" t="str">
        <f t="shared" si="13"/>
        <v>FREQUENCY - Once</v>
      </c>
      <c r="Q69" t="str">
        <f t="shared" si="14"/>
        <v>INSPECTION / TEST METHOD - Inspection</v>
      </c>
      <c r="R69" t="str">
        <f t="shared" si="15"/>
        <v>VERIFICATION RECORDS - Photos</v>
      </c>
      <c r="S69" t="str">
        <f t="shared" si="16"/>
        <v>CSS/IDS/ASNZS STANDARD - Contract Drawing - 0463</v>
      </c>
      <c r="T69" t="str">
        <f t="shared" si="17"/>
        <v>SIGNATORY - Chad Ellis</v>
      </c>
      <c r="V69" t="str">
        <v>FREQUENCY - Once</v>
      </c>
    </row>
    <row r="70" spans="1:22" ht="15" customHeight="1" x14ac:dyDescent="0.25">
      <c r="A70">
        <v>8</v>
      </c>
      <c r="B70" t="s">
        <v>201</v>
      </c>
      <c r="V70" t="str">
        <v>INSPECTION / TEST METHOD - Test</v>
      </c>
    </row>
    <row r="71" spans="1:22" ht="15" customHeight="1" x14ac:dyDescent="0.25">
      <c r="A71">
        <v>8.1</v>
      </c>
      <c r="B71" t="s">
        <v>156</v>
      </c>
      <c r="C71" t="s">
        <v>45</v>
      </c>
      <c r="D71" t="s">
        <v>101</v>
      </c>
      <c r="E71" t="s">
        <v>157</v>
      </c>
      <c r="F71" t="s">
        <v>5</v>
      </c>
      <c r="G71" t="s">
        <v>158</v>
      </c>
      <c r="H71" t="s">
        <v>159</v>
      </c>
      <c r="I71" t="s">
        <v>99</v>
      </c>
      <c r="J71" t="s">
        <v>9</v>
      </c>
      <c r="L71" t="str">
        <f t="shared" si="9"/>
        <v>8.1 - Gap40 Basecourse</v>
      </c>
      <c r="M71" t="str">
        <f t="shared" si="10"/>
        <v>ACTION (W, M, H) - W</v>
      </c>
      <c r="N71" t="str">
        <f t="shared" si="11"/>
        <v>CONFORMANCE CRITERIA (WHAT'S REQUIRED) - Grading</v>
      </c>
      <c r="O71" t="str">
        <f t="shared" si="12"/>
        <v>DETAIL - Aggregate must be graded as a GAP40</v>
      </c>
      <c r="P71" t="str">
        <f t="shared" si="13"/>
        <v>FREQUENCY - Once</v>
      </c>
      <c r="Q71" t="str">
        <f t="shared" si="14"/>
        <v>INSPECTION / TEST METHOD - Lab Test</v>
      </c>
      <c r="R71" t="str">
        <f t="shared" si="15"/>
        <v>VERIFICATION RECORDS - Testing report</v>
      </c>
      <c r="S71" t="str">
        <f t="shared" si="16"/>
        <v>CSS/IDS/ASNZS STANDARD - Contract Drawing - 0460</v>
      </c>
      <c r="T71" t="str">
        <f t="shared" si="17"/>
        <v>SIGNATORY - Cedric Senkel</v>
      </c>
      <c r="V71" t="str">
        <v>VERIFICATION RECORDS - Delivery Docket and Lab Testing</v>
      </c>
    </row>
    <row r="72" spans="1:22" ht="15" customHeight="1" x14ac:dyDescent="0.25">
      <c r="A72">
        <v>8.1999999999999993</v>
      </c>
      <c r="B72" t="s">
        <v>156</v>
      </c>
      <c r="C72" t="s">
        <v>45</v>
      </c>
      <c r="D72" t="s">
        <v>161</v>
      </c>
      <c r="E72" t="s">
        <v>193</v>
      </c>
      <c r="F72" t="s">
        <v>5</v>
      </c>
      <c r="G72" t="s">
        <v>69</v>
      </c>
      <c r="H72" t="s">
        <v>127</v>
      </c>
      <c r="I72" t="s">
        <v>99</v>
      </c>
      <c r="J72" t="s">
        <v>56</v>
      </c>
      <c r="L72" t="str">
        <f t="shared" si="9"/>
        <v>8.2 - Gap40 Basecourse</v>
      </c>
      <c r="M72" t="str">
        <f t="shared" si="10"/>
        <v>ACTION (W, M, H) - W</v>
      </c>
      <c r="N72" t="str">
        <f t="shared" si="11"/>
        <v>CONFORMANCE CRITERIA (WHAT'S REQUIRED) - Layer thickness</v>
      </c>
      <c r="O72" t="str">
        <f t="shared" si="12"/>
        <v>DETAIL - AP40 layer below foundation should be a minimum of 150mm thick and be the same dimensions as the concrete pad</v>
      </c>
      <c r="P72" t="str">
        <f t="shared" si="13"/>
        <v>FREQUENCY - Once</v>
      </c>
      <c r="Q72" t="str">
        <f t="shared" si="14"/>
        <v>INSPECTION / TEST METHOD - Measure</v>
      </c>
      <c r="R72" t="str">
        <f t="shared" si="15"/>
        <v>VERIFICATION RECORDS - Survey Pickup and photos</v>
      </c>
      <c r="S72" t="str">
        <f t="shared" si="16"/>
        <v>CSS/IDS/ASNZS STANDARD - Contract Drawing - 0460</v>
      </c>
      <c r="T72" t="str">
        <f t="shared" si="17"/>
        <v>SIGNATORY - Chad Ellis</v>
      </c>
      <c r="V72" t="str">
        <v>CSS/IDS/ASNZS STANDARD - Contract Drawing - 0463</v>
      </c>
    </row>
    <row r="73" spans="1:22" ht="15" customHeight="1" x14ac:dyDescent="0.25">
      <c r="A73">
        <v>8.3000000000000007</v>
      </c>
      <c r="B73" t="s">
        <v>165</v>
      </c>
      <c r="C73" t="s">
        <v>0</v>
      </c>
      <c r="D73" t="s">
        <v>166</v>
      </c>
      <c r="E73" t="s">
        <v>202</v>
      </c>
      <c r="F73" t="s">
        <v>5</v>
      </c>
      <c r="G73" t="s">
        <v>42</v>
      </c>
      <c r="H73" t="s">
        <v>168</v>
      </c>
      <c r="I73" t="s">
        <v>99</v>
      </c>
      <c r="J73" t="s">
        <v>22</v>
      </c>
      <c r="L73" t="str">
        <f t="shared" si="9"/>
        <v>8.3 - Reinforcing Steel</v>
      </c>
      <c r="M73" t="str">
        <f t="shared" si="10"/>
        <v>ACTION (W, M, H) - H</v>
      </c>
      <c r="N73" t="str">
        <f t="shared" si="11"/>
        <v>CONFORMANCE CRITERIA (WHAT'S REQUIRED) - Size and Grade</v>
      </c>
      <c r="O73" t="str">
        <f t="shared" si="12"/>
        <v>DETAIL - SE72 Mesh</v>
      </c>
      <c r="P73" t="str">
        <f t="shared" si="13"/>
        <v>FREQUENCY - Once</v>
      </c>
      <c r="Q73" t="str">
        <f t="shared" si="14"/>
        <v>INSPECTION / TEST METHOD - Inspection</v>
      </c>
      <c r="R73" t="str">
        <f t="shared" si="15"/>
        <v>VERIFICATION RECORDS - Delivery Dockets</v>
      </c>
      <c r="S73" t="str">
        <f t="shared" si="16"/>
        <v>CSS/IDS/ASNZS STANDARD - Contract Drawing - 0460</v>
      </c>
      <c r="T73" t="str">
        <f t="shared" si="17"/>
        <v>SIGNATORY - Michael Harley</v>
      </c>
      <c r="V73" t="str">
        <v>SIGNATORY - Chad Ellis</v>
      </c>
    </row>
    <row r="74" spans="1:22" ht="15" customHeight="1" x14ac:dyDescent="0.25">
      <c r="A74">
        <v>8.4</v>
      </c>
      <c r="B74" t="s">
        <v>165</v>
      </c>
      <c r="C74" t="s">
        <v>0</v>
      </c>
      <c r="D74" t="s">
        <v>169</v>
      </c>
      <c r="E74" t="s">
        <v>203</v>
      </c>
      <c r="F74" t="s">
        <v>5</v>
      </c>
      <c r="G74" t="s">
        <v>42</v>
      </c>
      <c r="H74" t="s">
        <v>171</v>
      </c>
      <c r="I74" t="s">
        <v>99</v>
      </c>
      <c r="J74" t="s">
        <v>9</v>
      </c>
      <c r="L74" t="str">
        <f t="shared" si="9"/>
        <v>8.4 - Reinforcing Steel</v>
      </c>
      <c r="M74" t="str">
        <f t="shared" si="10"/>
        <v>ACTION (W, M, H) - H</v>
      </c>
      <c r="N74" t="str">
        <f t="shared" si="11"/>
        <v>CONFORMANCE CRITERIA (WHAT'S REQUIRED) - Spacing and Cover</v>
      </c>
      <c r="O74" t="str">
        <f t="shared" si="12"/>
        <v>DETAIL - Two layers of Mesh for generator pad, single layer for fibre enclosure. 75mm cover from bottom, 50mm cover from top</v>
      </c>
      <c r="P74" t="str">
        <f t="shared" si="13"/>
        <v>FREQUENCY - Once</v>
      </c>
      <c r="Q74" t="str">
        <f t="shared" si="14"/>
        <v>INSPECTION / TEST METHOD - Inspection</v>
      </c>
      <c r="R74" t="str">
        <f t="shared" si="15"/>
        <v>VERIFICATION RECORDS - Pre-pour Checklist, Photos</v>
      </c>
      <c r="S74" t="str">
        <f t="shared" si="16"/>
        <v>CSS/IDS/ASNZS STANDARD - Contract Drawing - 0460</v>
      </c>
      <c r="T74" t="str">
        <f t="shared" si="17"/>
        <v>SIGNATORY - Cedric Senkel</v>
      </c>
      <c r="V74" t="str">
        <v>6.1 - Excavation Depth and Size</v>
      </c>
    </row>
    <row r="75" spans="1:22" ht="15" customHeight="1" x14ac:dyDescent="0.25">
      <c r="A75">
        <v>8.5</v>
      </c>
      <c r="B75" t="s">
        <v>172</v>
      </c>
      <c r="C75" t="s">
        <v>0</v>
      </c>
      <c r="D75" t="s">
        <v>173</v>
      </c>
      <c r="E75" t="s">
        <v>204</v>
      </c>
      <c r="F75" t="s">
        <v>5</v>
      </c>
      <c r="G75" t="s">
        <v>69</v>
      </c>
      <c r="H75" t="s">
        <v>127</v>
      </c>
      <c r="I75" t="s">
        <v>99</v>
      </c>
      <c r="J75" t="s">
        <v>56</v>
      </c>
      <c r="L75" t="str">
        <f t="shared" si="9"/>
        <v>8.5 - Duct Protrusions</v>
      </c>
      <c r="M75" t="str">
        <f t="shared" si="10"/>
        <v>ACTION (W, M, H) - H</v>
      </c>
      <c r="N75" t="str">
        <f t="shared" si="11"/>
        <v>CONFORMANCE CRITERIA (WHAT'S REQUIRED) - Location for Protrusions</v>
      </c>
      <c r="O75" t="str">
        <f t="shared" si="12"/>
        <v>DETAIL - TBC</v>
      </c>
      <c r="P75" t="str">
        <f t="shared" si="13"/>
        <v>FREQUENCY - Once</v>
      </c>
      <c r="Q75" t="str">
        <f t="shared" si="14"/>
        <v>INSPECTION / TEST METHOD - Measure</v>
      </c>
      <c r="R75" t="str">
        <f t="shared" si="15"/>
        <v>VERIFICATION RECORDS - Survey Pickup and photos</v>
      </c>
      <c r="S75" t="str">
        <f t="shared" si="16"/>
        <v>CSS/IDS/ASNZS STANDARD - Contract Drawing - 0460</v>
      </c>
      <c r="T75" t="str">
        <f t="shared" si="17"/>
        <v>SIGNATORY - Chad Ellis</v>
      </c>
      <c r="V75" t="str">
        <v>ACTION (W, M, H) - H</v>
      </c>
    </row>
    <row r="76" spans="1:22" ht="15" customHeight="1" x14ac:dyDescent="0.25">
      <c r="A76">
        <v>8.6</v>
      </c>
      <c r="B76" t="s">
        <v>176</v>
      </c>
      <c r="C76" t="s">
        <v>45</v>
      </c>
      <c r="D76" t="s">
        <v>177</v>
      </c>
      <c r="E76" t="s">
        <v>178</v>
      </c>
      <c r="F76" t="s">
        <v>5</v>
      </c>
      <c r="G76" t="s">
        <v>42</v>
      </c>
      <c r="H76" t="s">
        <v>155</v>
      </c>
      <c r="I76" s="1" t="s">
        <v>205</v>
      </c>
      <c r="J76" t="s">
        <v>22</v>
      </c>
      <c r="L76" t="str">
        <f t="shared" si="9"/>
        <v>8.6 - Concrete</v>
      </c>
      <c r="M76" t="str">
        <f t="shared" si="10"/>
        <v>ACTION (W, M, H) - W</v>
      </c>
      <c r="N76" t="str">
        <f t="shared" si="11"/>
        <v>CONFORMANCE CRITERIA (WHAT'S REQUIRED) - Mix</v>
      </c>
      <c r="O76" t="str">
        <f t="shared" si="12"/>
        <v>DETAIL - Maximum aggregate size of 19mm</v>
      </c>
      <c r="P76" t="str">
        <f t="shared" si="13"/>
        <v>FREQUENCY - Once</v>
      </c>
      <c r="Q76" t="str">
        <f t="shared" si="14"/>
        <v>INSPECTION / TEST METHOD - Inspection</v>
      </c>
      <c r="R76" t="str">
        <f t="shared" si="15"/>
        <v>VERIFICATION RECORDS - Delivery docket</v>
      </c>
      <c r="S76" t="str">
        <f t="shared" si="16"/>
        <v>CSS/IDS/ASNZS STANDARD - Contract Drawing - 0460_x000D_
GGT Hosting Spec GGT-1501</v>
      </c>
      <c r="T76" t="str">
        <f t="shared" si="17"/>
        <v>SIGNATORY - Michael Harley</v>
      </c>
      <c r="V76" t="str">
        <v>CONFORMANCE CRITERIA (WHAT'S REQUIRED) - Excavation must be deep and large enough.</v>
      </c>
    </row>
    <row r="77" spans="1:22" ht="15" customHeight="1" x14ac:dyDescent="0.25">
      <c r="A77">
        <v>8.6999999999999993</v>
      </c>
      <c r="B77" t="s">
        <v>176</v>
      </c>
      <c r="C77" t="s">
        <v>45</v>
      </c>
      <c r="D77" t="s">
        <v>179</v>
      </c>
      <c r="E77" t="s">
        <v>206</v>
      </c>
      <c r="F77" t="s">
        <v>198</v>
      </c>
      <c r="G77" t="s">
        <v>158</v>
      </c>
      <c r="H77" t="s">
        <v>182</v>
      </c>
      <c r="I77" s="1" t="s">
        <v>205</v>
      </c>
      <c r="J77" t="s">
        <v>9</v>
      </c>
      <c r="L77" t="str">
        <f t="shared" si="9"/>
        <v>8.7 - Concrete</v>
      </c>
      <c r="M77" t="str">
        <f t="shared" si="10"/>
        <v>ACTION (W, M, H) - W</v>
      </c>
      <c r="N77" t="str">
        <f t="shared" si="11"/>
        <v>CONFORMANCE CRITERIA (WHAT'S REQUIRED) - Strength</v>
      </c>
      <c r="O77" t="str">
        <f t="shared" si="12"/>
        <v>DETAIL - 25MPa Concrete must be used. Concrete cylinder must be tested at 28 days, take 2 cylinders from delivery</v>
      </c>
      <c r="P77" t="str">
        <f t="shared" si="13"/>
        <v xml:space="preserve">FREQUENCY - 2 cylinders </v>
      </c>
      <c r="Q77" t="str">
        <f t="shared" si="14"/>
        <v>INSPECTION / TEST METHOD - Lab Test</v>
      </c>
      <c r="R77" t="str">
        <f t="shared" si="15"/>
        <v>VERIFICATION RECORDS - Test reports, delivery dockets</v>
      </c>
      <c r="S77" t="str">
        <f t="shared" si="16"/>
        <v>CSS/IDS/ASNZS STANDARD - Contract Drawing - 0460_x000D_
GGT Hosting Spec GGT-1501</v>
      </c>
      <c r="T77" t="str">
        <f t="shared" si="17"/>
        <v>SIGNATORY - Cedric Senkel</v>
      </c>
      <c r="V77" t="str">
        <v>DETAIL - Must allow for 300mm of AP40 Basecourse and extend 600mm past face of foundation on all sides</v>
      </c>
    </row>
    <row r="78" spans="1:22" ht="15" customHeight="1" x14ac:dyDescent="0.25">
      <c r="A78">
        <v>8.8000000000000007</v>
      </c>
      <c r="B78" t="s">
        <v>176</v>
      </c>
      <c r="C78" t="s">
        <v>45</v>
      </c>
      <c r="D78" t="s">
        <v>184</v>
      </c>
      <c r="E78" t="s">
        <v>207</v>
      </c>
      <c r="F78" t="s">
        <v>5</v>
      </c>
      <c r="G78" t="s">
        <v>42</v>
      </c>
      <c r="H78" t="s">
        <v>43</v>
      </c>
      <c r="I78" t="s">
        <v>99</v>
      </c>
      <c r="J78" t="s">
        <v>56</v>
      </c>
      <c r="L78" t="str">
        <f t="shared" si="9"/>
        <v>8.8 - Concrete</v>
      </c>
      <c r="M78" t="str">
        <f t="shared" si="10"/>
        <v>ACTION (W, M, H) - W</v>
      </c>
      <c r="N78" t="str">
        <f t="shared" si="11"/>
        <v>CONFORMANCE CRITERIA (WHAT'S REQUIRED) - Finish</v>
      </c>
      <c r="O78" t="str">
        <f t="shared" si="12"/>
        <v>DETAIL - Finish surface to be U3, Broom finish. There must be a 25mm chamfer on all exposed edges.</v>
      </c>
      <c r="P78" t="str">
        <f t="shared" si="13"/>
        <v>FREQUENCY - Once</v>
      </c>
      <c r="Q78" t="str">
        <f t="shared" si="14"/>
        <v>INSPECTION / TEST METHOD - Inspection</v>
      </c>
      <c r="R78" t="str">
        <f t="shared" si="15"/>
        <v>VERIFICATION RECORDS - Photos</v>
      </c>
      <c r="S78" t="str">
        <f t="shared" si="16"/>
        <v>CSS/IDS/ASNZS STANDARD - Contract Drawing - 0460</v>
      </c>
      <c r="T78" t="str">
        <f t="shared" si="17"/>
        <v>SIGNATORY - Chad Ellis</v>
      </c>
      <c r="V78" t="str">
        <v>FREQUENCY - once for each foundation</v>
      </c>
    </row>
    <row r="79" spans="1:22" ht="15" customHeight="1" x14ac:dyDescent="0.25">
      <c r="A79">
        <v>9</v>
      </c>
      <c r="B79" t="s">
        <v>208</v>
      </c>
      <c r="V79" t="str">
        <v>INSPECTION / TEST METHOD - Measure</v>
      </c>
    </row>
    <row r="80" spans="1:22" ht="15" customHeight="1" x14ac:dyDescent="0.25">
      <c r="A80">
        <v>9.1</v>
      </c>
      <c r="B80" t="s">
        <v>209</v>
      </c>
      <c r="C80" t="s">
        <v>0</v>
      </c>
      <c r="D80" t="s">
        <v>210</v>
      </c>
      <c r="E80" t="s">
        <v>211</v>
      </c>
      <c r="F80" t="s">
        <v>5</v>
      </c>
      <c r="G80" t="s">
        <v>69</v>
      </c>
      <c r="H80" t="s">
        <v>127</v>
      </c>
      <c r="I80" t="s">
        <v>212</v>
      </c>
      <c r="J80" t="s">
        <v>22</v>
      </c>
      <c r="L80" t="str">
        <f t="shared" si="9"/>
        <v>9.1 - Fence Placement</v>
      </c>
      <c r="M80" t="str">
        <f t="shared" si="10"/>
        <v>ACTION (W, M, H) - H</v>
      </c>
      <c r="N80" t="str">
        <f t="shared" si="11"/>
        <v>CONFORMANCE CRITERIA (WHAT'S REQUIRED) - Fence must be in correct location</v>
      </c>
      <c r="O80" t="str">
        <f t="shared" si="12"/>
        <v>DETAIL - Fence line will be set out by survey prior to post hole excavation</v>
      </c>
      <c r="P80" t="str">
        <f t="shared" si="13"/>
        <v>FREQUENCY - Once</v>
      </c>
      <c r="Q80" t="str">
        <f t="shared" si="14"/>
        <v>INSPECTION / TEST METHOD - Measure</v>
      </c>
      <c r="R80" t="str">
        <f t="shared" si="15"/>
        <v>VERIFICATION RECORDS - Survey Pickup and photos</v>
      </c>
      <c r="S80" t="str">
        <f t="shared" si="16"/>
        <v>CSS/IDS/ASNZS STANDARD - Contract drawings - 0401, 0405 CHAR(AMP) 0800-0808</v>
      </c>
      <c r="T80" t="str">
        <f t="shared" si="17"/>
        <v>SIGNATORY - Michael Harley</v>
      </c>
      <c r="V80" t="str">
        <v>VERIFICATION RECORDS - Survey Pickup and photos</v>
      </c>
    </row>
    <row r="81" spans="1:22" ht="15" customHeight="1" x14ac:dyDescent="0.25">
      <c r="A81">
        <v>9.1999999999999993</v>
      </c>
      <c r="B81" t="s">
        <v>213</v>
      </c>
      <c r="C81" t="s">
        <v>0</v>
      </c>
      <c r="D81" t="s">
        <v>214</v>
      </c>
      <c r="E81" s="1" t="s">
        <v>215</v>
      </c>
      <c r="F81" t="s">
        <v>5</v>
      </c>
      <c r="G81" t="s">
        <v>69</v>
      </c>
      <c r="H81" t="s">
        <v>127</v>
      </c>
      <c r="I81" t="s">
        <v>216</v>
      </c>
      <c r="J81" t="s">
        <v>56</v>
      </c>
      <c r="L81" t="str">
        <f t="shared" si="9"/>
        <v>9.2 - Post Hole</v>
      </c>
      <c r="M81" t="str">
        <f t="shared" si="10"/>
        <v>ACTION (W, M, H) - H</v>
      </c>
      <c r="N81" t="str">
        <f t="shared" si="11"/>
        <v>CONFORMANCE CRITERIA (WHAT'S REQUIRED) - Diameter and Depth</v>
      </c>
      <c r="O81" t="str">
        <f t="shared" si="12"/>
        <v>DETAIL - All Post Holes are to be 450mm diameter_x000D_
Gate posts, corner posts and the first two posts in from each corner post must be 1.8m deep._x000D_
All other intermediate posts and timer fence posts must be 1.2m deep</v>
      </c>
      <c r="P81" t="str">
        <f t="shared" si="13"/>
        <v>FREQUENCY - Once</v>
      </c>
      <c r="Q81" t="str">
        <f t="shared" si="14"/>
        <v>INSPECTION / TEST METHOD - Measure</v>
      </c>
      <c r="R81" t="str">
        <f t="shared" si="15"/>
        <v>VERIFICATION RECORDS - Survey Pickup and photos</v>
      </c>
      <c r="S81" t="str">
        <f t="shared" si="16"/>
        <v>CSS/IDS/ASNZS STANDARD - Contract drawings - 0405, 0464 CHAR(AMP) 0800-0809</v>
      </c>
      <c r="T81" t="str">
        <f t="shared" si="17"/>
        <v>SIGNATORY - Chad Ellis</v>
      </c>
      <c r="V81" t="str">
        <v>CSS/IDS/ASNZS STANDARD - Contract Drawing - 0450</v>
      </c>
    </row>
    <row r="82" spans="1:22" ht="15" customHeight="1" x14ac:dyDescent="0.25">
      <c r="A82">
        <v>9.3000000000000007</v>
      </c>
      <c r="B82" t="s">
        <v>213</v>
      </c>
      <c r="C82" t="s">
        <v>0</v>
      </c>
      <c r="D82" t="s">
        <v>217</v>
      </c>
      <c r="E82" s="1" t="s">
        <v>218</v>
      </c>
      <c r="F82" t="s">
        <v>5</v>
      </c>
      <c r="G82" t="s">
        <v>69</v>
      </c>
      <c r="H82" t="s">
        <v>127</v>
      </c>
      <c r="I82" t="s">
        <v>216</v>
      </c>
      <c r="J82" t="s">
        <v>56</v>
      </c>
      <c r="L82" t="str">
        <f t="shared" si="9"/>
        <v>9.3 - Post Hole</v>
      </c>
      <c r="M82" t="str">
        <f t="shared" si="10"/>
        <v>ACTION (W, M, H) - H</v>
      </c>
      <c r="N82" t="str">
        <f t="shared" si="11"/>
        <v xml:space="preserve">CONFORMANCE CRITERIA (WHAT'S REQUIRED) - Spacing  </v>
      </c>
      <c r="O82" t="str">
        <f t="shared" si="12"/>
        <v>DETAIL - Security Fence post holes to be 2.5m apart_x000D_
Acoustic Fence posts to be 1.2m apart</v>
      </c>
      <c r="P82" t="str">
        <f t="shared" si="13"/>
        <v>FREQUENCY - Once</v>
      </c>
      <c r="Q82" t="str">
        <f t="shared" si="14"/>
        <v>INSPECTION / TEST METHOD - Measure</v>
      </c>
      <c r="R82" t="str">
        <f t="shared" si="15"/>
        <v>VERIFICATION RECORDS - Survey Pickup and photos</v>
      </c>
      <c r="S82" t="str">
        <f t="shared" si="16"/>
        <v>CSS/IDS/ASNZS STANDARD - Contract drawings - 0405, 0464 CHAR(AMP) 0800-0809</v>
      </c>
      <c r="T82" t="str">
        <f t="shared" si="17"/>
        <v>SIGNATORY - Chad Ellis</v>
      </c>
      <c r="V82" t="str">
        <v>SIGNATORY - Chad Ellis</v>
      </c>
    </row>
    <row r="83" spans="1:22" ht="15" customHeight="1" x14ac:dyDescent="0.25">
      <c r="A83">
        <v>9.4</v>
      </c>
      <c r="B83" t="s">
        <v>176</v>
      </c>
      <c r="C83" t="s">
        <v>45</v>
      </c>
      <c r="D83" t="s">
        <v>177</v>
      </c>
      <c r="E83" t="s">
        <v>178</v>
      </c>
      <c r="F83" t="s">
        <v>5</v>
      </c>
      <c r="G83" t="s">
        <v>42</v>
      </c>
      <c r="H83" t="s">
        <v>219</v>
      </c>
      <c r="I83" s="1" t="s">
        <v>220</v>
      </c>
      <c r="J83" t="s">
        <v>22</v>
      </c>
      <c r="L83" t="str">
        <f t="shared" si="9"/>
        <v>9.4 - Concrete</v>
      </c>
      <c r="M83" t="str">
        <f t="shared" si="10"/>
        <v>ACTION (W, M, H) - W</v>
      </c>
      <c r="N83" t="str">
        <f t="shared" si="11"/>
        <v>CONFORMANCE CRITERIA (WHAT'S REQUIRED) - Mix</v>
      </c>
      <c r="O83" t="str">
        <f t="shared" si="12"/>
        <v>DETAIL - Maximum aggregate size of 19mm</v>
      </c>
      <c r="P83" t="str">
        <f t="shared" si="13"/>
        <v>FREQUENCY - Once</v>
      </c>
      <c r="Q83" t="str">
        <f t="shared" si="14"/>
        <v>INSPECTION / TEST METHOD - Inspection</v>
      </c>
      <c r="R83" t="str">
        <f t="shared" si="15"/>
        <v>VERIFICATION RECORDS - Delivery Docket</v>
      </c>
      <c r="S83" t="str">
        <f t="shared" si="16"/>
        <v>CSS/IDS/ASNZS STANDARD - _x000D_
GGT Hosting Spec GGT-1501</v>
      </c>
      <c r="T83" t="str">
        <f t="shared" si="17"/>
        <v>SIGNATORY - Michael Harley</v>
      </c>
      <c r="V83" t="str">
        <v>6.2 - Geotextile</v>
      </c>
    </row>
    <row r="84" spans="1:22" ht="15" customHeight="1" x14ac:dyDescent="0.25">
      <c r="A84">
        <v>9.5</v>
      </c>
      <c r="B84" t="s">
        <v>176</v>
      </c>
      <c r="C84" t="s">
        <v>45</v>
      </c>
      <c r="D84" t="s">
        <v>179</v>
      </c>
      <c r="E84" t="s">
        <v>221</v>
      </c>
      <c r="F84" t="s">
        <v>222</v>
      </c>
      <c r="G84" t="s">
        <v>92</v>
      </c>
      <c r="H84" t="s">
        <v>103</v>
      </c>
      <c r="I84" t="s">
        <v>223</v>
      </c>
      <c r="J84" t="s">
        <v>9</v>
      </c>
      <c r="L84" t="str">
        <f t="shared" si="9"/>
        <v>9.5 - Concrete</v>
      </c>
      <c r="M84" t="str">
        <f t="shared" si="10"/>
        <v>ACTION (W, M, H) - W</v>
      </c>
      <c r="N84" t="str">
        <f t="shared" si="11"/>
        <v>CONFORMANCE CRITERIA (WHAT'S REQUIRED) - Strength</v>
      </c>
      <c r="O84" t="str">
        <f t="shared" si="12"/>
        <v>DETAIL - 25MPa Concrete must be used. Concrete cylinder must be tested at 28 days, take 2 cylinders from each delivery load</v>
      </c>
      <c r="P84" t="str">
        <f t="shared" si="13"/>
        <v>FREQUENCY - 2 Cylinders from each load</v>
      </c>
      <c r="Q84" t="str">
        <f t="shared" si="14"/>
        <v>INSPECTION / TEST METHOD - Test</v>
      </c>
      <c r="R84" t="str">
        <f t="shared" si="15"/>
        <v>VERIFICATION RECORDS - Lab Test Report</v>
      </c>
      <c r="S84" t="str">
        <f t="shared" si="16"/>
        <v>CSS/IDS/ASNZS STANDARD - GGT Hosting Spec GGT-1501</v>
      </c>
      <c r="T84" t="str">
        <f t="shared" si="17"/>
        <v>SIGNATORY - Cedric Senkel</v>
      </c>
      <c r="V84" t="str">
        <v>ACTION (W, M, H) - W</v>
      </c>
    </row>
    <row r="85" spans="1:22" ht="15" customHeight="1" x14ac:dyDescent="0.25">
      <c r="A85">
        <v>9.6</v>
      </c>
      <c r="B85" t="s">
        <v>224</v>
      </c>
      <c r="C85" t="s">
        <v>0</v>
      </c>
      <c r="D85" t="s">
        <v>225</v>
      </c>
      <c r="E85" s="1" t="s">
        <v>226</v>
      </c>
      <c r="F85" t="s">
        <v>5</v>
      </c>
      <c r="G85" t="s">
        <v>42</v>
      </c>
      <c r="H85" t="s">
        <v>168</v>
      </c>
      <c r="I85" t="s">
        <v>227</v>
      </c>
      <c r="J85" t="s">
        <v>56</v>
      </c>
      <c r="L85" t="str">
        <f t="shared" si="9"/>
        <v>9.6 - Timber</v>
      </c>
      <c r="M85" t="str">
        <f t="shared" si="10"/>
        <v>ACTION (W, M, H) - H</v>
      </c>
      <c r="N85" t="str">
        <f t="shared" si="11"/>
        <v xml:space="preserve">CONFORMANCE CRITERIA (WHAT'S REQUIRED) - Size and treatment of timber </v>
      </c>
      <c r="O85" t="str">
        <f t="shared" si="12"/>
        <v>DETAIL - Posts - 90x90 H4_x000D_
Rails - 90x70 H2.3_x000D_
Vertical Boards - 240x25 H2.3</v>
      </c>
      <c r="P85" t="str">
        <f t="shared" si="13"/>
        <v>FREQUENCY - Once</v>
      </c>
      <c r="Q85" t="str">
        <f t="shared" si="14"/>
        <v>INSPECTION / TEST METHOD - Inspection</v>
      </c>
      <c r="R85" t="str">
        <f t="shared" si="15"/>
        <v>VERIFICATION RECORDS - Delivery Dockets</v>
      </c>
      <c r="S85" t="str">
        <f t="shared" si="16"/>
        <v>CSS/IDS/ASNZS STANDARD - Contract Drawing - 0464</v>
      </c>
      <c r="T85" t="str">
        <f t="shared" si="17"/>
        <v>SIGNATORY - Chad Ellis</v>
      </c>
      <c r="V85" t="str">
        <v>CONFORMANCE CRITERIA (WHAT'S REQUIRED) - Geotextile Strength Class</v>
      </c>
    </row>
    <row r="86" spans="1:22" ht="15" customHeight="1" x14ac:dyDescent="0.25">
      <c r="A86">
        <v>9.6999999999999993</v>
      </c>
      <c r="B86" t="s">
        <v>228</v>
      </c>
      <c r="C86" t="s">
        <v>45</v>
      </c>
      <c r="D86" t="s">
        <v>229</v>
      </c>
      <c r="E86" t="s">
        <v>230</v>
      </c>
      <c r="F86" t="s">
        <v>5</v>
      </c>
      <c r="G86" t="s">
        <v>42</v>
      </c>
      <c r="H86" t="s">
        <v>127</v>
      </c>
      <c r="I86" t="s">
        <v>231</v>
      </c>
      <c r="J86" t="s">
        <v>56</v>
      </c>
      <c r="L86" t="str">
        <f t="shared" si="9"/>
        <v xml:space="preserve">9.7 - Fence Alignment </v>
      </c>
      <c r="M86" t="str">
        <f t="shared" si="10"/>
        <v>ACTION (W, M, H) - W</v>
      </c>
      <c r="N86" t="str">
        <f t="shared" si="11"/>
        <v>CONFORMANCE CRITERIA (WHAT'S REQUIRED) - Post and Fence Alignment</v>
      </c>
      <c r="O86" t="str">
        <f t="shared" si="12"/>
        <v>DETAIL - Fence posts must be vertical and in a straight line</v>
      </c>
      <c r="P86" t="str">
        <f t="shared" si="13"/>
        <v>FREQUENCY - Once</v>
      </c>
      <c r="Q86" t="str">
        <f t="shared" si="14"/>
        <v>INSPECTION / TEST METHOD - Inspection</v>
      </c>
      <c r="R86" t="str">
        <f t="shared" si="15"/>
        <v>VERIFICATION RECORDS - Survey Pickup and photos</v>
      </c>
      <c r="S86" t="str">
        <f t="shared" si="16"/>
        <v>CSS/IDS/ASNZS STANDARD - Contract drawings - 0401, 0405, 0464 CHAR(AMP) 0800-0809</v>
      </c>
      <c r="T86" t="str">
        <f t="shared" si="17"/>
        <v>SIGNATORY - Chad Ellis</v>
      </c>
      <c r="V86" t="str">
        <v>DETAIL - Geotextile must be a minimum of strength class D</v>
      </c>
    </row>
    <row r="87" spans="1:22" ht="15" customHeight="1" x14ac:dyDescent="0.25">
      <c r="V87" t="str">
        <v>FREQUENCY - Once</v>
      </c>
    </row>
    <row r="88" spans="1:22" ht="15" customHeight="1" x14ac:dyDescent="0.25">
      <c r="V88" t="str">
        <v>INSPECTION / TEST METHOD - Inspection</v>
      </c>
    </row>
    <row r="89" spans="1:22" ht="15" customHeight="1" x14ac:dyDescent="0.25">
      <c r="V89" t="str">
        <v>VERIFICATION RECORDS - Delivery docket</v>
      </c>
    </row>
    <row r="90" spans="1:22" ht="15" customHeight="1" x14ac:dyDescent="0.25">
      <c r="V90" t="str">
        <v>CSS/IDS/ASNZS STANDARD - Contract Drawing - 0450</v>
      </c>
    </row>
    <row r="91" spans="1:22" ht="15" customHeight="1" x14ac:dyDescent="0.25">
      <c r="V91" t="str">
        <v>SIGNATORY - Michael Harley</v>
      </c>
    </row>
    <row r="92" spans="1:22" ht="15" customHeight="1" x14ac:dyDescent="0.25">
      <c r="V92" t="str">
        <v>6.3 - Gap40 Basecourse</v>
      </c>
    </row>
    <row r="93" spans="1:22" ht="15" customHeight="1" x14ac:dyDescent="0.25">
      <c r="V93" t="str">
        <v>ACTION (W, M, H) - W</v>
      </c>
    </row>
    <row r="94" spans="1:22" ht="15" customHeight="1" x14ac:dyDescent="0.25">
      <c r="V94" t="str">
        <v>CONFORMANCE CRITERIA (WHAT'S REQUIRED) - Grading</v>
      </c>
    </row>
    <row r="95" spans="1:22" ht="15" customHeight="1" x14ac:dyDescent="0.25">
      <c r="V95" t="str">
        <v>DETAIL - Aggregate must be graded as a GAP40</v>
      </c>
    </row>
    <row r="96" spans="1:22" ht="15" customHeight="1" x14ac:dyDescent="0.25">
      <c r="V96" t="str">
        <v>FREQUENCY - Once</v>
      </c>
    </row>
    <row r="97" spans="22:22" ht="15" customHeight="1" x14ac:dyDescent="0.25">
      <c r="V97" t="str">
        <v>INSPECTION / TEST METHOD - Lab Test</v>
      </c>
    </row>
    <row r="98" spans="22:22" ht="15" customHeight="1" x14ac:dyDescent="0.25">
      <c r="V98" t="str">
        <v>VERIFICATION RECORDS - Testing report</v>
      </c>
    </row>
    <row r="99" spans="22:22" ht="15" customHeight="1" x14ac:dyDescent="0.25">
      <c r="V99" t="str">
        <v>CSS/IDS/ASNZS STANDARD - Contract Drawing - 0450</v>
      </c>
    </row>
    <row r="100" spans="22:22" ht="15" customHeight="1" x14ac:dyDescent="0.25">
      <c r="V100" t="str">
        <v>SIGNATORY - Cedric Senkel</v>
      </c>
    </row>
    <row r="101" spans="22:22" ht="15" customHeight="1" x14ac:dyDescent="0.25">
      <c r="V101" t="str">
        <v>6.4 - Gap40 Basecourse</v>
      </c>
    </row>
    <row r="102" spans="22:22" ht="15" customHeight="1" x14ac:dyDescent="0.25">
      <c r="V102" t="str">
        <v>ACTION (W, M, H) - H</v>
      </c>
    </row>
    <row r="103" spans="22:22" ht="15" customHeight="1" x14ac:dyDescent="0.25">
      <c r="V103" t="str">
        <v>CONFORMANCE CRITERIA (WHAT'S REQUIRED) - MDD and OMC</v>
      </c>
    </row>
    <row r="104" spans="22:22" ht="15" customHeight="1" x14ac:dyDescent="0.25">
      <c r="V104" t="str">
        <v>DETAIL - Lab test to determine the MDD and OMC of the GAP40 Aggregate</v>
      </c>
    </row>
    <row r="105" spans="22:22" ht="15" customHeight="1" x14ac:dyDescent="0.25">
      <c r="V105" t="str">
        <v>FREQUENCY - Once</v>
      </c>
    </row>
    <row r="106" spans="22:22" ht="15" customHeight="1" x14ac:dyDescent="0.25">
      <c r="V106" t="str">
        <v>INSPECTION / TEST METHOD - Lab Test</v>
      </c>
    </row>
    <row r="107" spans="22:22" ht="15" customHeight="1" x14ac:dyDescent="0.25">
      <c r="V107" t="str">
        <v>VERIFICATION RECORDS - Testing report</v>
      </c>
    </row>
    <row r="108" spans="22:22" ht="15" customHeight="1" x14ac:dyDescent="0.25">
      <c r="V108" t="str">
        <v>CSS/IDS/ASNZS STANDARD - Contract Drawing - 0450</v>
      </c>
    </row>
    <row r="109" spans="22:22" ht="15" customHeight="1" x14ac:dyDescent="0.25">
      <c r="V109" t="str">
        <v>SIGNATORY - Cedric Senkel</v>
      </c>
    </row>
    <row r="110" spans="22:22" ht="15" customHeight="1" x14ac:dyDescent="0.25">
      <c r="V110" t="str">
        <v>6.5 - Gap40 Basecourse</v>
      </c>
    </row>
    <row r="111" spans="22:22" ht="15" customHeight="1" x14ac:dyDescent="0.25">
      <c r="V111" t="str">
        <v>ACTION (W, M, H) - W</v>
      </c>
    </row>
    <row r="112" spans="22:22" ht="15" customHeight="1" x14ac:dyDescent="0.25">
      <c r="V112" t="str">
        <v>CONFORMANCE CRITERIA (WHAT'S REQUIRED) - Layer thickness</v>
      </c>
    </row>
    <row r="113" spans="22:22" ht="15" customHeight="1" x14ac:dyDescent="0.25">
      <c r="V113" t="str">
        <v>DETAIL - AP40 layer below foundation should be a minimum of 300mm thick, extend 600mm  around the foundation of all side and lift 400mm above base of foundation on all sides</v>
      </c>
    </row>
    <row r="114" spans="22:22" ht="15" customHeight="1" x14ac:dyDescent="0.25">
      <c r="V114" t="str">
        <v>FREQUENCY - once for each foundation</v>
      </c>
    </row>
    <row r="115" spans="22:22" ht="15" customHeight="1" x14ac:dyDescent="0.25">
      <c r="V115" t="str">
        <v>INSPECTION / TEST METHOD - Measure</v>
      </c>
    </row>
    <row r="116" spans="22:22" ht="15" customHeight="1" x14ac:dyDescent="0.25">
      <c r="V116" t="str">
        <v>VERIFICATION RECORDS - Survey Pickup and photos</v>
      </c>
    </row>
    <row r="117" spans="22:22" ht="15" customHeight="1" x14ac:dyDescent="0.25">
      <c r="V117" t="str">
        <v>CSS/IDS/ASNZS STANDARD - Contract Drawing - 0450</v>
      </c>
    </row>
    <row r="118" spans="22:22" ht="15" customHeight="1" x14ac:dyDescent="0.25">
      <c r="V118" t="str">
        <v>SIGNATORY - Chad Ellis</v>
      </c>
    </row>
    <row r="119" spans="22:22" ht="15" customHeight="1" x14ac:dyDescent="0.25">
      <c r="V119" t="str">
        <v>6.6 - Gap40 Basecourse</v>
      </c>
    </row>
    <row r="120" spans="22:22" ht="15" customHeight="1" x14ac:dyDescent="0.25">
      <c r="V120" t="str">
        <v>ACTION (W, M, H) - H</v>
      </c>
    </row>
    <row r="121" spans="22:22" ht="15" customHeight="1" x14ac:dyDescent="0.25">
      <c r="V121" t="str">
        <v>CONFORMANCE CRITERIA (WHAT'S REQUIRED) - NDM Testing</v>
      </c>
    </row>
    <row r="122" spans="22:22" ht="15" customHeight="1" x14ac:dyDescent="0.25">
      <c r="V122" t="str">
        <v>DETAIL - Compaction testing using a NDM to confirm degree of compaction - Min 98% MDD</v>
      </c>
    </row>
    <row r="123" spans="22:22" ht="15" customHeight="1" x14ac:dyDescent="0.25">
      <c r="V123" t="str">
        <v>FREQUENCY - 2 tests per foundation</v>
      </c>
    </row>
    <row r="124" spans="22:22" ht="15" customHeight="1" x14ac:dyDescent="0.25">
      <c r="V124" t="str">
        <v>INSPECTION / TEST METHOD - Lab Test</v>
      </c>
    </row>
    <row r="125" spans="22:22" ht="15" customHeight="1" x14ac:dyDescent="0.25">
      <c r="V125" t="str">
        <v>VERIFICATION RECORDS - Testing report</v>
      </c>
    </row>
    <row r="126" spans="22:22" ht="15" customHeight="1" x14ac:dyDescent="0.25">
      <c r="V126" t="str">
        <v>CSS/IDS/ASNZS STANDARD - Contract Drawing - 0450</v>
      </c>
    </row>
    <row r="127" spans="22:22" ht="15" customHeight="1" x14ac:dyDescent="0.25">
      <c r="V127" t="str">
        <v>SIGNATORY - Cedric Senkel</v>
      </c>
    </row>
    <row r="128" spans="22:22" ht="15" customHeight="1" x14ac:dyDescent="0.25">
      <c r="V128" t="str">
        <v>6.7 - Reinforcing Steel</v>
      </c>
    </row>
    <row r="129" spans="22:22" ht="15" customHeight="1" x14ac:dyDescent="0.25">
      <c r="V129" t="str">
        <v>ACTION (W, M, H) - H</v>
      </c>
    </row>
    <row r="130" spans="22:22" ht="15" customHeight="1" x14ac:dyDescent="0.25">
      <c r="V130" t="str">
        <v>CONFORMANCE CRITERIA (WHAT'S REQUIRED) - Size and Grade</v>
      </c>
    </row>
    <row r="131" spans="22:22" ht="15" customHeight="1" x14ac:dyDescent="0.25">
      <c r="V131" t="str">
        <v>DETAIL - HD20 (Grade 500) for top and bottom bars, HD10 (Grade 500) for link legs</v>
      </c>
    </row>
    <row r="132" spans="22:22" ht="15" customHeight="1" x14ac:dyDescent="0.25">
      <c r="V132" t="str">
        <v>FREQUENCY - Once</v>
      </c>
    </row>
    <row r="133" spans="22:22" ht="15" customHeight="1" x14ac:dyDescent="0.25">
      <c r="V133" t="str">
        <v>INSPECTION / TEST METHOD - Inspection</v>
      </c>
    </row>
    <row r="134" spans="22:22" ht="15" customHeight="1" x14ac:dyDescent="0.25">
      <c r="V134" t="str">
        <v>VERIFICATION RECORDS - Delivery Dockets</v>
      </c>
    </row>
    <row r="135" spans="22:22" ht="15" customHeight="1" x14ac:dyDescent="0.25">
      <c r="V135" t="str">
        <v>CSS/IDS/ASNZS STANDARD - Contract Drawing - 0450</v>
      </c>
    </row>
    <row r="136" spans="22:22" ht="15" customHeight="1" x14ac:dyDescent="0.25">
      <c r="V136" t="str">
        <v>SIGNATORY - Michael Harley</v>
      </c>
    </row>
    <row r="137" spans="22:22" ht="15" customHeight="1" x14ac:dyDescent="0.25">
      <c r="V137" t="str">
        <v>6.8 - Reinforcing Steel</v>
      </c>
    </row>
    <row r="138" spans="22:22" ht="15" customHeight="1" x14ac:dyDescent="0.25">
      <c r="V138" t="str">
        <v>ACTION (W, M, H) - H</v>
      </c>
    </row>
    <row r="139" spans="22:22" ht="15" customHeight="1" x14ac:dyDescent="0.25">
      <c r="V139" t="str">
        <v>CONFORMANCE CRITERIA (WHAT'S REQUIRED) - Spacing and Cover</v>
      </c>
    </row>
    <row r="140" spans="22:22" ht="15" customHeight="1" x14ac:dyDescent="0.25">
      <c r="V140" t="str">
        <v>DETAIL - 200mm centres for top and bottom bars, and 400mm centres for link legs
75mm cover, top, sides and bottom</v>
      </c>
    </row>
    <row r="141" spans="22:22" ht="15" customHeight="1" x14ac:dyDescent="0.25">
      <c r="V141" t="str">
        <v>FREQUENCY - Once</v>
      </c>
    </row>
    <row r="142" spans="22:22" ht="15" customHeight="1" x14ac:dyDescent="0.25">
      <c r="V142" t="str">
        <v>INSPECTION / TEST METHOD - Inspection</v>
      </c>
    </row>
    <row r="143" spans="22:22" ht="15" customHeight="1" x14ac:dyDescent="0.25">
      <c r="V143" t="str">
        <v>VERIFICATION RECORDS - Pre-pour Checklist, Photos</v>
      </c>
    </row>
    <row r="144" spans="22:22" ht="15" customHeight="1" x14ac:dyDescent="0.25">
      <c r="V144" t="str">
        <v>CSS/IDS/ASNZS STANDARD - Contract Drawing - 0450</v>
      </c>
    </row>
    <row r="145" spans="22:22" ht="15" customHeight="1" x14ac:dyDescent="0.25">
      <c r="V145" t="str">
        <v>SIGNATORY - Cedric Senkel</v>
      </c>
    </row>
    <row r="146" spans="22:22" ht="15" customHeight="1" x14ac:dyDescent="0.25">
      <c r="V146" t="str">
        <v>6.9 - Duct Protrusions</v>
      </c>
    </row>
    <row r="147" spans="22:22" ht="15" customHeight="1" x14ac:dyDescent="0.25">
      <c r="V147" t="str">
        <v>ACTION (W, M, H) - H</v>
      </c>
    </row>
    <row r="148" spans="22:22" ht="15" customHeight="1" x14ac:dyDescent="0.25">
      <c r="V148" t="str">
        <v>CONFORMANCE CRITERIA (WHAT'S REQUIRED) - Location for Protrusions</v>
      </c>
    </row>
    <row r="149" spans="22:22" ht="15" customHeight="1" x14ac:dyDescent="0.25">
      <c r="V149" t="str">
        <v>DETAIL - Ducts for KAA Power and Communications must protrude on the left side of bolt 7 and stay between bolts 6CHAR(AMP)7. Ducts must protrude outside of the 600mm keep out zone.</v>
      </c>
    </row>
    <row r="150" spans="22:22" ht="15" customHeight="1" x14ac:dyDescent="0.25">
      <c r="V150" t="str">
        <v>FREQUENCY - Once</v>
      </c>
    </row>
    <row r="151" spans="22:22" ht="15" customHeight="1" x14ac:dyDescent="0.25">
      <c r="V151" t="str">
        <v>INSPECTION / TEST METHOD - Measure</v>
      </c>
    </row>
    <row r="152" spans="22:22" ht="15" customHeight="1" x14ac:dyDescent="0.25">
      <c r="V152" t="str">
        <v>VERIFICATION RECORDS - Survey Pickup and photos</v>
      </c>
    </row>
    <row r="153" spans="22:22" ht="15" customHeight="1" x14ac:dyDescent="0.25">
      <c r="V153" t="str">
        <v>CSS/IDS/ASNZS STANDARD - Contract Drawing - 0450 CHAR(AMP) 0602</v>
      </c>
    </row>
    <row r="154" spans="22:22" ht="15" customHeight="1" x14ac:dyDescent="0.25">
      <c r="V154" t="str">
        <v>SIGNATORY - Chad Ellis</v>
      </c>
    </row>
    <row r="155" spans="22:22" ht="15" customHeight="1" x14ac:dyDescent="0.25">
      <c r="V155" t="str">
        <v>6.1 - Concrete</v>
      </c>
    </row>
    <row r="156" spans="22:22" ht="15" customHeight="1" x14ac:dyDescent="0.25">
      <c r="V156" t="str">
        <v>ACTION (W, M, H) - W</v>
      </c>
    </row>
    <row r="157" spans="22:22" ht="15" customHeight="1" x14ac:dyDescent="0.25">
      <c r="V157" t="str">
        <v>CONFORMANCE CRITERIA (WHAT'S REQUIRED) - Mix</v>
      </c>
    </row>
    <row r="158" spans="22:22" ht="15" customHeight="1" x14ac:dyDescent="0.25">
      <c r="V158" t="str">
        <v>DETAIL - Maximum aggregate size of 19mm</v>
      </c>
    </row>
    <row r="159" spans="22:22" ht="15" customHeight="1" x14ac:dyDescent="0.25">
      <c r="V159" t="str">
        <v>FREQUENCY - Once</v>
      </c>
    </row>
    <row r="160" spans="22:22" ht="15" customHeight="1" x14ac:dyDescent="0.25">
      <c r="V160" t="str">
        <v>INSPECTION / TEST METHOD - Inspection</v>
      </c>
    </row>
    <row r="161" spans="22:22" ht="15" customHeight="1" x14ac:dyDescent="0.25">
      <c r="V161" t="str">
        <v>VERIFICATION RECORDS - Delivery docket</v>
      </c>
    </row>
    <row r="162" spans="22:22" ht="15" customHeight="1" x14ac:dyDescent="0.25">
      <c r="V162" t="str">
        <v>CSS/IDS/ASNZS STANDARD - Contract Drawing - 0450</v>
      </c>
    </row>
    <row r="163" spans="22:22" ht="15" customHeight="1" x14ac:dyDescent="0.25">
      <c r="V163" t="str">
        <v>SIGNATORY - Michael Harley</v>
      </c>
    </row>
    <row r="164" spans="22:22" ht="15" customHeight="1" x14ac:dyDescent="0.25">
      <c r="V164" t="str">
        <v>6.11 - Concrete</v>
      </c>
    </row>
    <row r="165" spans="22:22" ht="15" customHeight="1" x14ac:dyDescent="0.25">
      <c r="V165" t="str">
        <v>ACTION (W, M, H) - W</v>
      </c>
    </row>
    <row r="166" spans="22:22" ht="15" customHeight="1" x14ac:dyDescent="0.25">
      <c r="V166" t="str">
        <v>CONFORMANCE CRITERIA (WHAT'S REQUIRED) - Strength</v>
      </c>
    </row>
    <row r="167" spans="22:22" ht="15" customHeight="1" x14ac:dyDescent="0.25">
      <c r="V167" t="str">
        <v>DETAIL - 30MPa Concrete must be used. Concrete cylinder must be tested at 28 days, take 2 cylinders per load delivered</v>
      </c>
    </row>
    <row r="168" spans="22:22" ht="15" customHeight="1" x14ac:dyDescent="0.25">
      <c r="V168" t="str">
        <v>FREQUENCY - 2 cylinders per load</v>
      </c>
    </row>
    <row r="169" spans="22:22" ht="15" customHeight="1" x14ac:dyDescent="0.25">
      <c r="V169" t="str">
        <v>INSPECTION / TEST METHOD - Lab Test</v>
      </c>
    </row>
    <row r="170" spans="22:22" ht="15" customHeight="1" x14ac:dyDescent="0.25">
      <c r="V170" t="str">
        <v>VERIFICATION RECORDS - Test reports, delivery dockets</v>
      </c>
    </row>
    <row r="171" spans="22:22" ht="15" customHeight="1" x14ac:dyDescent="0.25">
      <c r="V171" t="str">
        <v>CSS/IDS/ASNZS STANDARD - Contract Drawing - 0450
GGT Hosting Spec GGT-1501</v>
      </c>
    </row>
    <row r="172" spans="22:22" ht="15" customHeight="1" x14ac:dyDescent="0.25">
      <c r="V172" t="str">
        <v>SIGNATORY - Cedric Senkel</v>
      </c>
    </row>
    <row r="173" spans="22:22" ht="15" customHeight="1" x14ac:dyDescent="0.25">
      <c r="V173" t="str">
        <v>6.12 - Concrete</v>
      </c>
    </row>
    <row r="174" spans="22:22" ht="15" customHeight="1" x14ac:dyDescent="0.25">
      <c r="V174" t="str">
        <v>ACTION (W, M, H) - W</v>
      </c>
    </row>
    <row r="175" spans="22:22" ht="15" customHeight="1" x14ac:dyDescent="0.25">
      <c r="V175" t="str">
        <v>CONFORMANCE CRITERIA (WHAT'S REQUIRED) - Finish</v>
      </c>
    </row>
    <row r="176" spans="22:22" ht="15" customHeight="1" x14ac:dyDescent="0.25">
      <c r="V176" t="str">
        <v>DETAIL - Finish surface to be U3, Broom finish with a 25mm chamfer on all exposed edges</v>
      </c>
    </row>
    <row r="177" spans="22:22" ht="15" customHeight="1" x14ac:dyDescent="0.25">
      <c r="V177" t="str">
        <v>FREQUENCY - Once</v>
      </c>
    </row>
    <row r="178" spans="22:22" ht="15" customHeight="1" x14ac:dyDescent="0.25">
      <c r="V178" t="str">
        <v>INSPECTION / TEST METHOD - Inspection</v>
      </c>
    </row>
    <row r="179" spans="22:22" ht="15" customHeight="1" x14ac:dyDescent="0.25">
      <c r="V179" t="str">
        <v>VERIFICATION RECORDS - Photos</v>
      </c>
    </row>
    <row r="180" spans="22:22" ht="15" customHeight="1" x14ac:dyDescent="0.25">
      <c r="V180" t="str">
        <v>CSS/IDS/ASNZS STANDARD - Contract Drawing - 0450</v>
      </c>
    </row>
    <row r="181" spans="22:22" ht="15" customHeight="1" x14ac:dyDescent="0.25">
      <c r="V181" t="str">
        <v>SIGNATORY - Chad Ellis</v>
      </c>
    </row>
    <row r="182" spans="22:22" ht="15" customHeight="1" x14ac:dyDescent="0.25">
      <c r="V182" t="str">
        <v>6.13 - Anchor Bolt Kits</v>
      </c>
    </row>
    <row r="183" spans="22:22" ht="15" customHeight="1" x14ac:dyDescent="0.25">
      <c r="V183" t="str">
        <v>ACTION (W, M, H) - H</v>
      </c>
    </row>
    <row r="184" spans="22:22" ht="15" customHeight="1" x14ac:dyDescent="0.25">
      <c r="V184" t="str">
        <v>CONFORMANCE CRITERIA (WHAT'S REQUIRED) - Alignment</v>
      </c>
    </row>
    <row r="185" spans="22:22" ht="15" customHeight="1" x14ac:dyDescent="0.25">
      <c r="V185" t="str">
        <v>DETAIL - Bolts to be numbers 1 to 8 clockwise around foundation. Bolts 1 and 5 must be aligned with long fence azimuth</v>
      </c>
    </row>
    <row r="186" spans="22:22" ht="15" customHeight="1" x14ac:dyDescent="0.25">
      <c r="V186" t="str">
        <v>FREQUENCY - Once</v>
      </c>
    </row>
    <row r="187" spans="22:22" ht="15" customHeight="1" x14ac:dyDescent="0.25">
      <c r="V187" t="str">
        <v>INSPECTION / TEST METHOD - Measure</v>
      </c>
    </row>
    <row r="188" spans="22:22" ht="15" customHeight="1" x14ac:dyDescent="0.25">
      <c r="V188" t="str">
        <v>VERIFICATION RECORDS - Survey Pickup and photos</v>
      </c>
    </row>
    <row r="189" spans="22:22" ht="15" customHeight="1" x14ac:dyDescent="0.25">
      <c r="V189" t="str">
        <v>CSS/IDS/ASNZS STANDARD - Contract Drawing - 0450</v>
      </c>
    </row>
    <row r="190" spans="22:22" ht="15" customHeight="1" x14ac:dyDescent="0.25">
      <c r="V190" t="str">
        <v>SIGNATORY - Chad Ellis</v>
      </c>
    </row>
    <row r="191" spans="22:22" ht="15" customHeight="1" x14ac:dyDescent="0.25">
      <c r="V191" t="str">
        <v>6.14 - Anchor Bolt Kits</v>
      </c>
    </row>
    <row r="192" spans="22:22" ht="15" customHeight="1" x14ac:dyDescent="0.25">
      <c r="V192" t="str">
        <v>ACTION (W, M, H) - H</v>
      </c>
    </row>
    <row r="193" spans="22:22" ht="15" customHeight="1" x14ac:dyDescent="0.25">
      <c r="V193" t="str">
        <v>CONFORMANCE CRITERIA (WHAT'S REQUIRED) - Embedment Depth</v>
      </c>
    </row>
    <row r="194" spans="22:22" ht="15" customHeight="1" x14ac:dyDescent="0.25">
      <c r="V194" t="str">
        <v>DETAIL - Anchor bolts must be embedded a minimum of 265mm and protrude from the top surface by a minimum of 120mm</v>
      </c>
    </row>
    <row r="195" spans="22:22" ht="15" customHeight="1" x14ac:dyDescent="0.25">
      <c r="V195" t="str">
        <v>FREQUENCY - once</v>
      </c>
    </row>
    <row r="196" spans="22:22" ht="15" customHeight="1" x14ac:dyDescent="0.25">
      <c r="V196" t="str">
        <v>INSPECTION / TEST METHOD - Measure</v>
      </c>
    </row>
    <row r="197" spans="22:22" ht="15" customHeight="1" x14ac:dyDescent="0.25">
      <c r="V197" t="str">
        <v>VERIFICATION RECORDS - Survey Pickup and photos</v>
      </c>
    </row>
    <row r="198" spans="22:22" ht="15" customHeight="1" x14ac:dyDescent="0.25">
      <c r="V198" t="str">
        <v>CSS/IDS/ASNZS STANDARD - Contract Drawing - 0450</v>
      </c>
    </row>
    <row r="199" spans="22:22" ht="15" customHeight="1" x14ac:dyDescent="0.25">
      <c r="V199" t="str">
        <v>SIGNATORY - Chad Ellis</v>
      </c>
    </row>
    <row r="200" spans="22:22" ht="15" customHeight="1" x14ac:dyDescent="0.25">
      <c r="V200" t="str">
        <v>7.1 - Excavation Depth and Size</v>
      </c>
    </row>
    <row r="201" spans="22:22" ht="15" customHeight="1" x14ac:dyDescent="0.25">
      <c r="V201" t="str">
        <v>ACTION (W, M, H) - H</v>
      </c>
    </row>
    <row r="202" spans="22:22" ht="15" customHeight="1" x14ac:dyDescent="0.25">
      <c r="V202" t="str">
        <v>CONFORMANCE CRITERIA (WHAT'S REQUIRED) - Excavation must be deep and large enough.</v>
      </c>
    </row>
    <row r="203" spans="22:22" ht="15" customHeight="1" x14ac:dyDescent="0.25">
      <c r="V203" t="str">
        <v>DETAIL - Must allow for 300mm of AP40 Basecourse and extend 600mm past face of foundation on all sides</v>
      </c>
    </row>
    <row r="204" spans="22:22" ht="15" customHeight="1" x14ac:dyDescent="0.25">
      <c r="V204" t="str">
        <v>FREQUENCY - once for each foundation</v>
      </c>
    </row>
    <row r="205" spans="22:22" ht="15" customHeight="1" x14ac:dyDescent="0.25">
      <c r="V205" t="str">
        <v>INSPECTION / TEST METHOD - Measure</v>
      </c>
    </row>
    <row r="206" spans="22:22" ht="15" customHeight="1" x14ac:dyDescent="0.25">
      <c r="V206" t="str">
        <v>VERIFICATION RECORDS - Survey Pickup and photos</v>
      </c>
    </row>
    <row r="207" spans="22:22" ht="15" customHeight="1" x14ac:dyDescent="0.25">
      <c r="V207" t="str">
        <v>CSS/IDS/ASNZS STANDARD - Contract Drawing - 0463</v>
      </c>
    </row>
    <row r="208" spans="22:22" ht="15" customHeight="1" x14ac:dyDescent="0.25">
      <c r="V208" t="str">
        <v>SIGNATORY - Chad Ellis</v>
      </c>
    </row>
    <row r="209" spans="22:22" ht="15" customHeight="1" x14ac:dyDescent="0.25">
      <c r="V209" t="str">
        <v>7.2 - Geotextile</v>
      </c>
    </row>
    <row r="210" spans="22:22" ht="15" customHeight="1" x14ac:dyDescent="0.25">
      <c r="V210" t="str">
        <v>ACTION (W, M, H) - W</v>
      </c>
    </row>
    <row r="211" spans="22:22" ht="15" customHeight="1" x14ac:dyDescent="0.25">
      <c r="V211" t="str">
        <v>CONFORMANCE CRITERIA (WHAT'S REQUIRED) - Geotextile Strength Class</v>
      </c>
    </row>
    <row r="212" spans="22:22" ht="15" customHeight="1" x14ac:dyDescent="0.25">
      <c r="V212" t="str">
        <v>DETAIL - Geotextile must be a minimum of strength class D</v>
      </c>
    </row>
    <row r="213" spans="22:22" ht="15" customHeight="1" x14ac:dyDescent="0.25">
      <c r="V213" t="str">
        <v>FREQUENCY - Once</v>
      </c>
    </row>
    <row r="214" spans="22:22" ht="15" customHeight="1" x14ac:dyDescent="0.25">
      <c r="V214" t="str">
        <v>INSPECTION / TEST METHOD - Inspection</v>
      </c>
    </row>
    <row r="215" spans="22:22" ht="15" customHeight="1" x14ac:dyDescent="0.25">
      <c r="V215" t="str">
        <v>VERIFICATION RECORDS - Delivery docket</v>
      </c>
    </row>
    <row r="216" spans="22:22" ht="15" customHeight="1" x14ac:dyDescent="0.25">
      <c r="V216" t="str">
        <v>CSS/IDS/ASNZS STANDARD - Contract Drawing - 0463</v>
      </c>
    </row>
    <row r="217" spans="22:22" ht="15" customHeight="1" x14ac:dyDescent="0.25">
      <c r="V217" t="str">
        <v>SIGNATORY - Michael Harley</v>
      </c>
    </row>
    <row r="218" spans="22:22" ht="15" customHeight="1" x14ac:dyDescent="0.25">
      <c r="V218" t="str">
        <v>7.3 - Gap40 Basecourse</v>
      </c>
    </row>
    <row r="219" spans="22:22" ht="15" customHeight="1" x14ac:dyDescent="0.25">
      <c r="V219" t="str">
        <v>ACTION (W, M, H) - W</v>
      </c>
    </row>
    <row r="220" spans="22:22" ht="15" customHeight="1" x14ac:dyDescent="0.25">
      <c r="V220" t="str">
        <v>CONFORMANCE CRITERIA (WHAT'S REQUIRED) - Grading</v>
      </c>
    </row>
    <row r="221" spans="22:22" ht="15" customHeight="1" x14ac:dyDescent="0.25">
      <c r="V221" t="str">
        <v>DETAIL - Aggregate must be graded as a GAP40</v>
      </c>
    </row>
    <row r="222" spans="22:22" ht="15" customHeight="1" x14ac:dyDescent="0.25">
      <c r="V222" t="str">
        <v>FREQUENCY - Once</v>
      </c>
    </row>
    <row r="223" spans="22:22" ht="15" customHeight="1" x14ac:dyDescent="0.25">
      <c r="V223" t="str">
        <v>INSPECTION / TEST METHOD - Lab Test</v>
      </c>
    </row>
    <row r="224" spans="22:22" ht="15" customHeight="1" x14ac:dyDescent="0.25">
      <c r="V224" t="str">
        <v>VERIFICATION RECORDS - Testing report</v>
      </c>
    </row>
    <row r="225" spans="22:22" ht="15" customHeight="1" x14ac:dyDescent="0.25">
      <c r="V225" t="str">
        <v>CSS/IDS/ASNZS STANDARD - Contract Drawing - 0463</v>
      </c>
    </row>
    <row r="226" spans="22:22" ht="15" customHeight="1" x14ac:dyDescent="0.25">
      <c r="V226" t="str">
        <v>SIGNATORY - Cedric Senkel</v>
      </c>
    </row>
    <row r="227" spans="22:22" ht="15" customHeight="1" x14ac:dyDescent="0.25">
      <c r="V227" t="str">
        <v>7.4 - Gap40 Basecourse</v>
      </c>
    </row>
    <row r="228" spans="22:22" ht="15" customHeight="1" x14ac:dyDescent="0.25">
      <c r="V228" t="str">
        <v>ACTION (W, M, H) - W</v>
      </c>
    </row>
    <row r="229" spans="22:22" ht="15" customHeight="1" x14ac:dyDescent="0.25">
      <c r="V229" t="str">
        <v>CONFORMANCE CRITERIA (WHAT'S REQUIRED) - Layer thickness</v>
      </c>
    </row>
    <row r="230" spans="22:22" ht="15" customHeight="1" x14ac:dyDescent="0.25">
      <c r="V230" t="str">
        <v>DETAIL - AP40 layer below foundation should be a minimum of 150mm thick and be the same dimensions as the concrete pad</v>
      </c>
    </row>
    <row r="231" spans="22:22" ht="15" customHeight="1" x14ac:dyDescent="0.25">
      <c r="V231" t="str">
        <v>FREQUENCY - Once</v>
      </c>
    </row>
    <row r="232" spans="22:22" ht="15" customHeight="1" x14ac:dyDescent="0.25">
      <c r="V232" t="str">
        <v>INSPECTION / TEST METHOD - Measure</v>
      </c>
    </row>
    <row r="233" spans="22:22" ht="15" customHeight="1" x14ac:dyDescent="0.25">
      <c r="V233" t="str">
        <v>VERIFICATION RECORDS - Survey Pickup and photos</v>
      </c>
    </row>
    <row r="234" spans="22:22" ht="15" customHeight="1" x14ac:dyDescent="0.25">
      <c r="V234" t="str">
        <v>CSS/IDS/ASNZS STANDARD - Contract Drawing - 0463</v>
      </c>
    </row>
    <row r="235" spans="22:22" ht="15" customHeight="1" x14ac:dyDescent="0.25">
      <c r="V235" t="str">
        <v>SIGNATORY - Chad Ellis</v>
      </c>
    </row>
    <row r="236" spans="22:22" ht="15" customHeight="1" x14ac:dyDescent="0.25">
      <c r="V236" t="str">
        <v>7.5 - Reinforcing Steel</v>
      </c>
    </row>
    <row r="237" spans="22:22" ht="15" customHeight="1" x14ac:dyDescent="0.25">
      <c r="V237" t="str">
        <v>ACTION (W, M, H) - H</v>
      </c>
    </row>
    <row r="238" spans="22:22" ht="15" customHeight="1" x14ac:dyDescent="0.25">
      <c r="V238" t="str">
        <v>CONFORMANCE CRITERIA (WHAT'S REQUIRED) - Size and Grade</v>
      </c>
    </row>
    <row r="239" spans="22:22" ht="15" customHeight="1" x14ac:dyDescent="0.25">
      <c r="V239" t="str">
        <v>DETAIL - HD16 (Grade 500) for top and bottom bars</v>
      </c>
    </row>
    <row r="240" spans="22:22" ht="15" customHeight="1" x14ac:dyDescent="0.25">
      <c r="V240" t="str">
        <v>FREQUENCY - Once</v>
      </c>
    </row>
    <row r="241" spans="22:22" ht="15" customHeight="1" x14ac:dyDescent="0.25">
      <c r="V241" t="str">
        <v>INSPECTION / TEST METHOD - Inspection</v>
      </c>
    </row>
    <row r="242" spans="22:22" ht="15" customHeight="1" x14ac:dyDescent="0.25">
      <c r="V242" t="str">
        <v>VERIFICATION RECORDS - Delivery Dockets</v>
      </c>
    </row>
    <row r="243" spans="22:22" ht="15" customHeight="1" x14ac:dyDescent="0.25">
      <c r="V243" t="str">
        <v>CSS/IDS/ASNZS STANDARD - Contract Drawing - 0463</v>
      </c>
    </row>
    <row r="244" spans="22:22" ht="15" customHeight="1" x14ac:dyDescent="0.25">
      <c r="V244" t="str">
        <v>SIGNATORY - Michael Harley</v>
      </c>
    </row>
    <row r="245" spans="22:22" ht="15" customHeight="1" x14ac:dyDescent="0.25">
      <c r="V245" t="str">
        <v>7.6 - Reinforcing Steel</v>
      </c>
    </row>
    <row r="246" spans="22:22" ht="15" customHeight="1" x14ac:dyDescent="0.25">
      <c r="V246" t="str">
        <v>ACTION (W, M, H) - H</v>
      </c>
    </row>
    <row r="247" spans="22:22" ht="15" customHeight="1" x14ac:dyDescent="0.25">
      <c r="V247" t="str">
        <v>CONFORMANCE CRITERIA (WHAT'S REQUIRED) - Spacing and Cover</v>
      </c>
    </row>
    <row r="248" spans="22:22" ht="15" customHeight="1" x14ac:dyDescent="0.25">
      <c r="V248" t="str">
        <v>DETAIL - 200mm centres for top and bottom bars both ways
75mm cover, top, sides and bottom</v>
      </c>
    </row>
    <row r="249" spans="22:22" ht="15" customHeight="1" x14ac:dyDescent="0.25">
      <c r="V249" t="str">
        <v>FREQUENCY - Once</v>
      </c>
    </row>
    <row r="250" spans="22:22" ht="15" customHeight="1" x14ac:dyDescent="0.25">
      <c r="V250" t="str">
        <v>INSPECTION / TEST METHOD - Inspection</v>
      </c>
    </row>
    <row r="251" spans="22:22" ht="15" customHeight="1" x14ac:dyDescent="0.25">
      <c r="V251" t="str">
        <v>VERIFICATION RECORDS - Pre-pour Checklist, Photos</v>
      </c>
    </row>
    <row r="252" spans="22:22" ht="15" customHeight="1" x14ac:dyDescent="0.25">
      <c r="V252" t="str">
        <v>CSS/IDS/ASNZS STANDARD - Contract Drawing - 0463</v>
      </c>
    </row>
    <row r="253" spans="22:22" ht="15" customHeight="1" x14ac:dyDescent="0.25">
      <c r="V253" t="str">
        <v>SIGNATORY - Cedric Senkel</v>
      </c>
    </row>
    <row r="254" spans="22:22" ht="15" customHeight="1" x14ac:dyDescent="0.25">
      <c r="V254" t="str">
        <v>7.7 - Duct Protrusions</v>
      </c>
    </row>
    <row r="255" spans="22:22" ht="15" customHeight="1" x14ac:dyDescent="0.25">
      <c r="V255" t="str">
        <v>ACTION (W, M, H) - H</v>
      </c>
    </row>
    <row r="256" spans="22:22" ht="15" customHeight="1" x14ac:dyDescent="0.25">
      <c r="V256" t="str">
        <v>CONFORMANCE CRITERIA (WHAT'S REQUIRED) - Location for Protrusions</v>
      </c>
    </row>
    <row r="257" spans="22:22" ht="15" customHeight="1" x14ac:dyDescent="0.25">
      <c r="V257" t="str">
        <v>DETAIL - There are 8 duct protrusions detailed in the contract drawings, 3 x power, 3 x fibre, 1 x generator controls and 1 x earth</v>
      </c>
    </row>
    <row r="258" spans="22:22" ht="15" customHeight="1" x14ac:dyDescent="0.25">
      <c r="V258" t="str">
        <v>FREQUENCY - Once</v>
      </c>
    </row>
    <row r="259" spans="22:22" ht="15" customHeight="1" x14ac:dyDescent="0.25">
      <c r="V259" t="str">
        <v>INSPECTION / TEST METHOD - Measure</v>
      </c>
    </row>
    <row r="260" spans="22:22" ht="15" customHeight="1" x14ac:dyDescent="0.25">
      <c r="V260" t="str">
        <v>VERIFICATION RECORDS - Survey Pickup and photos</v>
      </c>
    </row>
    <row r="261" spans="22:22" ht="15" customHeight="1" x14ac:dyDescent="0.25">
      <c r="V261" t="str">
        <v>CSS/IDS/ASNZS STANDARD - Contract Drawing - 0463</v>
      </c>
    </row>
    <row r="262" spans="22:22" ht="15" customHeight="1" x14ac:dyDescent="0.25">
      <c r="V262" t="str">
        <v>SIGNATORY - Chad Ellis</v>
      </c>
    </row>
    <row r="263" spans="22:22" ht="15" customHeight="1" x14ac:dyDescent="0.25">
      <c r="V263" t="str">
        <v>7.8 - Concrete</v>
      </c>
    </row>
    <row r="264" spans="22:22" ht="15" customHeight="1" x14ac:dyDescent="0.25">
      <c r="V264" t="str">
        <v>ACTION (W, M, H) - W</v>
      </c>
    </row>
    <row r="265" spans="22:22" ht="15" customHeight="1" x14ac:dyDescent="0.25">
      <c r="V265" t="str">
        <v>CONFORMANCE CRITERIA (WHAT'S REQUIRED) - Mix</v>
      </c>
    </row>
    <row r="266" spans="22:22" ht="15" customHeight="1" x14ac:dyDescent="0.25">
      <c r="V266" t="str">
        <v>DETAIL - Maximum aggregate size of 19mm</v>
      </c>
    </row>
    <row r="267" spans="22:22" ht="15" customHeight="1" x14ac:dyDescent="0.25">
      <c r="V267" t="str">
        <v>FREQUENCY - Once</v>
      </c>
    </row>
    <row r="268" spans="22:22" ht="15" customHeight="1" x14ac:dyDescent="0.25">
      <c r="V268" t="str">
        <v>INSPECTION / TEST METHOD - Inspection</v>
      </c>
    </row>
    <row r="269" spans="22:22" ht="15" customHeight="1" x14ac:dyDescent="0.25">
      <c r="V269" t="str">
        <v>VERIFICATION RECORDS - Delivery docket</v>
      </c>
    </row>
    <row r="270" spans="22:22" ht="15" customHeight="1" x14ac:dyDescent="0.25">
      <c r="V270" t="str">
        <v>CSS/IDS/ASNZS STANDARD - Contract Drawing - 0463</v>
      </c>
    </row>
    <row r="271" spans="22:22" ht="15" customHeight="1" x14ac:dyDescent="0.25">
      <c r="V271" t="str">
        <v>SIGNATORY - Michael Harley</v>
      </c>
    </row>
    <row r="272" spans="22:22" ht="15" customHeight="1" x14ac:dyDescent="0.25">
      <c r="V272" t="str">
        <v>7.9 - Concrete</v>
      </c>
    </row>
    <row r="273" spans="22:22" ht="15" customHeight="1" x14ac:dyDescent="0.25">
      <c r="V273" t="str">
        <v>ACTION (W, M, H) - W</v>
      </c>
    </row>
    <row r="274" spans="22:22" ht="15" customHeight="1" x14ac:dyDescent="0.25">
      <c r="V274" t="str">
        <v>CONFORMANCE CRITERIA (WHAT'S REQUIRED) - Strength</v>
      </c>
    </row>
    <row r="275" spans="22:22" ht="15" customHeight="1" x14ac:dyDescent="0.25">
      <c r="V275" t="str">
        <v>DETAIL - 30MPa Concrete must be used. Concrete cylinder must be tested at 28 days, take 2 cylinders from delivery</v>
      </c>
    </row>
    <row r="276" spans="22:22" ht="15" customHeight="1" x14ac:dyDescent="0.25">
      <c r="V276" t="str">
        <v>FREQUENCY - 2 cylinders</v>
      </c>
    </row>
    <row r="277" spans="22:22" ht="15" customHeight="1" x14ac:dyDescent="0.25">
      <c r="V277" t="str">
        <v>INSPECTION / TEST METHOD - Lab Test</v>
      </c>
    </row>
    <row r="278" spans="22:22" ht="15" customHeight="1" x14ac:dyDescent="0.25">
      <c r="V278" t="str">
        <v>VERIFICATION RECORDS - Test reports, delivery dockets</v>
      </c>
    </row>
    <row r="279" spans="22:22" ht="15" customHeight="1" x14ac:dyDescent="0.25">
      <c r="V279" t="str">
        <v>CSS/IDS/ASNZS STANDARD - Contract Drawing - 0463
GGT Hosting Spec GGT-1501</v>
      </c>
    </row>
    <row r="280" spans="22:22" ht="15" customHeight="1" x14ac:dyDescent="0.25">
      <c r="V280" t="str">
        <v>SIGNATORY - Cedric Senkel</v>
      </c>
    </row>
    <row r="281" spans="22:22" ht="15" customHeight="1" x14ac:dyDescent="0.25">
      <c r="V281" t="str">
        <v>7.1 - Concrete</v>
      </c>
    </row>
    <row r="282" spans="22:22" ht="15" customHeight="1" x14ac:dyDescent="0.25">
      <c r="V282" t="str">
        <v>ACTION (W, M, H) - W</v>
      </c>
    </row>
    <row r="283" spans="22:22" ht="15" customHeight="1" x14ac:dyDescent="0.25">
      <c r="V283" t="str">
        <v>CONFORMANCE CRITERIA (WHAT'S REQUIRED) - Finish</v>
      </c>
    </row>
    <row r="284" spans="22:22" ht="15" customHeight="1" x14ac:dyDescent="0.25">
      <c r="V284" t="str">
        <v>DETAIL - Finish surface to be U3, Broom finish on all exposed concrete, trowel finish for area under cabinet. There must be a 25mm chamfer on all exposed edges and 1% fall away from concrete of pad.</v>
      </c>
    </row>
    <row r="285" spans="22:22" ht="15" customHeight="1" x14ac:dyDescent="0.25">
      <c r="V285" t="str">
        <v>FREQUENCY - Once</v>
      </c>
    </row>
    <row r="286" spans="22:22" ht="15" customHeight="1" x14ac:dyDescent="0.25">
      <c r="V286" t="str">
        <v>INSPECTION / TEST METHOD - Inspection</v>
      </c>
    </row>
    <row r="287" spans="22:22" ht="15" customHeight="1" x14ac:dyDescent="0.25">
      <c r="V287" t="str">
        <v>VERIFICATION RECORDS - Photos</v>
      </c>
    </row>
    <row r="288" spans="22:22" ht="15" customHeight="1" x14ac:dyDescent="0.25">
      <c r="V288" t="str">
        <v>CSS/IDS/ASNZS STANDARD - Contract Drawing - 0463</v>
      </c>
    </row>
    <row r="289" spans="22:22" ht="15" customHeight="1" x14ac:dyDescent="0.25">
      <c r="V289" t="str">
        <v>SIGNATORY - Chad Ellis</v>
      </c>
    </row>
    <row r="290" spans="22:22" ht="15" customHeight="1" x14ac:dyDescent="0.25">
      <c r="V290" t="str">
        <v>8.1 - Gap40 Basecourse</v>
      </c>
    </row>
    <row r="291" spans="22:22" ht="15" customHeight="1" x14ac:dyDescent="0.25">
      <c r="V291" t="str">
        <v>ACTION (W, M, H) - W</v>
      </c>
    </row>
    <row r="292" spans="22:22" ht="15" customHeight="1" x14ac:dyDescent="0.25">
      <c r="V292" t="str">
        <v>CONFORMANCE CRITERIA (WHAT'S REQUIRED) - Grading</v>
      </c>
    </row>
    <row r="293" spans="22:22" ht="15" customHeight="1" x14ac:dyDescent="0.25">
      <c r="V293" t="str">
        <v>DETAIL - Aggregate must be graded as a GAP40</v>
      </c>
    </row>
    <row r="294" spans="22:22" ht="15" customHeight="1" x14ac:dyDescent="0.25">
      <c r="V294" t="str">
        <v>FREQUENCY - Once</v>
      </c>
    </row>
    <row r="295" spans="22:22" ht="15" customHeight="1" x14ac:dyDescent="0.25">
      <c r="V295" t="str">
        <v>INSPECTION / TEST METHOD - Lab Test</v>
      </c>
    </row>
    <row r="296" spans="22:22" ht="15" customHeight="1" x14ac:dyDescent="0.25">
      <c r="V296" t="str">
        <v>VERIFICATION RECORDS - Testing report</v>
      </c>
    </row>
    <row r="297" spans="22:22" ht="15" customHeight="1" x14ac:dyDescent="0.25">
      <c r="V297" t="str">
        <v>CSS/IDS/ASNZS STANDARD - Contract Drawing - 0460</v>
      </c>
    </row>
    <row r="298" spans="22:22" ht="15" customHeight="1" x14ac:dyDescent="0.25">
      <c r="V298" t="str">
        <v>SIGNATORY - Cedric Senkel</v>
      </c>
    </row>
    <row r="299" spans="22:22" ht="15" customHeight="1" x14ac:dyDescent="0.25">
      <c r="V299" t="str">
        <v>8.2 - Gap40 Basecourse</v>
      </c>
    </row>
    <row r="300" spans="22:22" ht="15" customHeight="1" x14ac:dyDescent="0.25">
      <c r="V300" t="str">
        <v>ACTION (W, M, H) - W</v>
      </c>
    </row>
    <row r="301" spans="22:22" ht="15" customHeight="1" x14ac:dyDescent="0.25">
      <c r="V301" t="str">
        <v>CONFORMANCE CRITERIA (WHAT'S REQUIRED) - Layer thickness</v>
      </c>
    </row>
    <row r="302" spans="22:22" ht="15" customHeight="1" x14ac:dyDescent="0.25">
      <c r="V302" t="str">
        <v>DETAIL - AP40 layer below foundation should be a minimum of 150mm thick and be the same dimensions as the concrete pad</v>
      </c>
    </row>
    <row r="303" spans="22:22" ht="15" customHeight="1" x14ac:dyDescent="0.25">
      <c r="V303" t="str">
        <v>FREQUENCY - Once</v>
      </c>
    </row>
    <row r="304" spans="22:22" ht="15" customHeight="1" x14ac:dyDescent="0.25">
      <c r="V304" t="str">
        <v>INSPECTION / TEST METHOD - Measure</v>
      </c>
    </row>
    <row r="305" spans="22:22" ht="15" customHeight="1" x14ac:dyDescent="0.25">
      <c r="V305" t="str">
        <v>VERIFICATION RECORDS - Survey Pickup and photos</v>
      </c>
    </row>
    <row r="306" spans="22:22" ht="15" customHeight="1" x14ac:dyDescent="0.25">
      <c r="V306" t="str">
        <v>CSS/IDS/ASNZS STANDARD - Contract Drawing - 0460</v>
      </c>
    </row>
    <row r="307" spans="22:22" ht="15" customHeight="1" x14ac:dyDescent="0.25">
      <c r="V307" t="str">
        <v>SIGNATORY - Chad Ellis</v>
      </c>
    </row>
    <row r="308" spans="22:22" ht="15" customHeight="1" x14ac:dyDescent="0.25">
      <c r="V308" t="str">
        <v>8.3 - Reinforcing Steel</v>
      </c>
    </row>
    <row r="309" spans="22:22" ht="15" customHeight="1" x14ac:dyDescent="0.25">
      <c r="V309" t="str">
        <v>ACTION (W, M, H) - H</v>
      </c>
    </row>
    <row r="310" spans="22:22" ht="15" customHeight="1" x14ac:dyDescent="0.25">
      <c r="V310" t="str">
        <v>CONFORMANCE CRITERIA (WHAT'S REQUIRED) - Size and Grade</v>
      </c>
    </row>
    <row r="311" spans="22:22" ht="15" customHeight="1" x14ac:dyDescent="0.25">
      <c r="V311" t="str">
        <v>DETAIL - SE72 Mesh</v>
      </c>
    </row>
    <row r="312" spans="22:22" ht="15" customHeight="1" x14ac:dyDescent="0.25">
      <c r="V312" t="str">
        <v>FREQUENCY - Once</v>
      </c>
    </row>
    <row r="313" spans="22:22" ht="15" customHeight="1" x14ac:dyDescent="0.25">
      <c r="V313" t="str">
        <v>INSPECTION / TEST METHOD - Inspection</v>
      </c>
    </row>
    <row r="314" spans="22:22" ht="15" customHeight="1" x14ac:dyDescent="0.25">
      <c r="V314" t="str">
        <v>VERIFICATION RECORDS - Delivery Dockets</v>
      </c>
    </row>
    <row r="315" spans="22:22" ht="15" customHeight="1" x14ac:dyDescent="0.25">
      <c r="V315" t="str">
        <v>CSS/IDS/ASNZS STANDARD - Contract Drawing - 0460</v>
      </c>
    </row>
    <row r="316" spans="22:22" ht="15" customHeight="1" x14ac:dyDescent="0.25">
      <c r="V316" t="str">
        <v>SIGNATORY - Michael Harley</v>
      </c>
    </row>
    <row r="317" spans="22:22" ht="15" customHeight="1" x14ac:dyDescent="0.25">
      <c r="V317" t="str">
        <v>8.4 - Reinforcing Steel</v>
      </c>
    </row>
    <row r="318" spans="22:22" ht="15" customHeight="1" x14ac:dyDescent="0.25">
      <c r="V318" t="str">
        <v>ACTION (W, M, H) - H</v>
      </c>
    </row>
    <row r="319" spans="22:22" ht="15" customHeight="1" x14ac:dyDescent="0.25">
      <c r="V319" t="str">
        <v>CONFORMANCE CRITERIA (WHAT'S REQUIRED) - Spacing and Cover</v>
      </c>
    </row>
    <row r="320" spans="22:22" ht="15" customHeight="1" x14ac:dyDescent="0.25">
      <c r="V320" t="str">
        <v>DETAIL - Two layers of Mesh for generator pad, single layer for fibre enclosure. 75mm cover from bottom, 50mm cover from top</v>
      </c>
    </row>
    <row r="321" spans="22:22" ht="15" customHeight="1" x14ac:dyDescent="0.25">
      <c r="V321" t="str">
        <v>FREQUENCY - Once</v>
      </c>
    </row>
    <row r="322" spans="22:22" ht="15" customHeight="1" x14ac:dyDescent="0.25">
      <c r="V322" t="str">
        <v>INSPECTION / TEST METHOD - Inspection</v>
      </c>
    </row>
    <row r="323" spans="22:22" ht="15" customHeight="1" x14ac:dyDescent="0.25">
      <c r="V323" t="str">
        <v>VERIFICATION RECORDS - Pre-pour Checklist, Photos</v>
      </c>
    </row>
    <row r="324" spans="22:22" ht="15" customHeight="1" x14ac:dyDescent="0.25">
      <c r="V324" t="str">
        <v>CSS/IDS/ASNZS STANDARD - Contract Drawing - 0460</v>
      </c>
    </row>
    <row r="325" spans="22:22" ht="15" customHeight="1" x14ac:dyDescent="0.25">
      <c r="V325" t="str">
        <v>SIGNATORY - Cedric Senkel</v>
      </c>
    </row>
    <row r="326" spans="22:22" ht="15" customHeight="1" x14ac:dyDescent="0.25">
      <c r="V326" t="str">
        <v>8.5 - Duct Protrusions</v>
      </c>
    </row>
    <row r="327" spans="22:22" ht="15" customHeight="1" x14ac:dyDescent="0.25">
      <c r="V327" t="str">
        <v>ACTION (W, M, H) - H</v>
      </c>
    </row>
    <row r="328" spans="22:22" ht="15" customHeight="1" x14ac:dyDescent="0.25">
      <c r="V328" t="str">
        <v>CONFORMANCE CRITERIA (WHAT'S REQUIRED) - Location for Protrusions</v>
      </c>
    </row>
    <row r="329" spans="22:22" ht="15" customHeight="1" x14ac:dyDescent="0.25">
      <c r="V329" t="str">
        <v>DETAIL - TBC</v>
      </c>
    </row>
    <row r="330" spans="22:22" ht="15" customHeight="1" x14ac:dyDescent="0.25">
      <c r="V330" t="str">
        <v>FREQUENCY - Once</v>
      </c>
    </row>
    <row r="331" spans="22:22" ht="15" customHeight="1" x14ac:dyDescent="0.25">
      <c r="V331" t="str">
        <v>INSPECTION / TEST METHOD - Measure</v>
      </c>
    </row>
    <row r="332" spans="22:22" ht="15" customHeight="1" x14ac:dyDescent="0.25">
      <c r="V332" t="str">
        <v>VERIFICATION RECORDS - Survey Pickup and photos</v>
      </c>
    </row>
    <row r="333" spans="22:22" ht="15" customHeight="1" x14ac:dyDescent="0.25">
      <c r="V333" t="str">
        <v>CSS/IDS/ASNZS STANDARD - Contract Drawing - 0460</v>
      </c>
    </row>
    <row r="334" spans="22:22" ht="15" customHeight="1" x14ac:dyDescent="0.25">
      <c r="V334" t="str">
        <v>SIGNATORY - Chad Ellis</v>
      </c>
    </row>
    <row r="335" spans="22:22" ht="15" customHeight="1" x14ac:dyDescent="0.25">
      <c r="V335" t="str">
        <v>8.6 - Concrete</v>
      </c>
    </row>
    <row r="336" spans="22:22" ht="15" customHeight="1" x14ac:dyDescent="0.25">
      <c r="V336" t="str">
        <v>ACTION (W, M, H) - W</v>
      </c>
    </row>
    <row r="337" spans="22:22" ht="15" customHeight="1" x14ac:dyDescent="0.25">
      <c r="V337" t="str">
        <v>CONFORMANCE CRITERIA (WHAT'S REQUIRED) - Mix</v>
      </c>
    </row>
    <row r="338" spans="22:22" ht="15" customHeight="1" x14ac:dyDescent="0.25">
      <c r="V338" t="str">
        <v>DETAIL - Maximum aggregate size of 19mm</v>
      </c>
    </row>
    <row r="339" spans="22:22" ht="15" customHeight="1" x14ac:dyDescent="0.25">
      <c r="V339" t="str">
        <v>FREQUENCY - Once</v>
      </c>
    </row>
    <row r="340" spans="22:22" ht="15" customHeight="1" x14ac:dyDescent="0.25">
      <c r="V340" t="str">
        <v>INSPECTION / TEST METHOD - Inspection</v>
      </c>
    </row>
    <row r="341" spans="22:22" ht="15" customHeight="1" x14ac:dyDescent="0.25">
      <c r="V341" t="str">
        <v>VERIFICATION RECORDS - Delivery docket</v>
      </c>
    </row>
    <row r="342" spans="22:22" ht="15" customHeight="1" x14ac:dyDescent="0.25">
      <c r="V342" t="str">
        <v>CSS/IDS/ASNZS STANDARD - Contract Drawing - 0460
GGT Hosting Spec GGT-1501</v>
      </c>
    </row>
    <row r="343" spans="22:22" ht="15" customHeight="1" x14ac:dyDescent="0.25">
      <c r="V343" t="str">
        <v>SIGNATORY - Michael Harley</v>
      </c>
    </row>
    <row r="344" spans="22:22" ht="15" customHeight="1" x14ac:dyDescent="0.25">
      <c r="V344" t="str">
        <v>8.7 - Concrete</v>
      </c>
    </row>
    <row r="345" spans="22:22" ht="15" customHeight="1" x14ac:dyDescent="0.25">
      <c r="V345" t="str">
        <v>ACTION (W, M, H) - W</v>
      </c>
    </row>
    <row r="346" spans="22:22" ht="15" customHeight="1" x14ac:dyDescent="0.25">
      <c r="V346" t="str">
        <v>CONFORMANCE CRITERIA (WHAT'S REQUIRED) - Strength</v>
      </c>
    </row>
    <row r="347" spans="22:22" ht="15" customHeight="1" x14ac:dyDescent="0.25">
      <c r="V347" t="str">
        <v>DETAIL - 25MPa Concrete must be used. Concrete cylinder must be tested at 28 days, take 2 cylinders from delivery</v>
      </c>
    </row>
    <row r="348" spans="22:22" ht="15" customHeight="1" x14ac:dyDescent="0.25">
      <c r="V348" t="str">
        <v>FREQUENCY - 2 cylinders</v>
      </c>
    </row>
    <row r="349" spans="22:22" ht="15" customHeight="1" x14ac:dyDescent="0.25">
      <c r="V349" t="str">
        <v>INSPECTION / TEST METHOD - Lab Test</v>
      </c>
    </row>
    <row r="350" spans="22:22" ht="15" customHeight="1" x14ac:dyDescent="0.25">
      <c r="V350" t="str">
        <v>VERIFICATION RECORDS - Test reports, delivery dockets</v>
      </c>
    </row>
    <row r="351" spans="22:22" ht="15" customHeight="1" x14ac:dyDescent="0.25">
      <c r="V351" t="str">
        <v>CSS/IDS/ASNZS STANDARD - Contract Drawing - 0460
GGT Hosting Spec GGT-1501</v>
      </c>
    </row>
    <row r="352" spans="22:22" ht="15" customHeight="1" x14ac:dyDescent="0.25">
      <c r="V352" t="str">
        <v>SIGNATORY - Cedric Senkel</v>
      </c>
    </row>
    <row r="353" spans="22:22" ht="15" customHeight="1" x14ac:dyDescent="0.25">
      <c r="V353" t="str">
        <v>8.8 - Concrete</v>
      </c>
    </row>
    <row r="354" spans="22:22" ht="15" customHeight="1" x14ac:dyDescent="0.25">
      <c r="V354" t="str">
        <v>ACTION (W, M, H) - W</v>
      </c>
    </row>
    <row r="355" spans="22:22" ht="15" customHeight="1" x14ac:dyDescent="0.25">
      <c r="V355" t="str">
        <v>CONFORMANCE CRITERIA (WHAT'S REQUIRED) - Finish</v>
      </c>
    </row>
    <row r="356" spans="22:22" ht="15" customHeight="1" x14ac:dyDescent="0.25">
      <c r="V356" t="str">
        <v>DETAIL - Finish surface to be U3, Broom finish. There must be a 25mm chamfer on all exposed edges.</v>
      </c>
    </row>
    <row r="357" spans="22:22" ht="15" customHeight="1" x14ac:dyDescent="0.25">
      <c r="V357" t="str">
        <v>FREQUENCY - Once</v>
      </c>
    </row>
    <row r="358" spans="22:22" ht="15" customHeight="1" x14ac:dyDescent="0.25">
      <c r="V358" t="str">
        <v>INSPECTION / TEST METHOD - Inspection</v>
      </c>
    </row>
    <row r="359" spans="22:22" ht="15" customHeight="1" x14ac:dyDescent="0.25">
      <c r="V359" t="str">
        <v>VERIFICATION RECORDS - Photos</v>
      </c>
    </row>
    <row r="360" spans="22:22" ht="15" customHeight="1" x14ac:dyDescent="0.25">
      <c r="V360" t="str">
        <v>CSS/IDS/ASNZS STANDARD - Contract Drawing - 0460</v>
      </c>
    </row>
    <row r="361" spans="22:22" ht="15" customHeight="1" x14ac:dyDescent="0.25">
      <c r="V361" t="str">
        <v>SIGNATORY - Chad Ellis</v>
      </c>
    </row>
    <row r="362" spans="22:22" ht="15" customHeight="1" x14ac:dyDescent="0.25">
      <c r="V362" t="str">
        <v>9.1 - Fence Placement</v>
      </c>
    </row>
    <row r="363" spans="22:22" ht="15" customHeight="1" x14ac:dyDescent="0.25">
      <c r="V363" t="str">
        <v>ACTION (W, M, H) - H</v>
      </c>
    </row>
    <row r="364" spans="22:22" ht="15" customHeight="1" x14ac:dyDescent="0.25">
      <c r="V364" t="str">
        <v>CONFORMANCE CRITERIA (WHAT'S REQUIRED) - Fence must be in correct location</v>
      </c>
    </row>
    <row r="365" spans="22:22" ht="15" customHeight="1" x14ac:dyDescent="0.25">
      <c r="V365" t="str">
        <v>DETAIL - Fence line will be set out by survey prior to post hole excavation</v>
      </c>
    </row>
    <row r="366" spans="22:22" ht="15" customHeight="1" x14ac:dyDescent="0.25">
      <c r="V366" t="str">
        <v>FREQUENCY - Once</v>
      </c>
    </row>
    <row r="367" spans="22:22" ht="15" customHeight="1" x14ac:dyDescent="0.25">
      <c r="V367" t="str">
        <v>INSPECTION / TEST METHOD - Measure</v>
      </c>
    </row>
    <row r="368" spans="22:22" ht="15" customHeight="1" x14ac:dyDescent="0.25">
      <c r="V368" t="str">
        <v>VERIFICATION RECORDS - Survey Pickup and photos</v>
      </c>
    </row>
    <row r="369" spans="22:22" ht="15" customHeight="1" x14ac:dyDescent="0.25">
      <c r="V369" t="str">
        <v>CSS/IDS/ASNZS STANDARD - Contract drawings - 0401, 0405 CHAR(AMP) 0800-0808</v>
      </c>
    </row>
    <row r="370" spans="22:22" ht="15" customHeight="1" x14ac:dyDescent="0.25">
      <c r="V370" t="str">
        <v>SIGNATORY - Michael Harley</v>
      </c>
    </row>
    <row r="371" spans="22:22" ht="15" customHeight="1" x14ac:dyDescent="0.25">
      <c r="V371" t="str">
        <v>9.2 - Post Hole</v>
      </c>
    </row>
    <row r="372" spans="22:22" ht="15" customHeight="1" x14ac:dyDescent="0.25">
      <c r="V372" t="str">
        <v>ACTION (W, M, H) - H</v>
      </c>
    </row>
    <row r="373" spans="22:22" ht="15" customHeight="1" x14ac:dyDescent="0.25">
      <c r="V373" t="str">
        <v>CONFORMANCE CRITERIA (WHAT'S REQUIRED) - Diameter and Depth</v>
      </c>
    </row>
    <row r="374" spans="22:22" ht="15" customHeight="1" x14ac:dyDescent="0.25">
      <c r="V374" t="str">
        <v>DETAIL - All Post Holes are to be 450mm diameter
Gate posts, corner posts and the first two posts in from each corner post must be 1.8m deep.
All other intermediate posts and timer fence posts must be 1.2m deep</v>
      </c>
    </row>
    <row r="375" spans="22:22" ht="15" customHeight="1" x14ac:dyDescent="0.25">
      <c r="V375" t="str">
        <v>FREQUENCY - Once</v>
      </c>
    </row>
    <row r="376" spans="22:22" ht="15" customHeight="1" x14ac:dyDescent="0.25">
      <c r="V376" t="str">
        <v>INSPECTION / TEST METHOD - Measure</v>
      </c>
    </row>
    <row r="377" spans="22:22" ht="15" customHeight="1" x14ac:dyDescent="0.25">
      <c r="V377" t="str">
        <v>VERIFICATION RECORDS - Survey Pickup and photos</v>
      </c>
    </row>
    <row r="378" spans="22:22" ht="15" customHeight="1" x14ac:dyDescent="0.25">
      <c r="V378" t="str">
        <v>CSS/IDS/ASNZS STANDARD - Contract drawings - 0405, 0464 CHAR(AMP) 0800-0809</v>
      </c>
    </row>
    <row r="379" spans="22:22" ht="15" customHeight="1" x14ac:dyDescent="0.25">
      <c r="V379" t="str">
        <v>SIGNATORY - Chad Ellis</v>
      </c>
    </row>
    <row r="380" spans="22:22" ht="15" customHeight="1" x14ac:dyDescent="0.25">
      <c r="V380" t="str">
        <v>9.3 - Post Hole</v>
      </c>
    </row>
    <row r="381" spans="22:22" ht="15" customHeight="1" x14ac:dyDescent="0.25">
      <c r="V381" t="str">
        <v>ACTION (W, M, H) - H</v>
      </c>
    </row>
    <row r="382" spans="22:22" ht="15" customHeight="1" x14ac:dyDescent="0.25">
      <c r="V382" t="str">
        <v>CONFORMANCE CRITERIA (WHAT'S REQUIRED) - Spacing</v>
      </c>
    </row>
    <row r="383" spans="22:22" ht="15" customHeight="1" x14ac:dyDescent="0.25">
      <c r="V383" t="str">
        <v>DETAIL - Security Fence post holes to be 2.5m apart
Acoustic Fence posts to be 1.2m apart</v>
      </c>
    </row>
    <row r="384" spans="22:22" ht="15" customHeight="1" x14ac:dyDescent="0.25">
      <c r="V384" t="str">
        <v>FREQUENCY - Once</v>
      </c>
    </row>
    <row r="385" spans="22:22" ht="15" customHeight="1" x14ac:dyDescent="0.25">
      <c r="V385" t="str">
        <v>INSPECTION / TEST METHOD - Measure</v>
      </c>
    </row>
    <row r="386" spans="22:22" ht="15" customHeight="1" x14ac:dyDescent="0.25">
      <c r="V386" t="str">
        <v>VERIFICATION RECORDS - Survey Pickup and photos</v>
      </c>
    </row>
    <row r="387" spans="22:22" ht="15" customHeight="1" x14ac:dyDescent="0.25">
      <c r="V387" t="str">
        <v>CSS/IDS/ASNZS STANDARD - Contract drawings - 0405, 0464 CHAR(AMP) 0800-0809</v>
      </c>
    </row>
    <row r="388" spans="22:22" ht="15" customHeight="1" x14ac:dyDescent="0.25">
      <c r="V388" t="str">
        <v>SIGNATORY - Chad Ellis</v>
      </c>
    </row>
    <row r="389" spans="22:22" ht="15" customHeight="1" x14ac:dyDescent="0.25">
      <c r="V389" t="str">
        <v>9.4 - Concrete</v>
      </c>
    </row>
    <row r="390" spans="22:22" ht="15" customHeight="1" x14ac:dyDescent="0.25">
      <c r="V390" t="str">
        <v>ACTION (W, M, H) - W</v>
      </c>
    </row>
    <row r="391" spans="22:22" ht="15" customHeight="1" x14ac:dyDescent="0.25">
      <c r="V391" t="str">
        <v>CONFORMANCE CRITERIA (WHAT'S REQUIRED) - Mix</v>
      </c>
    </row>
    <row r="392" spans="22:22" ht="15" customHeight="1" x14ac:dyDescent="0.25">
      <c r="V392" t="str">
        <v>DETAIL - Maximum aggregate size of 19mm</v>
      </c>
    </row>
    <row r="393" spans="22:22" ht="15" customHeight="1" x14ac:dyDescent="0.25">
      <c r="V393" t="str">
        <v>FREQUENCY - Once</v>
      </c>
    </row>
    <row r="394" spans="22:22" ht="15" customHeight="1" x14ac:dyDescent="0.25">
      <c r="V394" t="str">
        <v>INSPECTION / TEST METHOD - Inspection</v>
      </c>
    </row>
    <row r="395" spans="22:22" ht="15" customHeight="1" x14ac:dyDescent="0.25">
      <c r="V395" t="str">
        <v>VERIFICATION RECORDS - Delivery Docket</v>
      </c>
    </row>
    <row r="396" spans="22:22" ht="15" customHeight="1" x14ac:dyDescent="0.25">
      <c r="V396" t="str">
        <v>CSS/IDS/ASNZS STANDARD - 
GGT Hosting Spec GGT-1501</v>
      </c>
    </row>
    <row r="397" spans="22:22" ht="15" customHeight="1" x14ac:dyDescent="0.25">
      <c r="V397" t="str">
        <v>SIGNATORY - Michael Harley</v>
      </c>
    </row>
    <row r="398" spans="22:22" ht="15" customHeight="1" x14ac:dyDescent="0.25">
      <c r="V398" t="str">
        <v>9.5 - Concrete</v>
      </c>
    </row>
    <row r="399" spans="22:22" ht="15" customHeight="1" x14ac:dyDescent="0.25">
      <c r="V399" t="str">
        <v>ACTION (W, M, H) - W</v>
      </c>
    </row>
    <row r="400" spans="22:22" ht="15" customHeight="1" x14ac:dyDescent="0.25">
      <c r="V400" t="str">
        <v>CONFORMANCE CRITERIA (WHAT'S REQUIRED) - Strength</v>
      </c>
    </row>
    <row r="401" spans="22:22" ht="15" customHeight="1" x14ac:dyDescent="0.25">
      <c r="V401" t="str">
        <v>DETAIL - 25MPa Concrete must be used. Concrete cylinder must be tested at 28 days, take 2 cylinders from each delivery load</v>
      </c>
    </row>
    <row r="402" spans="22:22" ht="15" customHeight="1" x14ac:dyDescent="0.25">
      <c r="V402" t="str">
        <v>FREQUENCY - 2 Cylinders from each load</v>
      </c>
    </row>
    <row r="403" spans="22:22" ht="15" customHeight="1" x14ac:dyDescent="0.25">
      <c r="V403" t="str">
        <v>INSPECTION / TEST METHOD - Test</v>
      </c>
    </row>
    <row r="404" spans="22:22" ht="15" customHeight="1" x14ac:dyDescent="0.25">
      <c r="V404" t="str">
        <v>VERIFICATION RECORDS - Lab Test Report</v>
      </c>
    </row>
    <row r="405" spans="22:22" ht="15" customHeight="1" x14ac:dyDescent="0.25">
      <c r="V405" t="str">
        <v>CSS/IDS/ASNZS STANDARD - GGT Hosting Spec GGT-1501</v>
      </c>
    </row>
    <row r="406" spans="22:22" ht="15" customHeight="1" x14ac:dyDescent="0.25">
      <c r="V406" t="str">
        <v>SIGNATORY - Cedric Senkel</v>
      </c>
    </row>
    <row r="407" spans="22:22" ht="15" customHeight="1" x14ac:dyDescent="0.25">
      <c r="V407" t="str">
        <v>9.6 - Timber</v>
      </c>
    </row>
    <row r="408" spans="22:22" ht="15" customHeight="1" x14ac:dyDescent="0.25">
      <c r="V408" t="str">
        <v>ACTION (W, M, H) - H</v>
      </c>
    </row>
    <row r="409" spans="22:22" ht="15" customHeight="1" x14ac:dyDescent="0.25">
      <c r="V409" t="str">
        <v>CONFORMANCE CRITERIA (WHAT'S REQUIRED) - Size and treatment of timber</v>
      </c>
    </row>
    <row r="410" spans="22:22" ht="15" customHeight="1" x14ac:dyDescent="0.25">
      <c r="V410" t="str">
        <v>DETAIL - Posts - 90x90 H4
Rails - 90x70 H2.3
Vertical Boards - 240x25 H2.3</v>
      </c>
    </row>
    <row r="411" spans="22:22" ht="15" customHeight="1" x14ac:dyDescent="0.25">
      <c r="V411" t="str">
        <v>FREQUENCY - Once</v>
      </c>
    </row>
    <row r="412" spans="22:22" ht="15" customHeight="1" x14ac:dyDescent="0.25">
      <c r="V412" t="str">
        <v>INSPECTION / TEST METHOD - Inspection</v>
      </c>
    </row>
    <row r="413" spans="22:22" ht="15" customHeight="1" x14ac:dyDescent="0.25">
      <c r="V413" t="str">
        <v>VERIFICATION RECORDS - Delivery Dockets</v>
      </c>
    </row>
    <row r="414" spans="22:22" ht="15" customHeight="1" x14ac:dyDescent="0.25">
      <c r="V414" t="str">
        <v>CSS/IDS/ASNZS STANDARD - Contract Drawing - 0464</v>
      </c>
    </row>
    <row r="415" spans="22:22" ht="15" customHeight="1" x14ac:dyDescent="0.25">
      <c r="V415" t="str">
        <v>SIGNATORY - Chad Ellis</v>
      </c>
    </row>
    <row r="416" spans="22:22" ht="15" customHeight="1" x14ac:dyDescent="0.25">
      <c r="V416" t="str">
        <v>9.7 - Fence Alignment</v>
      </c>
    </row>
    <row r="417" spans="22:22" ht="15" customHeight="1" x14ac:dyDescent="0.25">
      <c r="V417" t="str">
        <v>ACTION (W, M, H) - W</v>
      </c>
    </row>
    <row r="418" spans="22:22" ht="15" customHeight="1" x14ac:dyDescent="0.25">
      <c r="V418" t="str">
        <v>CONFORMANCE CRITERIA (WHAT'S REQUIRED) - Post and Fence Alignment</v>
      </c>
    </row>
    <row r="419" spans="22:22" ht="15" customHeight="1" x14ac:dyDescent="0.25">
      <c r="V419" t="str">
        <v>DETAIL - Fence posts must be vertical and in a straight line</v>
      </c>
    </row>
    <row r="420" spans="22:22" ht="15" customHeight="1" x14ac:dyDescent="0.25">
      <c r="V420" t="str">
        <v>FREQUENCY - Once</v>
      </c>
    </row>
    <row r="421" spans="22:22" ht="15" customHeight="1" x14ac:dyDescent="0.25">
      <c r="V421" t="str">
        <v>INSPECTION / TEST METHOD - Inspection</v>
      </c>
    </row>
    <row r="422" spans="22:22" ht="15" customHeight="1" x14ac:dyDescent="0.25">
      <c r="V422" t="str">
        <v>VERIFICATION RECORDS - Survey Pickup and photos</v>
      </c>
    </row>
    <row r="423" spans="22:22" ht="15" customHeight="1" x14ac:dyDescent="0.25">
      <c r="V423" t="str">
        <v>CSS/IDS/ASNZS STANDARD - Contract drawings - 0401, 0405, 0464 CHAR(AMP) 0800-0809</v>
      </c>
    </row>
    <row r="424" spans="22:22" ht="15" customHeight="1" x14ac:dyDescent="0.25">
      <c r="V424" t="str">
        <v>SIGNATORY - Chad Ellis</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2025-03-25T01:15:50Z</dcterms:modified>
</cp:coreProperties>
</file>