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Austral Construction\36644\"/>
    </mc:Choice>
  </mc:AlternateContent>
  <xr:revisionPtr revIDLastSave="0" documentId="13_ncr:1_{5873983F-09CC-4082-A69A-B7434D7F4CC0}" xr6:coauthVersionLast="47" xr6:coauthVersionMax="47" xr10:uidLastSave="{00000000-0000-0000-0000-000000000000}"/>
  <bookViews>
    <workbookView xWindow="4005" yWindow="1680" windowWidth="26775" windowHeight="17745" xr2:uid="{9D717462-EC9A-4D8E-92EA-87391A4D97B1}"/>
  </bookViews>
  <sheets>
    <sheet name="Sheet1" sheetId="1" r:id="rId1"/>
  </sheets>
  <definedNames>
    <definedName name="_xlnm._FilterDatabase" localSheetId="0" hidden="1">Sheet1!$A$1:$Y$81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0" i="1" l="1"/>
  <c r="T20" i="1"/>
  <c r="S20" i="1"/>
  <c r="R20" i="1"/>
  <c r="Q20" i="1"/>
  <c r="P20" i="1"/>
  <c r="O20" i="1"/>
  <c r="U19" i="1"/>
  <c r="T19" i="1"/>
  <c r="S19" i="1"/>
  <c r="R19" i="1"/>
  <c r="Q19" i="1"/>
  <c r="P19" i="1"/>
  <c r="O19" i="1"/>
  <c r="U18" i="1"/>
  <c r="T18" i="1"/>
  <c r="S18" i="1"/>
  <c r="R18" i="1"/>
  <c r="Q18" i="1"/>
  <c r="P18" i="1"/>
  <c r="O18" i="1"/>
  <c r="U17" i="1"/>
  <c r="T17" i="1"/>
  <c r="S17" i="1"/>
  <c r="R17" i="1"/>
  <c r="Q17" i="1"/>
  <c r="P17" i="1"/>
  <c r="O17" i="1"/>
  <c r="U16" i="1"/>
  <c r="T16" i="1"/>
  <c r="S16" i="1"/>
  <c r="R16" i="1"/>
  <c r="Q16" i="1"/>
  <c r="P16" i="1"/>
  <c r="O16" i="1"/>
  <c r="U15" i="1"/>
  <c r="T15" i="1"/>
  <c r="S15" i="1"/>
  <c r="R15" i="1"/>
  <c r="Q15" i="1"/>
  <c r="P15" i="1"/>
  <c r="O15" i="1"/>
  <c r="U14" i="1"/>
  <c r="T14" i="1"/>
  <c r="S14" i="1"/>
  <c r="R14" i="1"/>
  <c r="Q14" i="1"/>
  <c r="P14" i="1"/>
  <c r="O14" i="1"/>
  <c r="U6" i="1"/>
  <c r="T6" i="1"/>
  <c r="S6" i="1"/>
  <c r="R6" i="1"/>
  <c r="Q6" i="1"/>
  <c r="P6" i="1"/>
  <c r="O6" i="1"/>
  <c r="U2" i="1"/>
  <c r="T2" i="1"/>
  <c r="S2" i="1"/>
  <c r="R2" i="1"/>
  <c r="Q2" i="1"/>
  <c r="O2" i="1"/>
  <c r="P2" i="1"/>
  <c r="W2" i="1" l="1" a="1"/>
  <c r="W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<sst xmlns="http://schemas.openxmlformats.org/spreadsheetml/2006/main" count="60" uniqueCount="39">
  <si>
    <t>HP</t>
  </si>
  <si>
    <t>Prior to commencing</t>
  </si>
  <si>
    <t>Ensure that sufficient survey information is available for set out. Establish the correct line and level for excavation and earthworks. Survey pegs to include PEAHR and Construction Boundary._x000D_
Excavated Material (from Drain Diversion) as Common Fill material for Diversion Bund – approved by BHP</t>
  </si>
  <si>
    <t>SPEC-000-C-00105/16_x000D_
Section 5.2 CHAR(AMP) 5.3_x000D_
SOW-960-C-12039/2 Section 3.3.6_x000D_
Drawings_x000D_
960-C-13667_x000D_
960-C-13668_x000D_
960-C-13669</t>
  </si>
  <si>
    <t>BHP excavation permit Survey Data provided by BHP</t>
  </si>
  <si>
    <t>CL_SJB Diversion Bund</t>
  </si>
  <si>
    <t>FM/Surv</t>
  </si>
  <si>
    <t>Clearing, grubbing and stripping of all vegetation, stumps and roots along the footprint of the Creek Diversion Bund_x000D_
Where topsoil material identified (between 100mm and 300mm depth), strip, load and haul to nominated stockpile areas, no higher than 2.0m</t>
  </si>
  <si>
    <t>SPEC-000-C-00105/16 Section 5.2 CHAR(AMP) 5.3_x000D_
SOW-960-C-12039/2 Section 3.3.6_x000D_
Drawings_x000D_
960-C-13667_x000D_
960-C-13668_x000D_
960-C-13669</t>
  </si>
  <si>
    <t>Clear and grub to min 300mm depth below natural surface_x000D_
Where stumps/roots are larger than 200mm girth, Clear and grub 600mm_x000D_
Clear between 100mm  - 300mm topsoil depth</t>
  </si>
  <si>
    <t>Prior to Excavation</t>
  </si>
  <si>
    <t>PE / FM</t>
  </si>
  <si>
    <t>Remove unsuitable material encountered at finished sub grade level and replace with approved fill material._x000D_
Company representative and Engineer to inspect the bottom of the excavation and approve the placement of fill material._x000D_
Unsuitable foundation to be boxed out 0.3m minimum and replaced with A4 select fill</t>
  </si>
  <si>
    <t>SOW-960-C-12039/2 Section 3.3.7</t>
  </si>
  <si>
    <t>Visual Inspection Proof Roll</t>
  </si>
  <si>
    <t>Prior to fill placement</t>
  </si>
  <si>
    <t>The upper 300 mm below the subgrade shall be scarified by tyning, adding water asnecessary, to achieve ± 2% modified OMC and compacted over every point on the surface, operating in the dynamic mode unless instructed otherwise by the Company Representative._x000D_
A minimum of 95% MMDD shall be achieved with no visual heaving after rolling.</t>
  </si>
  <si>
    <t>SPEC-000-C-00105/16 Section 10.6_x000D_
SOW-960-C-12039/2 Section 3.3.7</t>
  </si>
  <si>
    <t>Rip, Condition and Compact existing subgrade_x000D_
Proof Roll_x000D_
Compaction to be 95% MMDD and +/- 2% OMC</t>
  </si>
  <si>
    <t>Ensure that the material from BHP Billiton's material stockpiles comply with the Specification or BHP approved:_x000D_
Encapsulated Material (Middle of Bund)_x000D_
BHP Approved Fill Material generally as per Section 11.2.13.2 SPEC 000-C- 00105, be non-dispersive (Emerson class number 5 or higher), have permeability kCHAR(LESS)10m/d (may be deemed to comply if a minimum of 10% fines is present) and is not gap graded_x000D_
A4 Clayey Gravel (Outside of Bund)_x000D_
Blending of designated borrow material (A4, gap graded) with Sandy CLAY (CL) material sourced from separate borrow is required to improve_x000D_
the grading_x000D_
Indicatively a ratio of 0.2 Sandy CLAY to 0.8 GRAVEL - subject to trial Maximum particle size shall remain within specified limits;</t>
  </si>
  <si>
    <t>SPEC-000-C-00105/16 'SOW-960-C-12039/2_x000D_
Section 3.3.7 Project Drawings 960-C-13666_0_x000D_
960-C-13667_0_x000D_
960-C-13668_0_x000D_
960-C-13669_0_x000D_
960-C-13672_0_x000D_
960-C-13674_0_x000D_
960-C-13680_0</t>
  </si>
  <si>
    <t>Material testing to meet Scope and Specification_x000D_
Approval by BHP for use</t>
  </si>
  <si>
    <t>Prior to placement of fill</t>
  </si>
  <si>
    <t>Place and compact approved fill material along length of Bund for Drain Detail Type 1, Type 2 and Type 3_x000D_
Material to be type C1 General Fill or A4 Select Fill as directed by Company Representative_x000D_
Compaction process_x000D_
-Moisture condition, place and compact in 300mm lifts with 12-19T padfoot roller with vibrating mode up to design levels specified in Drawings_x000D_
-Proof Roll CHAR(AMP) Compaction Testing</t>
  </si>
  <si>
    <t>Project Drawings 960-C-13667_0_x000D_
960-C-13668_0_x000D_
960-C-13669_0_x000D_
960-C-13672_0_x000D_
960-C-13674_0_x000D_
960-C-13680_0</t>
  </si>
  <si>
    <t>Place and Compact moisture conditioned type C1 General Fill or A4 Select Fill_x000D_
Proof Roll_x000D_
Compaction to be 95% MMDD and +/- 2% OMC</t>
  </si>
  <si>
    <t>Prior to final trim</t>
  </si>
  <si>
    <t>For Guide Bund Install Bidim A34 geofabric in areas where overexcavated for placement of  Rip Rap rock_x000D_
Install Riprap rock protection on the Inlet and Outlet apron as shown on construction drawing</t>
  </si>
  <si>
    <t>Project Drawings 960-C-13667_0_x000D_
960-C-13668_0_x000D_
960-C-13669_0_x000D_
960-C-13672_0</t>
  </si>
  <si>
    <t>Riprap placed as shown on Dwg Geotextile type Bidim A34 below riprap</t>
  </si>
  <si>
    <t>On completion of excavation for Rip Rap</t>
  </si>
  <si>
    <t>Trim and finish tops of earthworks to specified tolerances_x000D_
- Evenly grade changes between design levels and existing ground level_x000D_
- Smoothly finished surface with no ruts or disturbances_x000D_
- Trim to final levels as shown on contract drawings</t>
  </si>
  <si>
    <t>C-00105 Sect 16 SOW-960-C-12039/2_x000D_
Project Drawings</t>
  </si>
  <si>
    <t>RL top of earthworks = + 25mm Various cross sections</t>
  </si>
  <si>
    <t>After excavation, placement of fill and Rip Rap</t>
  </si>
  <si>
    <t>Carry out an as-built survey and submit data to BHP</t>
  </si>
  <si>
    <t>SPEC-000-C-00105/16_x000D_
Section 11.4</t>
  </si>
  <si>
    <t>Within specified tolerances</t>
  </si>
  <si>
    <t>On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</si>
</sst>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W64"/>
  <sheetViews>
    <sheetView tabSelected="1" topLeftCell="A31" workbookViewId="0">
      <selection activeCell="W2" sqref="W2:W64"/>
    </sheetView>
  </sheetViews>
  <sheetFormatPr defaultRowHeight="15" customHeight="1" x14ac:dyDescent="0.25"/>
  <cols>
    <col min="1" max="1" width="6.85546875" customWidth="1"/>
    <col min="2" max="2" width="7.5703125" customWidth="1"/>
    <col min="3" max="3" width="19" customWidth="1"/>
    <col min="4" max="4" width="2.42578125" customWidth="1"/>
    <col min="5" max="5" width="13" customWidth="1"/>
    <col min="6" max="6" width="14.5703125" customWidth="1"/>
    <col min="7" max="7" width="12.7109375" customWidth="1"/>
    <col min="8" max="8" width="18.28515625" customWidth="1"/>
    <col min="9" max="9" width="16" customWidth="1"/>
    <col min="10" max="10" width="3.5703125" customWidth="1"/>
    <col min="11" max="11" width="3.85546875" customWidth="1"/>
    <col min="12" max="12" width="1.5703125" customWidth="1"/>
    <col min="13" max="13" width="2.5703125" customWidth="1"/>
    <col min="16" max="16" width="12.140625" customWidth="1"/>
    <col min="17" max="17" width="11.28515625" customWidth="1"/>
    <col min="18" max="18" width="13.140625" customWidth="1"/>
    <col min="19" max="21" width="12.42578125" customWidth="1"/>
    <col min="22" max="22" width="8.28515625" customWidth="1"/>
    <col min="23" max="23" width="24.28515625" customWidth="1"/>
    <col min="24" max="24" width="17.140625" customWidth="1"/>
    <col min="25" max="25" width="7.5703125" customWidth="1"/>
    <col min="26" max="26" width="11" customWidth="1"/>
    <col min="27" max="27" width="64.85546875" customWidth="1"/>
    <col min="28" max="28" width="146.42578125" bestFit="1" customWidth="1"/>
  </cols>
  <sheetData>
    <row r="1" spans="1:23" ht="15" customHeight="1" x14ac:dyDescent="0.25">
      <c r="A1" s="2"/>
      <c r="B1" s="2"/>
      <c r="C1" s="2"/>
      <c r="D1" s="2"/>
      <c r="E1" s="2"/>
      <c r="F1" s="2"/>
      <c r="G1" s="2"/>
      <c r="H1" s="2"/>
      <c r="I1" s="2"/>
      <c r="O1" s="3"/>
      <c r="P1" s="3"/>
      <c r="Q1" s="3"/>
      <c r="R1" s="3"/>
      <c r="S1" s="3"/>
      <c r="T1" s="3"/>
      <c r="U1" s="3"/>
    </row>
    <row r="2" spans="1:23" ht="15" customHeight="1" x14ac:dyDescent="0.25">
      <c r="A2" t="s">
        <v>0</v>
      </c>
      <c r="B2">
        <v>1</v>
      </c>
      <c r="C2" s="1" t="s">
        <v>2</v>
      </c>
      <c r="E2" s="1" t="s">
        <v>3</v>
      </c>
      <c r="F2" s="1" t="s">
        <v>4</v>
      </c>
      <c r="G2" t="s">
        <v>1</v>
      </c>
      <c r="H2" s="1" t="s">
        <v>5</v>
      </c>
      <c r="I2" t="s">
        <v>6</v>
      </c>
      <c r="O2" t="str">
        <f>B2&amp;" - "&amp;C2</f>
        <v>1 - Ensure that sufficient survey information is available for set out. Establish the correct line and level for excavation and earthworks. Survey pegs to include PEAHR and Construction Boundary._x000D_
Excavated Material (from Drain Diversion) as Common Fill material for Diversion Bund – approved by BHP</v>
      </c>
      <c r="P2" t="str">
        <f>"RP/HP: "&amp;A2</f>
        <v>RP/HP: HP</v>
      </c>
      <c r="Q2" t="str">
        <f>"APPLICABLE STANDARD: "&amp;E2</f>
        <v>APPLICABLE STANDARD: SPEC-000-C-00105/16_x000D_
Section 5.2 CHAR(AMP) 5.3_x000D_
SOW-960-C-12039/2 Section 3.3.6_x000D_
Drawings_x000D_
960-C-13667_x000D_
960-C-13668_x000D_
960-C-13669</v>
      </c>
      <c r="R2" t="str">
        <f>"ACCEPTANCE CRITERIA: "&amp;F2</f>
        <v>ACCEPTANCE CRITERIA: BHP excavation permit Survey Data provided by BHP</v>
      </c>
      <c r="S2" t="str">
        <f>"FREQUENCY: "&amp;G2</f>
        <v>FREQUENCY: Prior to commencing</v>
      </c>
      <c r="T2" t="str">
        <f>"RECORDS: "&amp;H2</f>
        <v>RECORDS: CL_SJB Diversion Bund</v>
      </c>
      <c r="U2" t="str">
        <f>"ACTION RESPON.: "&amp;I2</f>
        <v>ACTION RESPON.: FM/Surv</v>
      </c>
      <c r="W2" t="str" cm="1">
        <f t="array" ref="W2:W64">_xlfn.FILTERXML("&lt;t&gt;&lt;s&gt;"&amp;_xlfn.TEXTJOIN("&lt;/s&gt;&lt;s&gt;",,O2:U68)&amp;"&lt;/s&gt;&lt;/t&gt;","//s")</f>
        <v>1 - Ensure that sufficient survey information is available for set out. Establish the correct line and level for excavation and earthworks. Survey pegs to include PEAHR and Construction Boundary.
Excavated Material (from Drain Diversion) as Common Fill material for Diversion Bund – approved by BHP</v>
      </c>
    </row>
    <row r="3" spans="1:23" ht="15" customHeight="1" x14ac:dyDescent="0.25">
      <c r="F3" s="1"/>
      <c r="H3" s="1"/>
      <c r="W3" t="str">
        <v>RP/HP: HP</v>
      </c>
    </row>
    <row r="4" spans="1:23" ht="15" customHeight="1" x14ac:dyDescent="0.25">
      <c r="C4" s="1"/>
      <c r="E4" s="1"/>
      <c r="F4" s="1"/>
      <c r="G4" s="1"/>
      <c r="H4" s="1"/>
      <c r="J4" s="1"/>
      <c r="W4" t="str">
        <v>APPLICABLE STANDARD: SPEC-000-C-00105/16
Section 5.2 CHAR(AMP) 5.3
SOW-960-C-12039/2 Section 3.3.6
Drawings
960-C-13667
960-C-13668
960-C-13669</v>
      </c>
    </row>
    <row r="5" spans="1:23" ht="15" customHeight="1" x14ac:dyDescent="0.25">
      <c r="F5" s="1"/>
      <c r="W5" t="str">
        <v>ACCEPTANCE CRITERIA: BHP excavation permit Survey Data provided by BHP</v>
      </c>
    </row>
    <row r="6" spans="1:23" ht="15" customHeight="1" x14ac:dyDescent="0.25">
      <c r="A6" t="s">
        <v>0</v>
      </c>
      <c r="B6">
        <v>2</v>
      </c>
      <c r="C6" s="1" t="s">
        <v>7</v>
      </c>
      <c r="E6" s="1" t="s">
        <v>8</v>
      </c>
      <c r="F6" s="1" t="s">
        <v>9</v>
      </c>
      <c r="G6" t="s">
        <v>10</v>
      </c>
      <c r="H6" t="s">
        <v>5</v>
      </c>
      <c r="I6" t="s">
        <v>11</v>
      </c>
      <c r="O6" t="str">
        <f>B6&amp;" - "&amp;C6</f>
        <v>2 - Clearing, grubbing and stripping of all vegetation, stumps and roots along the footprint of the Creek Diversion Bund_x000D_
Where topsoil material identified (between 100mm and 300mm depth), strip, load and haul to nominated stockpile areas, no higher than 2.0m</v>
      </c>
      <c r="P6" t="str">
        <f>"RP/HP: "&amp;A6</f>
        <v>RP/HP: HP</v>
      </c>
      <c r="Q6" t="str">
        <f>"APPLICABLE STANDARD: "&amp;E6</f>
        <v>APPLICABLE STANDARD: SPEC-000-C-00105/16 Section 5.2 CHAR(AMP) 5.3_x000D_
SOW-960-C-12039/2 Section 3.3.6_x000D_
Drawings_x000D_
960-C-13667_x000D_
960-C-13668_x000D_
960-C-13669</v>
      </c>
      <c r="R6" t="str">
        <f>"ACCEPTANCE CRITERIA: "&amp;F6</f>
        <v>ACCEPTANCE CRITERIA: Clear and grub to min 300mm depth below natural surface_x000D_
Where stumps/roots are larger than 200mm girth, Clear and grub 600mm_x000D_
Clear between 100mm  - 300mm topsoil depth</v>
      </c>
      <c r="S6" t="str">
        <f>"FREQUENCY: "&amp;G6</f>
        <v>FREQUENCY: Prior to Excavation</v>
      </c>
      <c r="T6" t="str">
        <f>"RECORDS: "&amp;H6</f>
        <v>RECORDS: CL_SJB Diversion Bund</v>
      </c>
      <c r="U6" t="str">
        <f>"ACTION RESPON.: "&amp;I6</f>
        <v>ACTION RESPON.: PE / FM</v>
      </c>
      <c r="W6" t="str">
        <v>FREQUENCY: Prior to commencing</v>
      </c>
    </row>
    <row r="7" spans="1:23" ht="15" customHeight="1" x14ac:dyDescent="0.25">
      <c r="W7" t="str">
        <v>RECORDS: CL_SJB Diversion Bund</v>
      </c>
    </row>
    <row r="8" spans="1:23" ht="15" customHeight="1" x14ac:dyDescent="0.25">
      <c r="W8" t="str">
        <v>ACTION RESPON.: FM/Surv</v>
      </c>
    </row>
    <row r="9" spans="1:23" ht="15" customHeight="1" x14ac:dyDescent="0.25">
      <c r="E9" s="1"/>
      <c r="J9" s="1"/>
      <c r="W9" t="str">
        <v>2 - Clearing, grubbing and stripping of all vegetation, stumps and roots along the footprint of the Creek Diversion Bund
Where topsoil material identified (between 100mm and 300mm depth), strip, load and haul to nominated stockpile areas, no higher than 2.0m</v>
      </c>
    </row>
    <row r="10" spans="1:23" ht="15" customHeight="1" x14ac:dyDescent="0.25">
      <c r="E10" s="1"/>
      <c r="W10" t="str">
        <v>RP/HP: HP</v>
      </c>
    </row>
    <row r="11" spans="1:23" ht="15" customHeight="1" x14ac:dyDescent="0.25">
      <c r="W11" t="str">
        <v>APPLICABLE STANDARD: SPEC-000-C-00105/16 Section 5.2 CHAR(AMP) 5.3
SOW-960-C-12039/2 Section 3.3.6
Drawings
960-C-13667
960-C-13668
960-C-13669</v>
      </c>
    </row>
    <row r="12" spans="1:23" ht="15" customHeight="1" x14ac:dyDescent="0.25">
      <c r="W12" t="str">
        <v>ACCEPTANCE CRITERIA: Clear and grub to min 300mm depth below natural surface
Where stumps/roots are larger than 200mm girth, Clear and grub 600mm
Clear between 100mm  - 300mm topsoil depth</v>
      </c>
    </row>
    <row r="13" spans="1:23" ht="15" customHeight="1" x14ac:dyDescent="0.25">
      <c r="I13" s="1"/>
      <c r="W13" t="str">
        <v>FREQUENCY: Prior to Excavation</v>
      </c>
    </row>
    <row r="14" spans="1:23" ht="15" customHeight="1" x14ac:dyDescent="0.25">
      <c r="A14" t="s">
        <v>0</v>
      </c>
      <c r="B14">
        <v>3</v>
      </c>
      <c r="C14" s="1" t="s">
        <v>12</v>
      </c>
      <c r="E14" t="s">
        <v>13</v>
      </c>
      <c r="F14" t="s">
        <v>14</v>
      </c>
      <c r="G14" t="s">
        <v>15</v>
      </c>
      <c r="H14" t="s">
        <v>5</v>
      </c>
      <c r="I14" t="s">
        <v>11</v>
      </c>
      <c r="O14" t="str">
        <f t="shared" ref="O14:O19" si="0">B14&amp;" - "&amp;C14</f>
        <v>3 - Remove unsuitable material encountered at finished sub grade level and replace with approved fill material._x000D_
Company representative and Engineer to inspect the bottom of the excavation and approve the placement of fill material._x000D_
Unsuitable foundation to be boxed out 0.3m minimum and replaced with A4 select fill</v>
      </c>
      <c r="P14" t="str">
        <f t="shared" ref="P14:P19" si="1">"RP/HP: "&amp;A14</f>
        <v>RP/HP: HP</v>
      </c>
      <c r="Q14" t="str">
        <f t="shared" ref="Q14:Q19" si="2">"APPLICABLE STANDARD: "&amp;E14</f>
        <v>APPLICABLE STANDARD: SOW-960-C-12039/2 Section 3.3.7</v>
      </c>
      <c r="R14" t="str">
        <f t="shared" ref="R14:R19" si="3">"ACCEPTANCE CRITERIA: "&amp;F14</f>
        <v>ACCEPTANCE CRITERIA: Visual Inspection Proof Roll</v>
      </c>
      <c r="S14" t="str">
        <f t="shared" ref="S14:S19" si="4">"FREQUENCY: "&amp;G14</f>
        <v>FREQUENCY: Prior to fill placement</v>
      </c>
      <c r="T14" t="str">
        <f t="shared" ref="T14:T19" si="5">"RECORDS: "&amp;H14</f>
        <v>RECORDS: CL_SJB Diversion Bund</v>
      </c>
      <c r="U14" t="str">
        <f t="shared" ref="U14:U19" si="6">"ACTION RESPON.: "&amp;I14</f>
        <v>ACTION RESPON.: PE / FM</v>
      </c>
      <c r="W14" t="str">
        <v>RECORDS: CL_SJB Diversion Bund</v>
      </c>
    </row>
    <row r="15" spans="1:23" ht="15" customHeight="1" x14ac:dyDescent="0.25">
      <c r="A15" t="s">
        <v>0</v>
      </c>
      <c r="B15">
        <v>4</v>
      </c>
      <c r="C15" s="1" t="s">
        <v>16</v>
      </c>
      <c r="E15" s="1" t="s">
        <v>17</v>
      </c>
      <c r="F15" s="1" t="s">
        <v>18</v>
      </c>
      <c r="G15" t="s">
        <v>15</v>
      </c>
      <c r="H15" t="s">
        <v>5</v>
      </c>
      <c r="I15" t="s">
        <v>11</v>
      </c>
      <c r="O15" t="str">
        <f t="shared" si="0"/>
        <v>4 - The upper 300 mm below the subgrade shall be scarified by tyning, adding water asnecessary, to achieve ± 2% modified OMC and compacted over every point on the surface, operating in the dynamic mode unless instructed otherwise by the Company Representative._x000D_
A minimum of 95% MMDD shall be achieved with no visual heaving after rolling.</v>
      </c>
      <c r="P15" t="str">
        <f t="shared" si="1"/>
        <v>RP/HP: HP</v>
      </c>
      <c r="Q15" t="str">
        <f t="shared" si="2"/>
        <v>APPLICABLE STANDARD: SPEC-000-C-00105/16 Section 10.6_x000D_
SOW-960-C-12039/2 Section 3.3.7</v>
      </c>
      <c r="R15" t="str">
        <f t="shared" si="3"/>
        <v>ACCEPTANCE CRITERIA: Rip, Condition and Compact existing subgrade_x000D_
Proof Roll_x000D_
Compaction to be 95% MMDD and +/- 2% OMC</v>
      </c>
      <c r="S15" t="str">
        <f t="shared" si="4"/>
        <v>FREQUENCY: Prior to fill placement</v>
      </c>
      <c r="T15" t="str">
        <f t="shared" si="5"/>
        <v>RECORDS: CL_SJB Diversion Bund</v>
      </c>
      <c r="U15" t="str">
        <f t="shared" si="6"/>
        <v>ACTION RESPON.: PE / FM</v>
      </c>
      <c r="W15" t="str">
        <v>ACTION RESPON.: PE / FM</v>
      </c>
    </row>
    <row r="16" spans="1:23" ht="15" customHeight="1" x14ac:dyDescent="0.25">
      <c r="B16">
        <v>5</v>
      </c>
      <c r="C16" s="1" t="s">
        <v>19</v>
      </c>
      <c r="E16" s="1" t="s">
        <v>20</v>
      </c>
      <c r="F16" s="1" t="s">
        <v>21</v>
      </c>
      <c r="G16" t="s">
        <v>22</v>
      </c>
      <c r="H16" t="s">
        <v>5</v>
      </c>
      <c r="I16" t="s">
        <v>11</v>
      </c>
      <c r="O16" t="str">
        <f t="shared" si="0"/>
        <v>5 - Ensure that the material from BHP Billiton's material stockpiles comply with the Specification or BHP approved:_x000D_
Encapsulated Material (Middle of Bund)_x000D_
BHP Approved Fill Material generally as per Section 11.2.13.2 SPEC 000-C- 00105, be non-dispersive (Emerson class number 5 or higher), have permeability kCHAR(LESS)10m/d (may be deemed to comply if a minimum of 10% fines is present) and is not gap graded_x000D_
A4 Clayey Gravel (Outside of Bund)_x000D_
Blending of designated borrow material (A4, gap graded) with Sandy CLAY (CL) material sourced from separate borrow is required to improve_x000D_
the grading_x000D_
Indicatively a ratio of 0.2 Sandy CLAY to 0.8 GRAVEL - subject to trial Maximum particle size shall remain within specified limits;</v>
      </c>
      <c r="P16" t="str">
        <f t="shared" si="1"/>
        <v xml:space="preserve">RP/HP: </v>
      </c>
      <c r="Q16" t="str">
        <f t="shared" si="2"/>
        <v>APPLICABLE STANDARD: SPEC-000-C-00105/16 'SOW-960-C-12039/2_x000D_
Section 3.3.7 Project Drawings 960-C-13666_0_x000D_
960-C-13667_0_x000D_
960-C-13668_0_x000D_
960-C-13669_0_x000D_
960-C-13672_0_x000D_
960-C-13674_0_x000D_
960-C-13680_0</v>
      </c>
      <c r="R16" t="str">
        <f t="shared" si="3"/>
        <v>ACCEPTANCE CRITERIA: Material testing to meet Scope and Specification_x000D_
Approval by BHP for use</v>
      </c>
      <c r="S16" t="str">
        <f t="shared" si="4"/>
        <v>FREQUENCY: Prior to placement of fill</v>
      </c>
      <c r="T16" t="str">
        <f t="shared" si="5"/>
        <v>RECORDS: CL_SJB Diversion Bund</v>
      </c>
      <c r="U16" t="str">
        <f t="shared" si="6"/>
        <v>ACTION RESPON.: PE / FM</v>
      </c>
      <c r="W16" t="str">
        <v>3 - Remove unsuitable material encountered at finished sub grade level and replace with approved fill material.
Company representative and Engineer to inspect the bottom of the excavation and approve the placement of fill material.
Unsuitable foundation to be boxed out 0.3m minimum and replaced with A4 select fill</v>
      </c>
    </row>
    <row r="17" spans="1:23" ht="15" customHeight="1" x14ac:dyDescent="0.25">
      <c r="A17" t="s">
        <v>0</v>
      </c>
      <c r="B17">
        <v>6</v>
      </c>
      <c r="C17" s="1" t="s">
        <v>23</v>
      </c>
      <c r="E17" s="1" t="s">
        <v>24</v>
      </c>
      <c r="F17" s="1" t="s">
        <v>25</v>
      </c>
      <c r="G17" t="s">
        <v>26</v>
      </c>
      <c r="H17" t="s">
        <v>5</v>
      </c>
      <c r="I17" t="s">
        <v>11</v>
      </c>
      <c r="O17" t="str">
        <f t="shared" si="0"/>
        <v>6 - Place and compact approved fill material along length of Bund for Drain Detail Type 1, Type 2 and Type 3_x000D_
Material to be type C1 General Fill or A4 Select Fill as directed by Company Representative_x000D_
Compaction process_x000D_
-Moisture condition, place and compact in 300mm lifts with 12-19T padfoot roller with vibrating mode up to design levels specified in Drawings_x000D_
-Proof Roll CHAR(AMP) Compaction Testing</v>
      </c>
      <c r="P17" t="str">
        <f t="shared" si="1"/>
        <v>RP/HP: HP</v>
      </c>
      <c r="Q17" t="str">
        <f t="shared" si="2"/>
        <v>APPLICABLE STANDARD: Project Drawings 960-C-13667_0_x000D_
960-C-13668_0_x000D_
960-C-13669_0_x000D_
960-C-13672_0_x000D_
960-C-13674_0_x000D_
960-C-13680_0</v>
      </c>
      <c r="R17" t="str">
        <f t="shared" si="3"/>
        <v>ACCEPTANCE CRITERIA: Place and Compact moisture conditioned type C1 General Fill or A4 Select Fill_x000D_
Proof Roll_x000D_
Compaction to be 95% MMDD and +/- 2% OMC</v>
      </c>
      <c r="S17" t="str">
        <f t="shared" si="4"/>
        <v>FREQUENCY: Prior to final trim</v>
      </c>
      <c r="T17" t="str">
        <f t="shared" si="5"/>
        <v>RECORDS: CL_SJB Diversion Bund</v>
      </c>
      <c r="U17" t="str">
        <f t="shared" si="6"/>
        <v>ACTION RESPON.: PE / FM</v>
      </c>
      <c r="W17" t="str">
        <v>RP/HP: HP</v>
      </c>
    </row>
    <row r="18" spans="1:23" ht="15" customHeight="1" x14ac:dyDescent="0.25">
      <c r="B18">
        <v>7</v>
      </c>
      <c r="C18" s="1" t="s">
        <v>27</v>
      </c>
      <c r="E18" s="1" t="s">
        <v>28</v>
      </c>
      <c r="F18" t="s">
        <v>29</v>
      </c>
      <c r="G18" t="s">
        <v>30</v>
      </c>
      <c r="H18" t="s">
        <v>5</v>
      </c>
      <c r="I18" t="s">
        <v>11</v>
      </c>
      <c r="O18" t="str">
        <f t="shared" si="0"/>
        <v>7 - For Guide Bund Install Bidim A34 geofabric in areas where overexcavated for placement of  Rip Rap rock_x000D_
Install Riprap rock protection on the Inlet and Outlet apron as shown on construction drawing</v>
      </c>
      <c r="P18" t="str">
        <f t="shared" si="1"/>
        <v xml:space="preserve">RP/HP: </v>
      </c>
      <c r="Q18" t="str">
        <f t="shared" si="2"/>
        <v>APPLICABLE STANDARD: Project Drawings 960-C-13667_0_x000D_
960-C-13668_0_x000D_
960-C-13669_0_x000D_
960-C-13672_0</v>
      </c>
      <c r="R18" t="str">
        <f t="shared" si="3"/>
        <v>ACCEPTANCE CRITERIA: Riprap placed as shown on Dwg Geotextile type Bidim A34 below riprap</v>
      </c>
      <c r="S18" t="str">
        <f t="shared" si="4"/>
        <v>FREQUENCY: On completion of excavation for Rip Rap</v>
      </c>
      <c r="T18" t="str">
        <f t="shared" si="5"/>
        <v>RECORDS: CL_SJB Diversion Bund</v>
      </c>
      <c r="U18" t="str">
        <f t="shared" si="6"/>
        <v>ACTION RESPON.: PE / FM</v>
      </c>
      <c r="W18" t="str">
        <v>APPLICABLE STANDARD: SOW-960-C-12039/2 Section 3.3.7</v>
      </c>
    </row>
    <row r="19" spans="1:23" ht="15" customHeight="1" x14ac:dyDescent="0.25">
      <c r="A19" t="s">
        <v>0</v>
      </c>
      <c r="B19">
        <v>8</v>
      </c>
      <c r="C19" s="1" t="s">
        <v>31</v>
      </c>
      <c r="E19" s="1" t="s">
        <v>32</v>
      </c>
      <c r="F19" t="s">
        <v>33</v>
      </c>
      <c r="G19" t="s">
        <v>34</v>
      </c>
      <c r="H19" t="s">
        <v>5</v>
      </c>
      <c r="I19" t="s">
        <v>11</v>
      </c>
      <c r="O19" t="str">
        <f t="shared" si="0"/>
        <v>8 - Trim and finish tops of earthworks to specified tolerances_x000D_
- Evenly grade changes between design levels and existing ground level_x000D_
- Smoothly finished surface with no ruts or disturbances_x000D_
- Trim to final levels as shown on contract drawings</v>
      </c>
      <c r="P19" t="str">
        <f t="shared" si="1"/>
        <v>RP/HP: HP</v>
      </c>
      <c r="Q19" t="str">
        <f t="shared" si="2"/>
        <v>APPLICABLE STANDARD: C-00105 Sect 16 SOW-960-C-12039/2_x000D_
Project Drawings</v>
      </c>
      <c r="R19" t="str">
        <f t="shared" si="3"/>
        <v>ACCEPTANCE CRITERIA: RL top of earthworks = + 25mm Various cross sections</v>
      </c>
      <c r="S19" t="str">
        <f t="shared" si="4"/>
        <v>FREQUENCY: After excavation, placement of fill and Rip Rap</v>
      </c>
      <c r="T19" t="str">
        <f t="shared" si="5"/>
        <v>RECORDS: CL_SJB Diversion Bund</v>
      </c>
      <c r="U19" t="str">
        <f t="shared" si="6"/>
        <v>ACTION RESPON.: PE / FM</v>
      </c>
      <c r="W19" t="str">
        <v>ACCEPTANCE CRITERIA: Visual Inspection Proof Roll</v>
      </c>
    </row>
    <row r="20" spans="1:23" ht="15" customHeight="1" x14ac:dyDescent="0.25">
      <c r="B20">
        <v>9</v>
      </c>
      <c r="C20" s="1" t="s">
        <v>35</v>
      </c>
      <c r="E20" s="1" t="s">
        <v>36</v>
      </c>
      <c r="F20" t="s">
        <v>37</v>
      </c>
      <c r="G20" t="s">
        <v>38</v>
      </c>
      <c r="H20" t="s">
        <v>5</v>
      </c>
      <c r="I20" s="1" t="s">
        <v>11</v>
      </c>
      <c r="J20" s="1"/>
      <c r="O20" t="str">
        <f>B20&amp;" - "&amp;C20</f>
        <v>9 - Carry out an as-built survey and submit data to BHP</v>
      </c>
      <c r="P20" t="str">
        <f>"RP/HP: "&amp;A20</f>
        <v xml:space="preserve">RP/HP: </v>
      </c>
      <c r="Q20" t="str">
        <f>"APPLICABLE STANDARD: "&amp;E20</f>
        <v>APPLICABLE STANDARD: SPEC-000-C-00105/16_x000D_
Section 11.4</v>
      </c>
      <c r="R20" t="str">
        <f>"ACCEPTANCE CRITERIA: "&amp;F20</f>
        <v>ACCEPTANCE CRITERIA: Within specified tolerances</v>
      </c>
      <c r="S20" t="str">
        <f>"FREQUENCY: "&amp;G20</f>
        <v>FREQUENCY: On Completion</v>
      </c>
      <c r="T20" t="str">
        <f>"RECORDS: "&amp;H20</f>
        <v>RECORDS: CL_SJB Diversion Bund</v>
      </c>
      <c r="U20" t="str">
        <f>"ACTION RESPON.: "&amp;I20</f>
        <v>ACTION RESPON.: PE / FM</v>
      </c>
      <c r="W20" t="str">
        <v>FREQUENCY: Prior to fill placement</v>
      </c>
    </row>
    <row r="21" spans="1:23" ht="15" customHeight="1" x14ac:dyDescent="0.25">
      <c r="C21" s="1"/>
      <c r="I21" s="1"/>
      <c r="J21" s="1"/>
      <c r="W21" t="str">
        <v>RECORDS: CL_SJB Diversion Bund</v>
      </c>
    </row>
    <row r="22" spans="1:23" ht="15" customHeight="1" x14ac:dyDescent="0.25">
      <c r="W22" t="str">
        <v>ACTION RESPON.: PE / FM</v>
      </c>
    </row>
    <row r="23" spans="1:23" ht="15" customHeight="1" x14ac:dyDescent="0.25">
      <c r="W23" t="str">
        <v>4 - The upper 300 mm below the subgrade shall be scarified by tyning, adding water asnecessary, to achieve ± 2% modified OMC and compacted over every point on the surface, operating in the dynamic mode unless instructed otherwise by the Company Representative.
A minimum of 95% MMDD shall be achieved with no visual heaving after rolling.</v>
      </c>
    </row>
    <row r="24" spans="1:23" ht="15" customHeight="1" x14ac:dyDescent="0.25">
      <c r="W24" t="str">
        <v>RP/HP: HP</v>
      </c>
    </row>
    <row r="25" spans="1:23" ht="15" customHeight="1" x14ac:dyDescent="0.25">
      <c r="W25" t="str">
        <v>APPLICABLE STANDARD: SPEC-000-C-00105/16 Section 10.6
SOW-960-C-12039/2 Section 3.3.7</v>
      </c>
    </row>
    <row r="26" spans="1:23" ht="15" customHeight="1" x14ac:dyDescent="0.25">
      <c r="W26" t="str">
        <v>ACCEPTANCE CRITERIA: Rip, Condition and Compact existing subgrade
Proof Roll
Compaction to be 95% MMDD and +/- 2% OMC</v>
      </c>
    </row>
    <row r="27" spans="1:23" ht="15" customHeight="1" x14ac:dyDescent="0.25">
      <c r="W27" t="str">
        <v>FREQUENCY: Prior to fill placement</v>
      </c>
    </row>
    <row r="28" spans="1:23" ht="15" customHeight="1" x14ac:dyDescent="0.25">
      <c r="W28" t="str">
        <v>RECORDS: CL_SJB Diversion Bund</v>
      </c>
    </row>
    <row r="29" spans="1:23" ht="15" customHeight="1" x14ac:dyDescent="0.25">
      <c r="W29" t="str">
        <v>ACTION RESPON.: PE / FM</v>
      </c>
    </row>
    <row r="30" spans="1:23" ht="15" customHeight="1" x14ac:dyDescent="0.25">
      <c r="W30" t="str">
        <v>5 - Ensure that the material from BHP Billiton's material stockpiles comply with the Specification or BHP approved:
Encapsulated Material (Middle of Bund)
BHP Approved Fill Material generally as per Section 11.2.13.2 SPEC 000-C- 00105, be non-dispersive (Emerson class number 5 or higher), have permeability kCHAR(LESS)10m/d (may be deemed to comply if a minimum of 10% fines is present) and is not gap graded
A4 Clayey Gravel (Outside of Bund)
Blending of designated borrow material (A4, gap graded) with Sandy CLAY (CL) material sourced from separate borrow is required to improve
the grading
Indicatively a ratio of 0.2 Sandy CLAY to 0.8 GRAVEL - subject to trial Maximum particle size shall remain within specified limits;</v>
      </c>
    </row>
    <row r="31" spans="1:23" ht="15" customHeight="1" x14ac:dyDescent="0.25">
      <c r="I31" s="1"/>
      <c r="W31" t="str">
        <v>RP/HP:</v>
      </c>
    </row>
    <row r="32" spans="1:23" ht="15" customHeight="1" x14ac:dyDescent="0.25">
      <c r="W32" t="str">
        <v>APPLICABLE STANDARD: SPEC-000-C-00105/16 'SOW-960-C-12039/2
Section 3.3.7 Project Drawings 960-C-13666_0
960-C-13667_0
960-C-13668_0
960-C-13669_0
960-C-13672_0
960-C-13674_0
960-C-13680_0</v>
      </c>
    </row>
    <row r="33" spans="9:23" ht="15" customHeight="1" x14ac:dyDescent="0.25">
      <c r="W33" t="str">
        <v>ACCEPTANCE CRITERIA: Material testing to meet Scope and Specification
Approval by BHP for use</v>
      </c>
    </row>
    <row r="34" spans="9:23" ht="15" customHeight="1" x14ac:dyDescent="0.25">
      <c r="W34" t="str">
        <v>FREQUENCY: Prior to placement of fill</v>
      </c>
    </row>
    <row r="35" spans="9:23" ht="15" customHeight="1" x14ac:dyDescent="0.25">
      <c r="J35" s="1"/>
      <c r="W35" t="str">
        <v>RECORDS: CL_SJB Diversion Bund</v>
      </c>
    </row>
    <row r="36" spans="9:23" ht="15" customHeight="1" x14ac:dyDescent="0.25">
      <c r="I36" s="1"/>
      <c r="W36" t="str">
        <v>ACTION RESPON.: PE / FM</v>
      </c>
    </row>
    <row r="37" spans="9:23" ht="15" customHeight="1" x14ac:dyDescent="0.25">
      <c r="W37" t="str">
        <v>6 - Place and compact approved fill material along length of Bund for Drain Detail Type 1, Type 2 and Type 3
Material to be type C1 General Fill or A4 Select Fill as directed by Company Representative
Compaction process
-Moisture condition, place and compact in 300mm lifts with 12-19T padfoot roller with vibrating mode up to design levels specified in Drawings
-Proof Roll CHAR(AMP) Compaction Testing</v>
      </c>
    </row>
    <row r="38" spans="9:23" ht="15" customHeight="1" x14ac:dyDescent="0.25">
      <c r="W38" t="str">
        <v>RP/HP: HP</v>
      </c>
    </row>
    <row r="39" spans="9:23" ht="15" customHeight="1" x14ac:dyDescent="0.25">
      <c r="J39" s="1"/>
      <c r="W39" t="str">
        <v>APPLICABLE STANDARD: Project Drawings 960-C-13667_0
960-C-13668_0
960-C-13669_0
960-C-13672_0
960-C-13674_0
960-C-13680_0</v>
      </c>
    </row>
    <row r="40" spans="9:23" ht="15" customHeight="1" x14ac:dyDescent="0.25">
      <c r="W40" t="str">
        <v>ACCEPTANCE CRITERIA: Place and Compact moisture conditioned type C1 General Fill or A4 Select Fill
Proof Roll
Compaction to be 95% MMDD and +/- 2% OMC</v>
      </c>
    </row>
    <row r="41" spans="9:23" ht="15" customHeight="1" x14ac:dyDescent="0.25">
      <c r="W41" t="str">
        <v>FREQUENCY: Prior to final trim</v>
      </c>
    </row>
    <row r="42" spans="9:23" ht="15" customHeight="1" x14ac:dyDescent="0.25">
      <c r="W42" t="str">
        <v>RECORDS: CL_SJB Diversion Bund</v>
      </c>
    </row>
    <row r="43" spans="9:23" ht="15" customHeight="1" x14ac:dyDescent="0.25">
      <c r="W43" t="str">
        <v>ACTION RESPON.: PE / FM</v>
      </c>
    </row>
    <row r="44" spans="9:23" ht="15" customHeight="1" x14ac:dyDescent="0.25">
      <c r="W44" t="str">
        <v>7 - For Guide Bund Install Bidim A34 geofabric in areas where overexcavated for placement of  Rip Rap rock
Install Riprap rock protection on the Inlet and Outlet apron as shown on construction drawing</v>
      </c>
    </row>
    <row r="45" spans="9:23" ht="15" customHeight="1" x14ac:dyDescent="0.25">
      <c r="J45" s="1"/>
      <c r="W45" t="str">
        <v>RP/HP:</v>
      </c>
    </row>
    <row r="46" spans="9:23" ht="15" customHeight="1" x14ac:dyDescent="0.25">
      <c r="W46" t="str">
        <v>APPLICABLE STANDARD: Project Drawings 960-C-13667_0
960-C-13668_0
960-C-13669_0
960-C-13672_0</v>
      </c>
    </row>
    <row r="47" spans="9:23" ht="15" customHeight="1" x14ac:dyDescent="0.25">
      <c r="W47" t="str">
        <v>ACCEPTANCE CRITERIA: Riprap placed as shown on Dwg Geotextile type Bidim A34 below riprap</v>
      </c>
    </row>
    <row r="48" spans="9:23" ht="15" customHeight="1" x14ac:dyDescent="0.25">
      <c r="W48" t="str">
        <v>FREQUENCY: On completion of excavation for Rip Rap</v>
      </c>
    </row>
    <row r="49" spans="10:23" ht="15" customHeight="1" x14ac:dyDescent="0.25">
      <c r="W49" t="str">
        <v>RECORDS: CL_SJB Diversion Bund</v>
      </c>
    </row>
    <row r="50" spans="10:23" ht="15" customHeight="1" x14ac:dyDescent="0.25">
      <c r="W50" t="str">
        <v>ACTION RESPON.: PE / FM</v>
      </c>
    </row>
    <row r="51" spans="10:23" ht="15" customHeight="1" x14ac:dyDescent="0.25">
      <c r="W51" t="str">
        <v>8 - Trim and finish tops of earthworks to specified tolerances
- Evenly grade changes between design levels and existing ground level
- Smoothly finished surface with no ruts or disturbances
- Trim to final levels as shown on contract drawings</v>
      </c>
    </row>
    <row r="52" spans="10:23" ht="15" customHeight="1" x14ac:dyDescent="0.25">
      <c r="W52" t="str">
        <v>RP/HP: HP</v>
      </c>
    </row>
    <row r="53" spans="10:23" ht="15" customHeight="1" x14ac:dyDescent="0.25">
      <c r="J53" s="1"/>
      <c r="W53" t="str">
        <v>APPLICABLE STANDARD: C-00105 Sect 16 SOW-960-C-12039/2
Project Drawings</v>
      </c>
    </row>
    <row r="54" spans="10:23" ht="15" customHeight="1" x14ac:dyDescent="0.25">
      <c r="W54" t="str">
        <v>ACCEPTANCE CRITERIA: RL top of earthworks = + 25mm Various cross sections</v>
      </c>
    </row>
    <row r="55" spans="10:23" ht="15" customHeight="1" x14ac:dyDescent="0.25">
      <c r="W55" t="str">
        <v>FREQUENCY: After excavation, placement of fill and Rip Rap</v>
      </c>
    </row>
    <row r="56" spans="10:23" ht="15" customHeight="1" x14ac:dyDescent="0.25">
      <c r="W56" t="str">
        <v>RECORDS: CL_SJB Diversion Bund</v>
      </c>
    </row>
    <row r="57" spans="10:23" ht="15" customHeight="1" x14ac:dyDescent="0.25">
      <c r="W57" t="str">
        <v>ACTION RESPON.: PE / FM</v>
      </c>
    </row>
    <row r="58" spans="10:23" ht="15" customHeight="1" x14ac:dyDescent="0.25">
      <c r="W58" t="str">
        <v>9 - Carry out an as-built survey and submit data to BHP</v>
      </c>
    </row>
    <row r="59" spans="10:23" ht="15" customHeight="1" x14ac:dyDescent="0.25">
      <c r="W59" t="str">
        <v>RP/HP:</v>
      </c>
    </row>
    <row r="60" spans="10:23" ht="15" customHeight="1" x14ac:dyDescent="0.25">
      <c r="W60" t="str">
        <v>APPLICABLE STANDARD: SPEC-000-C-00105/16
Section 11.4</v>
      </c>
    </row>
    <row r="61" spans="10:23" ht="15" customHeight="1" x14ac:dyDescent="0.25">
      <c r="W61" t="str">
        <v>ACCEPTANCE CRITERIA: Within specified tolerances</v>
      </c>
    </row>
    <row r="62" spans="10:23" ht="15" customHeight="1" x14ac:dyDescent="0.25">
      <c r="W62" t="str">
        <v>FREQUENCY: On Completion</v>
      </c>
    </row>
    <row r="63" spans="10:23" ht="15" customHeight="1" x14ac:dyDescent="0.25">
      <c r="W63" t="str">
        <v>RECORDS: CL_SJB Diversion Bund</v>
      </c>
    </row>
    <row r="64" spans="10:23" ht="15" customHeight="1" x14ac:dyDescent="0.25">
      <c r="W64" t="str">
        <v>ACTION RESPON.: PE / FM</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2024-10-29T10:34:06Z</dcterms:modified>
</cp:coreProperties>
</file>