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6D4BC302-702D-49AE-9C0D-E6F4926C87CE}" xr6:coauthVersionLast="47" xr6:coauthVersionMax="47" xr10:uidLastSave="{00000000-0000-0000-0000-000000000000}"/>
  <bookViews>
    <workbookView xWindow="75" yWindow="615" windowWidth="26730" windowHeight="1810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7" i="1" l="1"/>
  <c r="AE37" i="1"/>
  <c r="AD37" i="1"/>
  <c r="AC37" i="1"/>
  <c r="AB37" i="1"/>
  <c r="AA37" i="1"/>
  <c r="Z37" i="1"/>
  <c r="Y37" i="1"/>
  <c r="X37" i="1"/>
  <c r="W37" i="1"/>
  <c r="V37" i="1"/>
  <c r="U37" i="1"/>
  <c r="T37" i="1"/>
  <c r="AF36" i="1"/>
  <c r="AE36" i="1"/>
  <c r="AD36" i="1"/>
  <c r="AC36" i="1"/>
  <c r="AB36" i="1"/>
  <c r="AA36" i="1"/>
  <c r="Z36" i="1"/>
  <c r="Y36" i="1"/>
  <c r="X36" i="1"/>
  <c r="W36" i="1"/>
  <c r="V36" i="1"/>
  <c r="U36" i="1"/>
  <c r="T36" i="1"/>
  <c r="AF35" i="1"/>
  <c r="AE35" i="1"/>
  <c r="AD35" i="1"/>
  <c r="AC35" i="1"/>
  <c r="AB35" i="1"/>
  <c r="AA35" i="1"/>
  <c r="Z35" i="1"/>
  <c r="Y35" i="1"/>
  <c r="X35" i="1"/>
  <c r="W35" i="1"/>
  <c r="V35" i="1"/>
  <c r="U35" i="1"/>
  <c r="T35" i="1"/>
  <c r="AF34" i="1"/>
  <c r="AE34" i="1"/>
  <c r="AD34" i="1"/>
  <c r="AC34" i="1"/>
  <c r="AB34" i="1"/>
  <c r="AA34" i="1"/>
  <c r="Z34" i="1"/>
  <c r="Y34" i="1"/>
  <c r="X34" i="1"/>
  <c r="W34" i="1"/>
  <c r="V34" i="1"/>
  <c r="U34" i="1"/>
  <c r="T34" i="1"/>
  <c r="AF33" i="1"/>
  <c r="AE33" i="1"/>
  <c r="AD33" i="1"/>
  <c r="AC33" i="1"/>
  <c r="AB33" i="1"/>
  <c r="AA33" i="1"/>
  <c r="Z33" i="1"/>
  <c r="Y33" i="1"/>
  <c r="X33" i="1"/>
  <c r="W33" i="1"/>
  <c r="V33" i="1"/>
  <c r="U33" i="1"/>
  <c r="T33" i="1"/>
  <c r="AF32" i="1"/>
  <c r="AE32" i="1"/>
  <c r="AD32" i="1"/>
  <c r="AC32" i="1"/>
  <c r="AB32" i="1"/>
  <c r="AA32" i="1"/>
  <c r="Z32" i="1"/>
  <c r="Y32" i="1"/>
  <c r="X32" i="1"/>
  <c r="W32" i="1"/>
  <c r="V32" i="1"/>
  <c r="U32" i="1"/>
  <c r="T32" i="1"/>
  <c r="AF31" i="1"/>
  <c r="AE31" i="1"/>
  <c r="AD31" i="1"/>
  <c r="AC31" i="1"/>
  <c r="AB31" i="1"/>
  <c r="AA31" i="1"/>
  <c r="Z31" i="1"/>
  <c r="Y31" i="1"/>
  <c r="X31" i="1"/>
  <c r="W31" i="1"/>
  <c r="V31" i="1"/>
  <c r="U31" i="1"/>
  <c r="T31" i="1"/>
  <c r="AF30" i="1"/>
  <c r="AE30" i="1"/>
  <c r="AD30" i="1"/>
  <c r="AC30" i="1"/>
  <c r="AB30" i="1"/>
  <c r="AA30" i="1"/>
  <c r="Z30" i="1"/>
  <c r="Y30" i="1"/>
  <c r="X30" i="1"/>
  <c r="W30" i="1"/>
  <c r="V30" i="1"/>
  <c r="U30" i="1"/>
  <c r="T30" i="1"/>
  <c r="AF29" i="1"/>
  <c r="AE29" i="1"/>
  <c r="AD29" i="1"/>
  <c r="AC29" i="1"/>
  <c r="AB29" i="1"/>
  <c r="AA29" i="1"/>
  <c r="Z29" i="1"/>
  <c r="Y29" i="1"/>
  <c r="X29" i="1"/>
  <c r="W29" i="1"/>
  <c r="V29" i="1"/>
  <c r="U29" i="1"/>
  <c r="T29" i="1"/>
  <c r="AF28" i="1"/>
  <c r="AE28" i="1"/>
  <c r="AD28" i="1"/>
  <c r="AC28" i="1"/>
  <c r="AB28" i="1"/>
  <c r="AA28" i="1"/>
  <c r="Z28" i="1"/>
  <c r="Y28" i="1"/>
  <c r="X28" i="1"/>
  <c r="W28" i="1"/>
  <c r="V28" i="1"/>
  <c r="U28" i="1"/>
  <c r="T28" i="1"/>
  <c r="AF27" i="1"/>
  <c r="AE27" i="1"/>
  <c r="AD27" i="1"/>
  <c r="AC27" i="1"/>
  <c r="AB27" i="1"/>
  <c r="AA27" i="1"/>
  <c r="Z27" i="1"/>
  <c r="Y27" i="1"/>
  <c r="X27" i="1"/>
  <c r="W27" i="1"/>
  <c r="V27" i="1"/>
  <c r="U27" i="1"/>
  <c r="T27" i="1"/>
  <c r="AF26" i="1"/>
  <c r="AE26" i="1"/>
  <c r="AD26" i="1"/>
  <c r="AC26" i="1"/>
  <c r="AB26" i="1"/>
  <c r="AA26" i="1"/>
  <c r="Z26" i="1"/>
  <c r="Y26" i="1"/>
  <c r="X26" i="1"/>
  <c r="W26" i="1"/>
  <c r="V26" i="1"/>
  <c r="U26" i="1"/>
  <c r="T26" i="1"/>
  <c r="AF25" i="1"/>
  <c r="AE25" i="1"/>
  <c r="AD25" i="1"/>
  <c r="AC25" i="1"/>
  <c r="AB25" i="1"/>
  <c r="AA25" i="1"/>
  <c r="Z25" i="1"/>
  <c r="Y25" i="1"/>
  <c r="X25" i="1"/>
  <c r="W25" i="1"/>
  <c r="V25" i="1"/>
  <c r="U25" i="1"/>
  <c r="T25" i="1"/>
  <c r="AF24" i="1"/>
  <c r="AE24" i="1"/>
  <c r="AD24" i="1"/>
  <c r="AC24" i="1"/>
  <c r="AB24" i="1"/>
  <c r="AA24" i="1"/>
  <c r="Z24" i="1"/>
  <c r="Y24" i="1"/>
  <c r="X24" i="1"/>
  <c r="W24" i="1"/>
  <c r="V24" i="1"/>
  <c r="U24" i="1"/>
  <c r="T24" i="1"/>
  <c r="AF23" i="1"/>
  <c r="AE23" i="1"/>
  <c r="AD23" i="1"/>
  <c r="AC23" i="1"/>
  <c r="AB23" i="1"/>
  <c r="AA23" i="1"/>
  <c r="Z23" i="1"/>
  <c r="Y23" i="1"/>
  <c r="X23" i="1"/>
  <c r="W23" i="1"/>
  <c r="V23" i="1"/>
  <c r="U23" i="1"/>
  <c r="T23" i="1"/>
  <c r="AF22" i="1"/>
  <c r="AE22" i="1"/>
  <c r="AD22" i="1"/>
  <c r="AC22" i="1"/>
  <c r="AB22" i="1"/>
  <c r="AA22" i="1"/>
  <c r="Z22" i="1"/>
  <c r="Y22" i="1"/>
  <c r="X22" i="1"/>
  <c r="W22" i="1"/>
  <c r="V22" i="1"/>
  <c r="U22" i="1"/>
  <c r="T22" i="1"/>
  <c r="AF21" i="1"/>
  <c r="AE21" i="1"/>
  <c r="AD21" i="1"/>
  <c r="AC21" i="1"/>
  <c r="AB21" i="1"/>
  <c r="AA21" i="1"/>
  <c r="Z21" i="1"/>
  <c r="Y21" i="1"/>
  <c r="X21" i="1"/>
  <c r="W21" i="1"/>
  <c r="V21" i="1"/>
  <c r="U21" i="1"/>
  <c r="T21" i="1"/>
  <c r="AF20" i="1"/>
  <c r="AE20" i="1"/>
  <c r="AD20" i="1"/>
  <c r="AC20" i="1"/>
  <c r="AB20" i="1"/>
  <c r="AA20" i="1"/>
  <c r="Z20" i="1"/>
  <c r="Y20" i="1"/>
  <c r="X20" i="1"/>
  <c r="W20" i="1"/>
  <c r="V20" i="1"/>
  <c r="U20" i="1"/>
  <c r="T20" i="1"/>
  <c r="AF19" i="1"/>
  <c r="AE19" i="1"/>
  <c r="AD19" i="1"/>
  <c r="AC19" i="1"/>
  <c r="AB19" i="1"/>
  <c r="AA19" i="1"/>
  <c r="Z19" i="1"/>
  <c r="Y19" i="1"/>
  <c r="X19" i="1"/>
  <c r="W19" i="1"/>
  <c r="V19" i="1"/>
  <c r="U19" i="1"/>
  <c r="T19" i="1"/>
  <c r="AF18" i="1"/>
  <c r="AE18" i="1"/>
  <c r="AD18" i="1"/>
  <c r="AC18" i="1"/>
  <c r="AB18" i="1"/>
  <c r="AA18" i="1"/>
  <c r="Z18" i="1"/>
  <c r="Y18" i="1"/>
  <c r="X18" i="1"/>
  <c r="W18" i="1"/>
  <c r="V18" i="1"/>
  <c r="U18" i="1"/>
  <c r="T18" i="1"/>
  <c r="AF17" i="1"/>
  <c r="AE17" i="1"/>
  <c r="AD17" i="1"/>
  <c r="AC17" i="1"/>
  <c r="AB17" i="1"/>
  <c r="AA17" i="1"/>
  <c r="Z17" i="1"/>
  <c r="Y17" i="1"/>
  <c r="X17" i="1"/>
  <c r="W17" i="1"/>
  <c r="V17" i="1"/>
  <c r="U17" i="1"/>
  <c r="T17" i="1"/>
  <c r="AF16" i="1"/>
  <c r="AE16" i="1"/>
  <c r="AD16" i="1"/>
  <c r="AC16" i="1"/>
  <c r="AB16" i="1"/>
  <c r="AA16" i="1"/>
  <c r="Z16" i="1"/>
  <c r="Y16" i="1"/>
  <c r="X16" i="1"/>
  <c r="W16" i="1"/>
  <c r="V16" i="1"/>
  <c r="U16" i="1"/>
  <c r="T16" i="1"/>
  <c r="AF15" i="1"/>
  <c r="AE15" i="1"/>
  <c r="AD15" i="1"/>
  <c r="AC15" i="1"/>
  <c r="AB15" i="1"/>
  <c r="AA15" i="1"/>
  <c r="Z15" i="1"/>
  <c r="Y15" i="1"/>
  <c r="X15" i="1"/>
  <c r="W15" i="1"/>
  <c r="V15" i="1"/>
  <c r="U15" i="1"/>
  <c r="T15" i="1"/>
  <c r="AF14" i="1"/>
  <c r="AE14" i="1"/>
  <c r="AD14" i="1"/>
  <c r="AC14" i="1"/>
  <c r="AB14" i="1"/>
  <c r="AA14" i="1"/>
  <c r="Z14" i="1"/>
  <c r="Y14" i="1"/>
  <c r="X14" i="1"/>
  <c r="W14" i="1"/>
  <c r="V14" i="1"/>
  <c r="U14" i="1"/>
  <c r="T14" i="1"/>
  <c r="AF13" i="1"/>
  <c r="AE13" i="1"/>
  <c r="AD13" i="1"/>
  <c r="AC13" i="1"/>
  <c r="AB13" i="1"/>
  <c r="AA13" i="1"/>
  <c r="Z13" i="1"/>
  <c r="Y13" i="1"/>
  <c r="X13" i="1"/>
  <c r="W13" i="1"/>
  <c r="V13" i="1"/>
  <c r="U13" i="1"/>
  <c r="T13" i="1"/>
  <c r="AF12" i="1"/>
  <c r="AE12" i="1"/>
  <c r="AD12" i="1"/>
  <c r="AC12" i="1"/>
  <c r="AB12" i="1"/>
  <c r="AA12" i="1"/>
  <c r="Z12" i="1"/>
  <c r="Y12" i="1"/>
  <c r="X12" i="1"/>
  <c r="W12" i="1"/>
  <c r="V12" i="1"/>
  <c r="U12" i="1"/>
  <c r="T12" i="1"/>
  <c r="AF11" i="1"/>
  <c r="AE11" i="1"/>
  <c r="AD11" i="1"/>
  <c r="AC11" i="1"/>
  <c r="AB11" i="1"/>
  <c r="AA11" i="1"/>
  <c r="Z11" i="1"/>
  <c r="Y11" i="1"/>
  <c r="X11" i="1"/>
  <c r="W11" i="1"/>
  <c r="V11" i="1"/>
  <c r="U11" i="1"/>
  <c r="T11" i="1"/>
  <c r="AF10" i="1"/>
  <c r="AE10" i="1"/>
  <c r="AD10" i="1"/>
  <c r="AC10" i="1"/>
  <c r="AB10" i="1"/>
  <c r="AA10" i="1"/>
  <c r="Z10" i="1"/>
  <c r="Y10" i="1"/>
  <c r="X10" i="1"/>
  <c r="W10" i="1"/>
  <c r="V10" i="1"/>
  <c r="U10" i="1"/>
  <c r="T10" i="1"/>
  <c r="AF9" i="1"/>
  <c r="AE9" i="1"/>
  <c r="AD9" i="1"/>
  <c r="AC9" i="1"/>
  <c r="AB9" i="1"/>
  <c r="AA9" i="1"/>
  <c r="Z9" i="1"/>
  <c r="Y9" i="1"/>
  <c r="X9" i="1"/>
  <c r="W9" i="1"/>
  <c r="V9" i="1"/>
  <c r="U9" i="1"/>
  <c r="T9" i="1"/>
  <c r="AF8" i="1"/>
  <c r="AE8" i="1"/>
  <c r="AD8" i="1"/>
  <c r="AC8" i="1"/>
  <c r="AB8" i="1"/>
  <c r="AA8" i="1"/>
  <c r="Z8" i="1"/>
  <c r="Y8" i="1"/>
  <c r="X8" i="1"/>
  <c r="W8" i="1"/>
  <c r="V8" i="1"/>
  <c r="U8" i="1"/>
  <c r="T8" i="1"/>
  <c r="AF7" i="1"/>
  <c r="AE7" i="1"/>
  <c r="AD7" i="1"/>
  <c r="AC7" i="1"/>
  <c r="AB7" i="1"/>
  <c r="AA7" i="1"/>
  <c r="Z7" i="1"/>
  <c r="Y7" i="1"/>
  <c r="X7" i="1"/>
  <c r="W7" i="1"/>
  <c r="V7" i="1"/>
  <c r="U7" i="1"/>
  <c r="T7" i="1"/>
  <c r="AF6" i="1"/>
  <c r="AE6" i="1"/>
  <c r="AD6" i="1"/>
  <c r="AC6" i="1"/>
  <c r="AB6" i="1"/>
  <c r="AA6" i="1"/>
  <c r="Z6" i="1"/>
  <c r="Y6" i="1"/>
  <c r="X6" i="1"/>
  <c r="W6" i="1"/>
  <c r="V6" i="1"/>
  <c r="U6" i="1"/>
  <c r="T6" i="1"/>
  <c r="AF5" i="1"/>
  <c r="AE5" i="1"/>
  <c r="AD5" i="1"/>
  <c r="AC5" i="1"/>
  <c r="AB5" i="1"/>
  <c r="AA5" i="1"/>
  <c r="Z5" i="1"/>
  <c r="Y5" i="1"/>
  <c r="X5" i="1"/>
  <c r="W5" i="1"/>
  <c r="V5" i="1"/>
  <c r="U5" i="1"/>
  <c r="T5" i="1"/>
  <c r="AF4" i="1"/>
  <c r="AE4" i="1"/>
  <c r="AD4" i="1"/>
  <c r="AC4" i="1"/>
  <c r="AB4" i="1"/>
  <c r="AA4" i="1"/>
  <c r="Z4" i="1"/>
  <c r="Y4" i="1"/>
  <c r="X4" i="1"/>
  <c r="W4" i="1"/>
  <c r="V4" i="1"/>
  <c r="U4" i="1"/>
  <c r="T4" i="1"/>
  <c r="AF3" i="1"/>
  <c r="AE3" i="1"/>
  <c r="AD3" i="1"/>
  <c r="AC3" i="1"/>
  <c r="AB3" i="1"/>
  <c r="AA3" i="1"/>
  <c r="Z3" i="1"/>
  <c r="Y3" i="1"/>
  <c r="X3" i="1"/>
  <c r="W3" i="1"/>
  <c r="V3" i="1"/>
  <c r="U3" i="1"/>
  <c r="T3" i="1"/>
  <c r="AF2" i="1"/>
  <c r="AE2" i="1"/>
  <c r="AD2" i="1"/>
  <c r="AC2" i="1"/>
  <c r="AB2" i="1"/>
  <c r="AA2" i="1"/>
  <c r="Z2" i="1"/>
  <c r="Y2" i="1"/>
  <c r="X2" i="1"/>
  <c r="V2" i="1"/>
  <c r="W2" i="1"/>
  <c r="U2" i="1"/>
  <c r="T2" i="1"/>
  <c r="AH2" i="1" l="1" a="1"/>
  <c r="A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<sst xmlns="http://schemas.openxmlformats.org/spreadsheetml/2006/main" count="313" uniqueCount="99">
  <si>
    <t>R</t>
  </si>
  <si>
    <t>H</t>
  </si>
  <si>
    <t>Inspection and Test Plan Reviewed and Approved by Customer</t>
  </si>
  <si>
    <t>Project Structure  Specification C07_x000D_
Rev. 01_x000D_
IFC structure DWG</t>
  </si>
  <si>
    <t>Inspection and Test plan shall be submitted to the Engineer for review and approval before fabrication is commenced.</t>
  </si>
  <si>
    <t>IFC DWGs</t>
  </si>
  <si>
    <t>PM/PE</t>
  </si>
  <si>
    <t>Initial:_x000D_
_x000D_
Sign:</t>
  </si>
  <si>
    <t>S</t>
  </si>
  <si>
    <t>Downer</t>
  </si>
  <si>
    <t>RA</t>
  </si>
  <si>
    <t>Submit the required documents to Client for review</t>
  </si>
  <si>
    <t>Team Leader</t>
  </si>
  <si>
    <t>D</t>
  </si>
  <si>
    <t>V</t>
  </si>
  <si>
    <t>-</t>
  </si>
  <si>
    <t>IFC DWG</t>
  </si>
  <si>
    <t>IFC Drawing</t>
  </si>
  <si>
    <t>Standard operation procedure for steel structure bolt tightening_x000D_
SHEQ-01-02-0038</t>
  </si>
  <si>
    <t>Compile, review and submit_x000D_
documentation</t>
  </si>
  <si>
    <t>PFS Manufactures Data Report</t>
  </si>
  <si>
    <t>Project Structure  Specification C0702_x000D_
Rev. 01_x000D_
IFC structure DWG</t>
  </si>
  <si>
    <t>Project Structure  Specification C0702_x000D_
Rev. 01</t>
  </si>
  <si>
    <t>Site installation methodology shall be submitted to the Engineer for review</t>
  </si>
  <si>
    <t>Erection Sequence Methodology</t>
  </si>
  <si>
    <t>Installation Procurement - Cast in items</t>
  </si>
  <si>
    <t>Confirm Procurement and delivery of all Cast in Items:_x000D_
i.shear keys._x000D_
ii. uplift restraints and associated nuts_x000D_
iii. plate washers._x000D_
iv. Maccaloy bars (ETA 06/01/25) and couplers with denso tape._x000D_
v. Reidbar and couplers + touch up protective coating. _x000D_
vi. Nylon washers and rubber sleeves._x000D_
vii. Temporary bearing components.</t>
  </si>
  <si>
    <t>IFC DWG_x000D_
PFS: 39028-3202-000-FABRC _x000D_
PFS: 39028-3201-000-FABRC _x000D_
Mill Certs_x000D_
Compliance Documentation</t>
  </si>
  <si>
    <t>Inspection upon receipt at site</t>
  </si>
  <si>
    <t xml:space="preserve">The material receipt at site need to be visually inspected for quantity and make sure no damage occurred during transport </t>
  </si>
  <si>
    <t xml:space="preserve">Inspection upon receipt at site - Cast in Items. </t>
  </si>
  <si>
    <t xml:space="preserve">The material receipt at site need to be visually inspected for quantity, make sure no damage occurred during transport. All related documents have been received.  </t>
  </si>
  <si>
    <t>Preparation work- prior to Span Lifting for All Spans</t>
  </si>
  <si>
    <t>Site installation methodology _x000D_
Project Structure  Specification C0702_x000D_
Rev. 01_x000D_
IFC structure DWG</t>
  </si>
  <si>
    <t>Make sure survey has been done and center marks on the framework as a reference have been provided by Downer_x000D_
Installation of 100x100 EA as a lifting aid on temporary structure_x000D_
Span unloaded from truck and placed on Dunnage on ground prior to rigging adjustment_x000D_
Attaching the tag lines to Spans to prevent rotation during installation</t>
  </si>
  <si>
    <t>Lift plan</t>
  </si>
  <si>
    <t>Site project Manager</t>
  </si>
  <si>
    <t>Confirm all Manufacture documentation has been completed for Span #2</t>
  </si>
  <si>
    <t xml:space="preserve">Confirming that the fabrication, coating,_x000D_
and factory erection (including balustrade and deck panel bolting) works have been signed off. </t>
  </si>
  <si>
    <t>QA Documentation</t>
  </si>
  <si>
    <t>Installation of Span#2</t>
  </si>
  <si>
    <t>Verify that the structural component is securely rigged according to the rigging plan_x000D_
To lift Span #2 and Position the component precisely over the pile and lower it slowly into its final placement on temporary girder support structure_x000D_
Chain block will be connected to the West end to adjust level. _x000D_
when location is confirmed by surveyor and PFS staff, span to be secured in place to the slim soldiers.</t>
  </si>
  <si>
    <t>Macalloy Bars installation for Span #2</t>
  </si>
  <si>
    <t xml:space="preserve">To keep Macalloy bar aligned, a coupler to be tightened to extend the Macalloy bar and Tempory nut will be added to the rod on the Span 2 high end. The nuts will be tightened to hold the Macalloy bars in correct position. </t>
  </si>
  <si>
    <t>Confirm all Manufacture documentation has been completed for Span #3</t>
  </si>
  <si>
    <t>Installation of Span#3</t>
  </si>
  <si>
    <t>Verify that the structural component is securely rigged according to the lift plan_x000D_
To lift Span #3 and Position the component precisely over the pile and lower it slowly into its final placement on temporary girder support structure_x000D_
when location is confirmed by surveyor and PFS staff, span to be secured in place to the slim soldiers.</t>
  </si>
  <si>
    <t>Shear Keys, Hold Down Bolt and Reidbars Installation for Span #3</t>
  </si>
  <si>
    <t>The longitudinal and latitudinal Shear keys are to be installed to secure the position of span from movement during Head stock Pouring_x000D_
Hold Down Bolt to be Installed_x000D_
Nuts on Reidbar to be snug tightened to help minimal lateral movement.</t>
  </si>
  <si>
    <t>Shear keys, Hold Down bolts and Reidbars Drawing</t>
  </si>
  <si>
    <t>Confirm all Manufacture documentation has been completed for Span #4</t>
  </si>
  <si>
    <t>Installation of Span#4</t>
  </si>
  <si>
    <t>Verify that the structural component is securely rigged according to the lift plan_x000D_
To lift Span #4 and Position the component precisely over the pile and lower it slowly into its final placement on temporary girder support structure_x000D_
when location is confirmed by surveyor and PFS staff, span to be secured in place to the slim soldiers.</t>
  </si>
  <si>
    <t>Shear Keys, Hold Down Bolt and Reidbars Installation for Span #4</t>
  </si>
  <si>
    <t>Confirm all Manufacture documentation has been completed for Span #5</t>
  </si>
  <si>
    <t>Installation of Span#5</t>
  </si>
  <si>
    <t>Verify that the structural component is securely rigged according to the lift plan_x000D_
To lift Span #5 and Position the component precisely over the pile and lower it slowly into its final placement on temporary girder support structure_x000D_
when location is confirmed by surveyor and PFS staff, span to be secured in place to the slim soldiers.</t>
  </si>
  <si>
    <t>Shear Keys, Hold Down Bolt and Reidbars Installation for Span #5</t>
  </si>
  <si>
    <t>Confirm all Manufacture documentation has been completed for Span #6</t>
  </si>
  <si>
    <t>Installation of Span#6</t>
  </si>
  <si>
    <t>Verify that the structural component is securely rigged according to the lift plan_x000D_
To lift Span #6 and Position the component precisely over the pile and lower it slowly into its final placement on temporary girder support structure_x000D_
when location is confirmed by surveyor and PFS staff, span to be secured in place to the slim soldiers.</t>
  </si>
  <si>
    <t>Shear Keys, Hold Down Bolt and Reidbars Installation for Span #6</t>
  </si>
  <si>
    <t>The longitudinal and latitudinal Shear keys are to be installed to secure the position of span from movement during Head stock Pouring_x000D_
Hold Down Bolt to be Installed_x000D_
Temporary Bearing installation under lower end_x000D_
Nuts on Reidbar to be snug tightened to help minimal lateral movement.</t>
  </si>
  <si>
    <t>Dimensional survey By Downer</t>
  </si>
  <si>
    <t>Site installation methodology _x000D_
IFC Drawings</t>
  </si>
  <si>
    <t>Conduct a thorough dimensinal survay inspection to confirm that the component is correctly positioned and secured based on IFC Drawing._x000D_
Measured dimensions shall be within stated tolerances unless noted otherwise. _x000D_
Project specification clause C0702.1.3 _x000D_
Functional Tolerances shall be class 2 as per AS/NZS 5131 Table F2.1 to F2.10_x000D_
_x000D_
Record the lifting operation in the project log, including any deviations or required adjustments to be made.</t>
  </si>
  <si>
    <t>Marked up and Signed IFC DWGs</t>
  </si>
  <si>
    <t xml:space="preserve">Remove Reid bar tension. </t>
  </si>
  <si>
    <t>Lossen Reidbars to match IFC drawing detail at all peirs before any headstock pours.</t>
  </si>
  <si>
    <t>Reid bar touch up painting (if required)</t>
  </si>
  <si>
    <t>Any coatings damage to Reidbars touched up as per paint specification, Coatings to comply with note 1.2 on drawing ST-3202.</t>
  </si>
  <si>
    <t>Project Paint Specification</t>
  </si>
  <si>
    <t>Hold Down Bolts tightening</t>
  </si>
  <si>
    <t>Site installation methodology _x000D_
IFC Drawings_x000D_
Standard operation procedure for steel structure bolt tightening_x000D_
SHEQ-01-02-0038</t>
  </si>
  <si>
    <t>Remove additional nuts, tape (masking and double sided) used for alignment. Apply rubber sleeves to the exposed threads. Reinstall oversized washers, apply instulating washers and tighten nuts down to achive a 1mm gap between washer and nut, lock nut to be installed as per detail C CHAR(AMP) Section 5 on ST-3202, Detail D on ST-3200.</t>
  </si>
  <si>
    <t>Bolt Tightening report</t>
  </si>
  <si>
    <t>Macalloy Bolts tightening</t>
  </si>
  <si>
    <t xml:space="preserve">to Undo the coupler, remove temporary alignment nut, install the rubber sleeves to the exposed rod, install the washers, nuts and snug tighten the nuts (as there are compressible components in contanc area) </t>
  </si>
  <si>
    <t>Temporary restraints removal</t>
  </si>
  <si>
    <t>All temporary restraints to the temporary shoring to be removed_x000D_
All positioning Jigs and screws applied to PTFE on Shear Keys to be removed</t>
  </si>
  <si>
    <t>Installation of Granor Bearing</t>
  </si>
  <si>
    <t>The Temporary Bearing to be removed and Granor Bearing to be installed in the position_x000D_
the Bolts need to be snug tightened to the girders (top) and screws need to be snug tightened into the base plate._x000D_
The keeper plates' bolts (M20) for uplift restraint to be tightened (full Tensioned).</t>
  </si>
  <si>
    <t>Installation of remaining Decking panels and wall panels</t>
  </si>
  <si>
    <t>Carefully position the Decking and wall panels in the conjunction area according to the approved drawings.</t>
  </si>
  <si>
    <t>Snug tightening of Decking panels and wall panels</t>
  </si>
  <si>
    <t>Fasteners of Decking and wall panels to be inspected for snug tight condition and marked with coloured paint pen to confirm fixing condtion has been checked and verified.</t>
  </si>
  <si>
    <t>Installation of remaining handrails between the spans</t>
  </si>
  <si>
    <t>Carefully position the handrails in the conjunction area according to the approved drawings.</t>
  </si>
  <si>
    <t>Snug tightening of Conduti Brackets</t>
  </si>
  <si>
    <t>Fasteners of handrails to be inspected for snug tight condition with addition of Loctite or Locknut to prevent loosening and marked with coloured paint pen to confirm fixing condtion has been checked and verified._x000D_
Note: The connections for the EA's spanning the pier movement joints shall be hand tightened, Ref CAN 063.</t>
  </si>
  <si>
    <t>Installation of Expansion plates</t>
  </si>
  <si>
    <t>The expansion plates to be installed between Span 1 and 2 and between span 6 and 7</t>
  </si>
  <si>
    <t>Inspection to identify any damage to painted surfaceses requiring touchup</t>
  </si>
  <si>
    <t>Inspect paint for any required repair and touch up of paint works (bolted connections and any damage paint to steelwork). Repair method proposed shall be approved by the independent coating inspector. Areas repaired shall be reinspected by the coating applicator and independent inspector.</t>
  </si>
  <si>
    <t>Note 1.2, Drawing ST-3202</t>
  </si>
  <si>
    <t>Site Installation and Sign-off.</t>
  </si>
  <si>
    <t>Erection sequence methodology (EMS) _x000D_
IFC Drawings</t>
  </si>
  <si>
    <t>Visual and Dimensional inspections completed by PFS Project Manager to confirm manufactured items have been completely installed._x000D_
Inspection of erected steelwork in accordance with AS/NZS 5131 Section 13.11 as per specification C0702.1.10._x000D_
Inspections shall cover all relevant items listed in clause 13.11.1._x000D_
Inspections shall be documented in inspection reports as per clause 13.11.3 of AS/NZS5131, and included in the QA documentation._x000D_
Inspections shall be conducted by competent personnel. Evidence of experience or qualifications_x000D_
for nominated individual(s) shall be provided for review. An example of_x000D_
qualification of competent personnel is a relevant trade qualification and over 10_x000D_
years experience in structural steel erection._x000D_
Following inspection on site, should any modification or repairs be required a written procedure shall be submitted to the Engineer prior to any work proceeding as per C0702.3.</t>
  </si>
  <si>
    <t>Documentation and reports to support installation of steel structure items_x000D_
compiled into PFS Manufactures Data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</si>
</sst>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H469"/>
  <sheetViews>
    <sheetView tabSelected="1" workbookViewId="0">
      <selection activeCell="A2" sqref="A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2" max="12" width="2.85546875" bestFit="1" customWidth="1"/>
    <col min="13" max="13" width="2.140625" bestFit="1" customWidth="1"/>
    <col min="14" max="14" width="2.85546875" bestFit="1" customWidth="1"/>
    <col min="15" max="18" width="2.85546875" customWidth="1"/>
    <col min="20" max="20" width="17" customWidth="1"/>
    <col min="21" max="21" width="20.85546875" customWidth="1"/>
    <col min="22" max="22" width="17.28515625" customWidth="1"/>
    <col min="23" max="23" width="14.7109375" customWidth="1"/>
    <col min="24" max="24" width="10.5703125" customWidth="1"/>
    <col min="25" max="25" width="5.42578125" customWidth="1"/>
    <col min="26" max="26" width="3.42578125" customWidth="1"/>
    <col min="27" max="27" width="14" customWidth="1"/>
    <col min="28" max="28" width="5.7109375" customWidth="1"/>
    <col min="29" max="29" width="4.42578125" customWidth="1"/>
    <col min="30" max="31" width="14" customWidth="1"/>
    <col min="32" max="32" width="5.42578125" customWidth="1"/>
    <col min="33" max="33" width="3.42578125" customWidth="1"/>
    <col min="34" max="34" width="127.5703125" bestFit="1" customWidth="1"/>
  </cols>
  <sheetData>
    <row r="1" spans="1:34" ht="15" customHeight="1" x14ac:dyDescent="0.25">
      <c r="A1" s="2"/>
      <c r="B1" s="2"/>
      <c r="C1" s="2"/>
      <c r="D1" s="2"/>
      <c r="E1" s="2"/>
      <c r="F1" s="2"/>
      <c r="G1" s="2"/>
      <c r="H1" s="2"/>
      <c r="I1" s="2"/>
      <c r="J1" s="2"/>
      <c r="K1" s="2"/>
      <c r="L1" s="2"/>
      <c r="M1" s="2"/>
      <c r="N1" s="2"/>
      <c r="O1" s="2"/>
      <c r="P1" s="2"/>
      <c r="Q1" s="2"/>
      <c r="R1" s="2"/>
      <c r="T1" s="3"/>
      <c r="U1" s="3"/>
      <c r="V1" s="3"/>
      <c r="W1" s="3"/>
      <c r="X1" s="3"/>
      <c r="Y1" s="3"/>
      <c r="Z1" s="3"/>
      <c r="AA1" s="3"/>
      <c r="AB1" s="3"/>
      <c r="AC1" s="3"/>
      <c r="AD1" s="3"/>
      <c r="AE1" s="3"/>
      <c r="AF1" s="3"/>
    </row>
    <row r="2" spans="1:34" ht="15" customHeight="1" x14ac:dyDescent="0.25">
      <c r="A2">
        <v>1</v>
      </c>
      <c r="B2" t="s">
        <v>2</v>
      </c>
      <c r="C2" s="1"/>
      <c r="D2" s="1" t="s">
        <v>21</v>
      </c>
      <c r="E2" s="1"/>
      <c r="F2" s="1" t="s">
        <v>4</v>
      </c>
      <c r="H2" t="s">
        <v>5</v>
      </c>
      <c r="J2" t="s">
        <v>6</v>
      </c>
      <c r="K2" s="1" t="s">
        <v>7</v>
      </c>
      <c r="L2" t="s">
        <v>8</v>
      </c>
      <c r="P2" t="s">
        <v>9</v>
      </c>
      <c r="Q2" s="1" t="s">
        <v>7</v>
      </c>
      <c r="R2" t="s">
        <v>1</v>
      </c>
      <c r="T2" t="str">
        <f>A2&amp;" - "&amp;B2</f>
        <v>1 - Inspection and Test Plan Reviewed and Approved by Customer</v>
      </c>
      <c r="U2" t="str">
        <f>"Specification Standard - "&amp;D2</f>
        <v>Specification Standard - Project Structure  Specification C0702_x000D_
Rev. 01_x000D_
IFC structure DWG</v>
      </c>
      <c r="V2" t="str">
        <f>"Acceptance Criteria - "&amp;F2</f>
        <v>Acceptance Criteria - Inspection and Test plan shall be submitted to the Engineer for review and approval before fabrication is commenced.</v>
      </c>
      <c r="W2" t="str">
        <f>"Certify Doc / Ref - "&amp;H2</f>
        <v>Certify Doc / Ref - IFC DWGs</v>
      </c>
      <c r="X2" t="str">
        <f>"PFS Engineering - "&amp;J2</f>
        <v>PFS Engineering - PM/PE</v>
      </c>
      <c r="Y2" t="str">
        <f>"PFS Engineering: Sign - "&amp;K2</f>
        <v>PFS Engineering: Sign - Initial:_x000D_
_x000D_
Sign:</v>
      </c>
      <c r="Z2" t="str">
        <f>"PFS Engineering: C - "&amp;L2</f>
        <v>PFS Engineering: C - S</v>
      </c>
      <c r="AA2" t="str">
        <f>"Subcontracted scope - "&amp;M2</f>
        <v xml:space="preserve">Subcontracted scope - </v>
      </c>
      <c r="AB2" t="str">
        <f>"Subcontracted scope: Sign - "&amp;N2</f>
        <v xml:space="preserve">Subcontracted scope: Sign - </v>
      </c>
      <c r="AC2" t="str">
        <f>"Subcontracted scope: C - "&amp;O2</f>
        <v xml:space="preserve">Subcontracted scope: C - </v>
      </c>
      <c r="AD2" t="str">
        <f>"Downer - "&amp;P2</f>
        <v>Downer - Downer</v>
      </c>
      <c r="AE2" t="str">
        <f>"Downer: Sign - "&amp;Q2</f>
        <v>Downer: Sign - Initial:_x000D_
_x000D_
Sign:</v>
      </c>
      <c r="AF2" t="str">
        <f>"Downer: C - "&amp;R2</f>
        <v>Downer: C - H</v>
      </c>
      <c r="AH2" t="str" cm="1">
        <f t="array" ref="AH2:AH469">_xlfn.FILTERXML("&lt;t&gt;&lt;s&gt;"&amp;_xlfn.TEXTJOIN("&lt;/s&gt;&lt;s&gt;",,T2:AF40)&amp;"&lt;/s&gt;&lt;/t&gt;","//s")</f>
        <v>1 - Inspection and Test Plan Reviewed and Approved by Customer</v>
      </c>
    </row>
    <row r="3" spans="1:34" ht="15" customHeight="1" x14ac:dyDescent="0.25">
      <c r="A3">
        <v>2</v>
      </c>
      <c r="B3" s="1" t="s">
        <v>11</v>
      </c>
      <c r="C3" s="1"/>
      <c r="D3" s="1" t="s">
        <v>22</v>
      </c>
      <c r="E3" s="1"/>
      <c r="F3" s="1" t="s">
        <v>23</v>
      </c>
      <c r="H3" t="s">
        <v>24</v>
      </c>
      <c r="J3" t="s">
        <v>6</v>
      </c>
      <c r="K3" s="1" t="s">
        <v>7</v>
      </c>
      <c r="L3" t="s">
        <v>8</v>
      </c>
      <c r="P3" t="s">
        <v>9</v>
      </c>
      <c r="Q3" s="1" t="s">
        <v>7</v>
      </c>
      <c r="R3" t="s">
        <v>0</v>
      </c>
      <c r="T3" t="str">
        <f t="shared" ref="T3:T37" si="0">A3&amp;" - "&amp;B3</f>
        <v>2 - Submit the required documents to Client for review</v>
      </c>
      <c r="U3" t="str">
        <f t="shared" ref="U3:U37" si="1">"Specification Standard - "&amp;D3</f>
        <v>Specification Standard - Project Structure  Specification C0702_x000D_
Rev. 01</v>
      </c>
      <c r="V3" t="str">
        <f t="shared" ref="V3:V37" si="2">"Acceptance Criteria - "&amp;F3</f>
        <v>Acceptance Criteria - Site installation methodology shall be submitted to the Engineer for review</v>
      </c>
      <c r="W3" t="str">
        <f t="shared" ref="W3:W37" si="3">"Certify Doc / Ref - "&amp;H3</f>
        <v>Certify Doc / Ref - Erection Sequence Methodology</v>
      </c>
      <c r="X3" t="str">
        <f t="shared" ref="X3:X37" si="4">"PFS Engineering - "&amp;J3</f>
        <v>PFS Engineering - PM/PE</v>
      </c>
      <c r="Y3" t="str">
        <f t="shared" ref="Y3:Y37" si="5">"PFS Engineering: Sign - "&amp;K3</f>
        <v>PFS Engineering: Sign - Initial:_x000D_
_x000D_
Sign:</v>
      </c>
      <c r="Z3" t="str">
        <f t="shared" ref="Z3:Z37" si="6">"PFS Engineering: C - "&amp;L3</f>
        <v>PFS Engineering: C - S</v>
      </c>
      <c r="AA3" t="str">
        <f t="shared" ref="AA3:AA37" si="7">"Subcontracted scope - "&amp;M3</f>
        <v xml:space="preserve">Subcontracted scope - </v>
      </c>
      <c r="AB3" t="str">
        <f t="shared" ref="AB3:AB37" si="8">"Subcontracted scope: Sign - "&amp;N3</f>
        <v xml:space="preserve">Subcontracted scope: Sign - </v>
      </c>
      <c r="AC3" t="str">
        <f t="shared" ref="AC3:AC37" si="9">"Subcontracted scope: C - "&amp;O3</f>
        <v xml:space="preserve">Subcontracted scope: C - </v>
      </c>
      <c r="AD3" t="str">
        <f t="shared" ref="AD3:AD37" si="10">"Downer - "&amp;P3</f>
        <v>Downer - Downer</v>
      </c>
      <c r="AE3" t="str">
        <f t="shared" ref="AE3:AE37" si="11">"Downer: Sign - "&amp;Q3</f>
        <v>Downer: Sign - Initial:_x000D_
_x000D_
Sign:</v>
      </c>
      <c r="AF3" t="str">
        <f t="shared" ref="AF3:AF37" si="12">"Downer: C - "&amp;R3</f>
        <v>Downer: C - R</v>
      </c>
      <c r="AH3" t="str">
        <v>Specification Standard - Project Structure  Specification C0702
Rev. 01
IFC structure DWG</v>
      </c>
    </row>
    <row r="4" spans="1:34" ht="15" customHeight="1" x14ac:dyDescent="0.25">
      <c r="A4">
        <v>3</v>
      </c>
      <c r="B4" s="1" t="s">
        <v>25</v>
      </c>
      <c r="C4" s="1"/>
      <c r="D4" s="1" t="s">
        <v>21</v>
      </c>
      <c r="E4" s="1"/>
      <c r="F4" s="1" t="s">
        <v>26</v>
      </c>
      <c r="H4" s="1" t="s">
        <v>27</v>
      </c>
      <c r="J4" s="1" t="s">
        <v>6</v>
      </c>
      <c r="K4" s="1" t="s">
        <v>7</v>
      </c>
      <c r="L4" t="s">
        <v>14</v>
      </c>
      <c r="N4" s="1"/>
      <c r="Q4" s="1"/>
      <c r="T4" t="str">
        <f t="shared" si="0"/>
        <v>3 - Installation Procurement - Cast in items</v>
      </c>
      <c r="U4" t="str">
        <f t="shared" si="1"/>
        <v>Specification Standard - Project Structure  Specification C0702_x000D_
Rev. 01_x000D_
IFC structure DWG</v>
      </c>
      <c r="V4" t="str">
        <f t="shared" si="2"/>
        <v>Acceptance Criteria - Confirm Procurement and delivery of all Cast in Items:_x000D_
i.shear keys._x000D_
ii. uplift restraints and associated nuts_x000D_
iii. plate washers._x000D_
iv. Maccaloy bars (ETA 06/01/25) and couplers with denso tape._x000D_
v. Reidbar and couplers + touch up protective coating. _x000D_
vi. Nylon washers and rubber sleeves._x000D_
vii. Temporary bearing components.</v>
      </c>
      <c r="W4" t="str">
        <f t="shared" si="3"/>
        <v>Certify Doc / Ref - IFC DWG_x000D_
PFS: 39028-3202-000-FABRC _x000D_
PFS: 39028-3201-000-FABRC _x000D_
Mill Certs_x000D_
Compliance Documentation</v>
      </c>
      <c r="X4" t="str">
        <f t="shared" si="4"/>
        <v>PFS Engineering - PM/PE</v>
      </c>
      <c r="Y4" t="str">
        <f t="shared" si="5"/>
        <v>PFS Engineering: Sign - Initial:_x000D_
_x000D_
Sign:</v>
      </c>
      <c r="Z4" t="str">
        <f t="shared" si="6"/>
        <v>PFS Engineering: C - V</v>
      </c>
      <c r="AA4" t="str">
        <f t="shared" si="7"/>
        <v xml:space="preserve">Subcontracted scope - </v>
      </c>
      <c r="AB4" t="str">
        <f t="shared" si="8"/>
        <v xml:space="preserve">Subcontracted scope: Sign - </v>
      </c>
      <c r="AC4" t="str">
        <f t="shared" si="9"/>
        <v xml:space="preserve">Subcontracted scope: C - </v>
      </c>
      <c r="AD4" t="str">
        <f t="shared" si="10"/>
        <v xml:space="preserve">Downer - </v>
      </c>
      <c r="AE4" t="str">
        <f t="shared" si="11"/>
        <v xml:space="preserve">Downer: Sign - </v>
      </c>
      <c r="AF4" t="str">
        <f t="shared" si="12"/>
        <v xml:space="preserve">Downer: C - </v>
      </c>
      <c r="AH4" t="str">
        <v>Acceptance Criteria - Inspection and Test plan shall be submitted to the Engineer for review and approval before fabrication is commenced.</v>
      </c>
    </row>
    <row r="5" spans="1:34" ht="15" customHeight="1" x14ac:dyDescent="0.25">
      <c r="A5" s="1">
        <v>4</v>
      </c>
      <c r="B5" t="s">
        <v>28</v>
      </c>
      <c r="C5" s="1"/>
      <c r="D5" s="1" t="s">
        <v>21</v>
      </c>
      <c r="E5" s="1"/>
      <c r="F5" s="1" t="s">
        <v>29</v>
      </c>
      <c r="H5" s="1" t="s">
        <v>16</v>
      </c>
      <c r="J5" t="s">
        <v>6</v>
      </c>
      <c r="K5" s="1" t="s">
        <v>7</v>
      </c>
      <c r="L5" t="s">
        <v>14</v>
      </c>
      <c r="N5" s="1"/>
      <c r="P5" t="s">
        <v>9</v>
      </c>
      <c r="Q5" s="1" t="s">
        <v>7</v>
      </c>
      <c r="R5" t="s">
        <v>0</v>
      </c>
      <c r="T5" t="str">
        <f t="shared" si="0"/>
        <v>4 - Inspection upon receipt at site</v>
      </c>
      <c r="U5" t="str">
        <f t="shared" si="1"/>
        <v>Specification Standard - Project Structure  Specification C0702_x000D_
Rev. 01_x000D_
IFC structure DWG</v>
      </c>
      <c r="V5" t="str">
        <f t="shared" si="2"/>
        <v xml:space="preserve">Acceptance Criteria - The material receipt at site need to be visually inspected for quantity and make sure no damage occurred during transport </v>
      </c>
      <c r="W5" t="str">
        <f t="shared" si="3"/>
        <v>Certify Doc / Ref - IFC DWG</v>
      </c>
      <c r="X5" t="str">
        <f t="shared" si="4"/>
        <v>PFS Engineering - PM/PE</v>
      </c>
      <c r="Y5" t="str">
        <f t="shared" si="5"/>
        <v>PFS Engineering: Sign - Initial:_x000D_
_x000D_
Sign:</v>
      </c>
      <c r="Z5" t="str">
        <f t="shared" si="6"/>
        <v>PFS Engineering: C - V</v>
      </c>
      <c r="AA5" t="str">
        <f t="shared" si="7"/>
        <v xml:space="preserve">Subcontracted scope - </v>
      </c>
      <c r="AB5" t="str">
        <f t="shared" si="8"/>
        <v xml:space="preserve">Subcontracted scope: Sign - </v>
      </c>
      <c r="AC5" t="str">
        <f t="shared" si="9"/>
        <v xml:space="preserve">Subcontracted scope: C - </v>
      </c>
      <c r="AD5" t="str">
        <f t="shared" si="10"/>
        <v>Downer - Downer</v>
      </c>
      <c r="AE5" t="str">
        <f t="shared" si="11"/>
        <v>Downer: Sign - Initial:_x000D_
_x000D_
Sign:</v>
      </c>
      <c r="AF5" t="str">
        <f t="shared" si="12"/>
        <v>Downer: C - R</v>
      </c>
      <c r="AH5" t="str">
        <v>Certify Doc / Ref - IFC DWGs</v>
      </c>
    </row>
    <row r="6" spans="1:34" ht="15" customHeight="1" x14ac:dyDescent="0.25">
      <c r="A6">
        <v>5</v>
      </c>
      <c r="B6" t="s">
        <v>30</v>
      </c>
      <c r="C6" s="1"/>
      <c r="D6" s="1" t="s">
        <v>21</v>
      </c>
      <c r="E6" s="1"/>
      <c r="F6" s="1" t="s">
        <v>31</v>
      </c>
      <c r="H6" t="s">
        <v>16</v>
      </c>
      <c r="J6" s="1" t="s">
        <v>6</v>
      </c>
      <c r="K6" s="1" t="s">
        <v>7</v>
      </c>
      <c r="L6" t="s">
        <v>14</v>
      </c>
      <c r="N6" s="1"/>
      <c r="P6" t="s">
        <v>9</v>
      </c>
      <c r="Q6" s="1" t="s">
        <v>7</v>
      </c>
      <c r="R6" t="s">
        <v>0</v>
      </c>
      <c r="T6" t="str">
        <f t="shared" si="0"/>
        <v xml:space="preserve">5 - Inspection upon receipt at site - Cast in Items. </v>
      </c>
      <c r="U6" t="str">
        <f t="shared" si="1"/>
        <v>Specification Standard - Project Structure  Specification C0702_x000D_
Rev. 01_x000D_
IFC structure DWG</v>
      </c>
      <c r="V6" t="str">
        <f t="shared" si="2"/>
        <v xml:space="preserve">Acceptance Criteria - The material receipt at site need to be visually inspected for quantity, make sure no damage occurred during transport. All related documents have been received.  </v>
      </c>
      <c r="W6" t="str">
        <f t="shared" si="3"/>
        <v>Certify Doc / Ref - IFC DWG</v>
      </c>
      <c r="X6" t="str">
        <f t="shared" si="4"/>
        <v>PFS Engineering - PM/PE</v>
      </c>
      <c r="Y6" t="str">
        <f t="shared" si="5"/>
        <v>PFS Engineering: Sign - Initial:_x000D_
_x000D_
Sign:</v>
      </c>
      <c r="Z6" t="str">
        <f t="shared" si="6"/>
        <v>PFS Engineering: C - V</v>
      </c>
      <c r="AA6" t="str">
        <f t="shared" si="7"/>
        <v xml:space="preserve">Subcontracted scope - </v>
      </c>
      <c r="AB6" t="str">
        <f t="shared" si="8"/>
        <v xml:space="preserve">Subcontracted scope: Sign - </v>
      </c>
      <c r="AC6" t="str">
        <f t="shared" si="9"/>
        <v xml:space="preserve">Subcontracted scope: C - </v>
      </c>
      <c r="AD6" t="str">
        <f t="shared" si="10"/>
        <v>Downer - Downer</v>
      </c>
      <c r="AE6" t="str">
        <f t="shared" si="11"/>
        <v>Downer: Sign - Initial:_x000D_
_x000D_
Sign:</v>
      </c>
      <c r="AF6" t="str">
        <f t="shared" si="12"/>
        <v>Downer: C - R</v>
      </c>
      <c r="AH6" t="str">
        <v>PFS Engineering - PM/PE</v>
      </c>
    </row>
    <row r="7" spans="1:34" ht="15" customHeight="1" x14ac:dyDescent="0.25">
      <c r="A7">
        <v>6</v>
      </c>
      <c r="B7" s="1" t="s">
        <v>32</v>
      </c>
      <c r="C7" s="1"/>
      <c r="D7" s="1" t="s">
        <v>33</v>
      </c>
      <c r="F7" s="1" t="s">
        <v>34</v>
      </c>
      <c r="H7" s="1" t="s">
        <v>35</v>
      </c>
      <c r="J7" t="s">
        <v>36</v>
      </c>
      <c r="K7" s="1" t="s">
        <v>7</v>
      </c>
      <c r="L7" t="s">
        <v>1</v>
      </c>
      <c r="P7" t="s">
        <v>9</v>
      </c>
      <c r="Q7" s="1" t="s">
        <v>7</v>
      </c>
      <c r="R7" t="s">
        <v>0</v>
      </c>
      <c r="T7" t="str">
        <f t="shared" si="0"/>
        <v>6 - Preparation work- prior to Span Lifting for All Spans</v>
      </c>
      <c r="U7" t="str">
        <f t="shared" si="1"/>
        <v>Specification Standard - Site installation methodology _x000D_
Project Structure  Specification C0702_x000D_
Rev. 01_x000D_
IFC structure DWG</v>
      </c>
      <c r="V7" t="str">
        <f t="shared" si="2"/>
        <v>Acceptance Criteria - Make sure survey has been done and center marks on the framework as a reference have been provided by Downer_x000D_
Installation of 100x100 EA as a lifting aid on temporary structure_x000D_
Span unloaded from truck and placed on Dunnage on ground prior to rigging adjustment_x000D_
Attaching the tag lines to Spans to prevent rotation during installation</v>
      </c>
      <c r="W7" t="str">
        <f t="shared" si="3"/>
        <v>Certify Doc / Ref - Lift plan</v>
      </c>
      <c r="X7" t="str">
        <f t="shared" si="4"/>
        <v>PFS Engineering - Site project Manager</v>
      </c>
      <c r="Y7" t="str">
        <f t="shared" si="5"/>
        <v>PFS Engineering: Sign - Initial:_x000D_
_x000D_
Sign:</v>
      </c>
      <c r="Z7" t="str">
        <f t="shared" si="6"/>
        <v>PFS Engineering: C - H</v>
      </c>
      <c r="AA7" t="str">
        <f t="shared" si="7"/>
        <v xml:space="preserve">Subcontracted scope - </v>
      </c>
      <c r="AB7" t="str">
        <f t="shared" si="8"/>
        <v xml:space="preserve">Subcontracted scope: Sign - </v>
      </c>
      <c r="AC7" t="str">
        <f t="shared" si="9"/>
        <v xml:space="preserve">Subcontracted scope: C - </v>
      </c>
      <c r="AD7" t="str">
        <f t="shared" si="10"/>
        <v>Downer - Downer</v>
      </c>
      <c r="AE7" t="str">
        <f t="shared" si="11"/>
        <v>Downer: Sign - Initial:_x000D_
_x000D_
Sign:</v>
      </c>
      <c r="AF7" t="str">
        <f t="shared" si="12"/>
        <v>Downer: C - R</v>
      </c>
      <c r="AH7" t="str">
        <v>PFS Engineering: Sign - Initial:
Sign:</v>
      </c>
    </row>
    <row r="8" spans="1:34" ht="15" customHeight="1" x14ac:dyDescent="0.25">
      <c r="A8">
        <v>7</v>
      </c>
      <c r="B8" t="s">
        <v>37</v>
      </c>
      <c r="C8" s="1"/>
      <c r="D8" s="1" t="s">
        <v>22</v>
      </c>
      <c r="E8" s="1"/>
      <c r="F8" s="1" t="s">
        <v>38</v>
      </c>
      <c r="H8" s="1" t="s">
        <v>39</v>
      </c>
      <c r="J8" t="s">
        <v>6</v>
      </c>
      <c r="K8" s="1" t="s">
        <v>7</v>
      </c>
      <c r="L8" t="s">
        <v>14</v>
      </c>
      <c r="Q8" s="1"/>
      <c r="T8" t="str">
        <f t="shared" si="0"/>
        <v>7 - Confirm all Manufacture documentation has been completed for Span #2</v>
      </c>
      <c r="U8" t="str">
        <f t="shared" si="1"/>
        <v>Specification Standard - Project Structure  Specification C0702_x000D_
Rev. 01</v>
      </c>
      <c r="V8" t="str">
        <f t="shared" si="2"/>
        <v xml:space="preserve">Acceptance Criteria - Confirming that the fabrication, coating,_x000D_
and factory erection (including balustrade and deck panel bolting) works have been signed off. </v>
      </c>
      <c r="W8" t="str">
        <f t="shared" si="3"/>
        <v>Certify Doc / Ref - QA Documentation</v>
      </c>
      <c r="X8" t="str">
        <f t="shared" si="4"/>
        <v>PFS Engineering - PM/PE</v>
      </c>
      <c r="Y8" t="str">
        <f t="shared" si="5"/>
        <v>PFS Engineering: Sign - Initial:_x000D_
_x000D_
Sign:</v>
      </c>
      <c r="Z8" t="str">
        <f t="shared" si="6"/>
        <v>PFS Engineering: C - V</v>
      </c>
      <c r="AA8" t="str">
        <f t="shared" si="7"/>
        <v xml:space="preserve">Subcontracted scope - </v>
      </c>
      <c r="AB8" t="str">
        <f t="shared" si="8"/>
        <v xml:space="preserve">Subcontracted scope: Sign - </v>
      </c>
      <c r="AC8" t="str">
        <f t="shared" si="9"/>
        <v xml:space="preserve">Subcontracted scope: C - </v>
      </c>
      <c r="AD8" t="str">
        <f t="shared" si="10"/>
        <v xml:space="preserve">Downer - </v>
      </c>
      <c r="AE8" t="str">
        <f t="shared" si="11"/>
        <v xml:space="preserve">Downer: Sign - </v>
      </c>
      <c r="AF8" t="str">
        <f t="shared" si="12"/>
        <v xml:space="preserve">Downer: C - </v>
      </c>
      <c r="AH8" t="str">
        <v>PFS Engineering: C - S</v>
      </c>
    </row>
    <row r="9" spans="1:34" ht="15" customHeight="1" x14ac:dyDescent="0.25">
      <c r="A9">
        <v>8</v>
      </c>
      <c r="B9" t="s">
        <v>40</v>
      </c>
      <c r="C9" s="1"/>
      <c r="D9" s="1" t="s">
        <v>33</v>
      </c>
      <c r="E9" s="1"/>
      <c r="F9" s="1" t="s">
        <v>41</v>
      </c>
      <c r="H9" s="1" t="s">
        <v>35</v>
      </c>
      <c r="J9" t="s">
        <v>36</v>
      </c>
      <c r="K9" s="1" t="s">
        <v>7</v>
      </c>
      <c r="L9" t="s">
        <v>1</v>
      </c>
      <c r="P9" t="s">
        <v>9</v>
      </c>
      <c r="Q9" s="1" t="s">
        <v>7</v>
      </c>
      <c r="R9" t="s">
        <v>0</v>
      </c>
      <c r="T9" t="str">
        <f t="shared" si="0"/>
        <v>8 - Installation of Span#2</v>
      </c>
      <c r="U9" t="str">
        <f t="shared" si="1"/>
        <v>Specification Standard - Site installation methodology _x000D_
Project Structure  Specification C0702_x000D_
Rev. 01_x000D_
IFC structure DWG</v>
      </c>
      <c r="V9" t="str">
        <f t="shared" si="2"/>
        <v>Acceptance Criteria - Verify that the structural component is securely rigged according to the rigging plan_x000D_
To lift Span #2 and Position the component precisely over the pile and lower it slowly into its final placement on temporary girder support structure_x000D_
Chain block will be connected to the West end to adjust level. _x000D_
when location is confirmed by surveyor and PFS staff, span to be secured in place to the slim soldiers.</v>
      </c>
      <c r="W9" t="str">
        <f t="shared" si="3"/>
        <v>Certify Doc / Ref - Lift plan</v>
      </c>
      <c r="X9" t="str">
        <f t="shared" si="4"/>
        <v>PFS Engineering - Site project Manager</v>
      </c>
      <c r="Y9" t="str">
        <f t="shared" si="5"/>
        <v>PFS Engineering: Sign - Initial:_x000D_
_x000D_
Sign:</v>
      </c>
      <c r="Z9" t="str">
        <f t="shared" si="6"/>
        <v>PFS Engineering: C - H</v>
      </c>
      <c r="AA9" t="str">
        <f t="shared" si="7"/>
        <v xml:space="preserve">Subcontracted scope - </v>
      </c>
      <c r="AB9" t="str">
        <f t="shared" si="8"/>
        <v xml:space="preserve">Subcontracted scope: Sign - </v>
      </c>
      <c r="AC9" t="str">
        <f t="shared" si="9"/>
        <v xml:space="preserve">Subcontracted scope: C - </v>
      </c>
      <c r="AD9" t="str">
        <f t="shared" si="10"/>
        <v>Downer - Downer</v>
      </c>
      <c r="AE9" t="str">
        <f t="shared" si="11"/>
        <v>Downer: Sign - Initial:_x000D_
_x000D_
Sign:</v>
      </c>
      <c r="AF9" t="str">
        <f t="shared" si="12"/>
        <v>Downer: C - R</v>
      </c>
      <c r="AH9" t="str">
        <v>Subcontracted scope -</v>
      </c>
    </row>
    <row r="10" spans="1:34" ht="15" customHeight="1" x14ac:dyDescent="0.25">
      <c r="A10">
        <v>9</v>
      </c>
      <c r="B10" s="1" t="s">
        <v>42</v>
      </c>
      <c r="C10" s="1"/>
      <c r="D10" s="1" t="s">
        <v>33</v>
      </c>
      <c r="E10" s="1"/>
      <c r="F10" s="1" t="s">
        <v>43</v>
      </c>
      <c r="H10" t="s">
        <v>17</v>
      </c>
      <c r="J10" s="1" t="s">
        <v>36</v>
      </c>
      <c r="K10" s="1" t="s">
        <v>7</v>
      </c>
      <c r="L10" t="s">
        <v>1</v>
      </c>
      <c r="T10" t="str">
        <f t="shared" si="0"/>
        <v>9 - Macalloy Bars installation for Span #2</v>
      </c>
      <c r="U10" t="str">
        <f t="shared" si="1"/>
        <v>Specification Standard - Site installation methodology _x000D_
Project Structure  Specification C0702_x000D_
Rev. 01_x000D_
IFC structure DWG</v>
      </c>
      <c r="V10" t="str">
        <f t="shared" si="2"/>
        <v xml:space="preserve">Acceptance Criteria - To keep Macalloy bar aligned, a coupler to be tightened to extend the Macalloy bar and Tempory nut will be added to the rod on the Span 2 high end. The nuts will be tightened to hold the Macalloy bars in correct position. </v>
      </c>
      <c r="W10" t="str">
        <f t="shared" si="3"/>
        <v>Certify Doc / Ref - IFC Drawing</v>
      </c>
      <c r="X10" t="str">
        <f t="shared" si="4"/>
        <v>PFS Engineering - Site project Manager</v>
      </c>
      <c r="Y10" t="str">
        <f t="shared" si="5"/>
        <v>PFS Engineering: Sign - Initial:_x000D_
_x000D_
Sign:</v>
      </c>
      <c r="Z10" t="str">
        <f t="shared" si="6"/>
        <v>PFS Engineering: C - H</v>
      </c>
      <c r="AA10" t="str">
        <f t="shared" si="7"/>
        <v xml:space="preserve">Subcontracted scope - </v>
      </c>
      <c r="AB10" t="str">
        <f t="shared" si="8"/>
        <v xml:space="preserve">Subcontracted scope: Sign - </v>
      </c>
      <c r="AC10" t="str">
        <f t="shared" si="9"/>
        <v xml:space="preserve">Subcontracted scope: C - </v>
      </c>
      <c r="AD10" t="str">
        <f t="shared" si="10"/>
        <v xml:space="preserve">Downer - </v>
      </c>
      <c r="AE10" t="str">
        <f t="shared" si="11"/>
        <v xml:space="preserve">Downer: Sign - </v>
      </c>
      <c r="AF10" t="str">
        <f t="shared" si="12"/>
        <v xml:space="preserve">Downer: C - </v>
      </c>
      <c r="AH10" t="str">
        <v>Subcontracted scope: Sign -</v>
      </c>
    </row>
    <row r="11" spans="1:34" ht="15" customHeight="1" x14ac:dyDescent="0.25">
      <c r="A11">
        <v>10</v>
      </c>
      <c r="B11" s="1" t="s">
        <v>44</v>
      </c>
      <c r="C11" s="1"/>
      <c r="D11" s="1" t="s">
        <v>22</v>
      </c>
      <c r="E11" s="1"/>
      <c r="F11" s="1" t="s">
        <v>38</v>
      </c>
      <c r="H11" t="s">
        <v>39</v>
      </c>
      <c r="J11" s="1" t="s">
        <v>6</v>
      </c>
      <c r="K11" s="1" t="s">
        <v>7</v>
      </c>
      <c r="L11" t="s">
        <v>14</v>
      </c>
      <c r="P11" t="s">
        <v>9</v>
      </c>
      <c r="Q11" s="1" t="s">
        <v>7</v>
      </c>
      <c r="R11" t="s">
        <v>0</v>
      </c>
      <c r="T11" t="str">
        <f t="shared" si="0"/>
        <v>10 - Confirm all Manufacture documentation has been completed for Span #3</v>
      </c>
      <c r="U11" t="str">
        <f t="shared" si="1"/>
        <v>Specification Standard - Project Structure  Specification C0702_x000D_
Rev. 01</v>
      </c>
      <c r="V11" t="str">
        <f t="shared" si="2"/>
        <v xml:space="preserve">Acceptance Criteria - Confirming that the fabrication, coating,_x000D_
and factory erection (including balustrade and deck panel bolting) works have been signed off. </v>
      </c>
      <c r="W11" t="str">
        <f t="shared" si="3"/>
        <v>Certify Doc / Ref - QA Documentation</v>
      </c>
      <c r="X11" t="str">
        <f t="shared" si="4"/>
        <v>PFS Engineering - PM/PE</v>
      </c>
      <c r="Y11" t="str">
        <f t="shared" si="5"/>
        <v>PFS Engineering: Sign - Initial:_x000D_
_x000D_
Sign:</v>
      </c>
      <c r="Z11" t="str">
        <f t="shared" si="6"/>
        <v>PFS Engineering: C - V</v>
      </c>
      <c r="AA11" t="str">
        <f t="shared" si="7"/>
        <v xml:space="preserve">Subcontracted scope - </v>
      </c>
      <c r="AB11" t="str">
        <f t="shared" si="8"/>
        <v xml:space="preserve">Subcontracted scope: Sign - </v>
      </c>
      <c r="AC11" t="str">
        <f t="shared" si="9"/>
        <v xml:space="preserve">Subcontracted scope: C - </v>
      </c>
      <c r="AD11" t="str">
        <f t="shared" si="10"/>
        <v>Downer - Downer</v>
      </c>
      <c r="AE11" t="str">
        <f t="shared" si="11"/>
        <v>Downer: Sign - Initial:_x000D_
_x000D_
Sign:</v>
      </c>
      <c r="AF11" t="str">
        <f t="shared" si="12"/>
        <v>Downer: C - R</v>
      </c>
      <c r="AH11" t="str">
        <v>Subcontracted scope: C -</v>
      </c>
    </row>
    <row r="12" spans="1:34" ht="15" customHeight="1" x14ac:dyDescent="0.25">
      <c r="A12">
        <v>11</v>
      </c>
      <c r="B12" s="1" t="s">
        <v>45</v>
      </c>
      <c r="C12" s="1"/>
      <c r="D12" s="1" t="s">
        <v>33</v>
      </c>
      <c r="E12" s="1"/>
      <c r="F12" s="1" t="s">
        <v>46</v>
      </c>
      <c r="H12" t="s">
        <v>35</v>
      </c>
      <c r="J12" s="1" t="s">
        <v>36</v>
      </c>
      <c r="K12" s="1" t="s">
        <v>7</v>
      </c>
      <c r="L12" t="s">
        <v>1</v>
      </c>
      <c r="P12" t="s">
        <v>9</v>
      </c>
      <c r="Q12" s="1" t="s">
        <v>7</v>
      </c>
      <c r="R12" t="s">
        <v>0</v>
      </c>
      <c r="T12" t="str">
        <f t="shared" si="0"/>
        <v>11 - Installation of Span#3</v>
      </c>
      <c r="U12" t="str">
        <f t="shared" si="1"/>
        <v>Specification Standard - Site installation methodology _x000D_
Project Structure  Specification C0702_x000D_
Rev. 01_x000D_
IFC structure DWG</v>
      </c>
      <c r="V12" t="str">
        <f t="shared" si="2"/>
        <v>Acceptance Criteria - Verify that the structural component is securely rigged according to the lift plan_x000D_
To lift Span #3 and Position the component precisely over the pile and lower it slowly into its final placement on temporary girder support structure_x000D_
when location is confirmed by surveyor and PFS staff, span to be secured in place to the slim soldiers.</v>
      </c>
      <c r="W12" t="str">
        <f t="shared" si="3"/>
        <v>Certify Doc / Ref - Lift plan</v>
      </c>
      <c r="X12" t="str">
        <f t="shared" si="4"/>
        <v>PFS Engineering - Site project Manager</v>
      </c>
      <c r="Y12" t="str">
        <f t="shared" si="5"/>
        <v>PFS Engineering: Sign - Initial:_x000D_
_x000D_
Sign:</v>
      </c>
      <c r="Z12" t="str">
        <f t="shared" si="6"/>
        <v>PFS Engineering: C - H</v>
      </c>
      <c r="AA12" t="str">
        <f t="shared" si="7"/>
        <v xml:space="preserve">Subcontracted scope - </v>
      </c>
      <c r="AB12" t="str">
        <f t="shared" si="8"/>
        <v xml:space="preserve">Subcontracted scope: Sign - </v>
      </c>
      <c r="AC12" t="str">
        <f t="shared" si="9"/>
        <v xml:space="preserve">Subcontracted scope: C - </v>
      </c>
      <c r="AD12" t="str">
        <f t="shared" si="10"/>
        <v>Downer - Downer</v>
      </c>
      <c r="AE12" t="str">
        <f t="shared" si="11"/>
        <v>Downer: Sign - Initial:_x000D_
_x000D_
Sign:</v>
      </c>
      <c r="AF12" t="str">
        <f t="shared" si="12"/>
        <v>Downer: C - R</v>
      </c>
      <c r="AH12" t="str">
        <v>Downer - Downer</v>
      </c>
    </row>
    <row r="13" spans="1:34" ht="15" customHeight="1" x14ac:dyDescent="0.25">
      <c r="A13">
        <v>12</v>
      </c>
      <c r="B13" t="s">
        <v>47</v>
      </c>
      <c r="D13" s="1" t="s">
        <v>33</v>
      </c>
      <c r="F13" s="1" t="s">
        <v>48</v>
      </c>
      <c r="H13" t="s">
        <v>49</v>
      </c>
      <c r="J13" s="1" t="s">
        <v>36</v>
      </c>
      <c r="K13" s="1" t="s">
        <v>7</v>
      </c>
      <c r="L13" t="s">
        <v>1</v>
      </c>
      <c r="P13" t="s">
        <v>9</v>
      </c>
      <c r="Q13" s="1" t="s">
        <v>7</v>
      </c>
      <c r="R13" t="s">
        <v>0</v>
      </c>
      <c r="T13" t="str">
        <f t="shared" si="0"/>
        <v>12 - Shear Keys, Hold Down Bolt and Reidbars Installation for Span #3</v>
      </c>
      <c r="U13" t="str">
        <f t="shared" si="1"/>
        <v>Specification Standard - Site installation methodology _x000D_
Project Structure  Specification C0702_x000D_
Rev. 01_x000D_
IFC structure DWG</v>
      </c>
      <c r="V13" t="str">
        <f t="shared" si="2"/>
        <v>Acceptance Criteria - The longitudinal and latitudinal Shear keys are to be installed to secure the position of span from movement during Head stock Pouring_x000D_
Hold Down Bolt to be Installed_x000D_
Nuts on Reidbar to be snug tightened to help minimal lateral movement.</v>
      </c>
      <c r="W13" t="str">
        <f t="shared" si="3"/>
        <v>Certify Doc / Ref - Shear keys, Hold Down bolts and Reidbars Drawing</v>
      </c>
      <c r="X13" t="str">
        <f t="shared" si="4"/>
        <v>PFS Engineering - Site project Manager</v>
      </c>
      <c r="Y13" t="str">
        <f t="shared" si="5"/>
        <v>PFS Engineering: Sign - Initial:_x000D_
_x000D_
Sign:</v>
      </c>
      <c r="Z13" t="str">
        <f t="shared" si="6"/>
        <v>PFS Engineering: C - H</v>
      </c>
      <c r="AA13" t="str">
        <f t="shared" si="7"/>
        <v xml:space="preserve">Subcontracted scope - </v>
      </c>
      <c r="AB13" t="str">
        <f t="shared" si="8"/>
        <v xml:space="preserve">Subcontracted scope: Sign - </v>
      </c>
      <c r="AC13" t="str">
        <f t="shared" si="9"/>
        <v xml:space="preserve">Subcontracted scope: C - </v>
      </c>
      <c r="AD13" t="str">
        <f t="shared" si="10"/>
        <v>Downer - Downer</v>
      </c>
      <c r="AE13" t="str">
        <f t="shared" si="11"/>
        <v>Downer: Sign - Initial:_x000D_
_x000D_
Sign:</v>
      </c>
      <c r="AF13" t="str">
        <f t="shared" si="12"/>
        <v>Downer: C - R</v>
      </c>
      <c r="AH13" t="str">
        <v>Downer: Sign - Initial:
Sign:</v>
      </c>
    </row>
    <row r="14" spans="1:34" ht="15" customHeight="1" x14ac:dyDescent="0.25">
      <c r="A14">
        <v>13</v>
      </c>
      <c r="B14" t="s">
        <v>50</v>
      </c>
      <c r="D14" s="1" t="s">
        <v>22</v>
      </c>
      <c r="F14" s="1" t="s">
        <v>38</v>
      </c>
      <c r="H14" t="s">
        <v>39</v>
      </c>
      <c r="J14" s="1" t="s">
        <v>6</v>
      </c>
      <c r="K14" s="1" t="s">
        <v>7</v>
      </c>
      <c r="L14" t="s">
        <v>14</v>
      </c>
      <c r="T14" t="str">
        <f t="shared" si="0"/>
        <v>13 - Confirm all Manufacture documentation has been completed for Span #4</v>
      </c>
      <c r="U14" t="str">
        <f t="shared" si="1"/>
        <v>Specification Standard - Project Structure  Specification C0702_x000D_
Rev. 01</v>
      </c>
      <c r="V14" t="str">
        <f t="shared" si="2"/>
        <v xml:space="preserve">Acceptance Criteria - Confirming that the fabrication, coating,_x000D_
and factory erection (including balustrade and deck panel bolting) works have been signed off. </v>
      </c>
      <c r="W14" t="str">
        <f t="shared" si="3"/>
        <v>Certify Doc / Ref - QA Documentation</v>
      </c>
      <c r="X14" t="str">
        <f t="shared" si="4"/>
        <v>PFS Engineering - PM/PE</v>
      </c>
      <c r="Y14" t="str">
        <f t="shared" si="5"/>
        <v>PFS Engineering: Sign - Initial:_x000D_
_x000D_
Sign:</v>
      </c>
      <c r="Z14" t="str">
        <f t="shared" si="6"/>
        <v>PFS Engineering: C - V</v>
      </c>
      <c r="AA14" t="str">
        <f t="shared" si="7"/>
        <v xml:space="preserve">Subcontracted scope - </v>
      </c>
      <c r="AB14" t="str">
        <f t="shared" si="8"/>
        <v xml:space="preserve">Subcontracted scope: Sign - </v>
      </c>
      <c r="AC14" t="str">
        <f t="shared" si="9"/>
        <v xml:space="preserve">Subcontracted scope: C - </v>
      </c>
      <c r="AD14" t="str">
        <f t="shared" si="10"/>
        <v xml:space="preserve">Downer - </v>
      </c>
      <c r="AE14" t="str">
        <f t="shared" si="11"/>
        <v xml:space="preserve">Downer: Sign - </v>
      </c>
      <c r="AF14" t="str">
        <f t="shared" si="12"/>
        <v xml:space="preserve">Downer: C - </v>
      </c>
      <c r="AH14" t="str">
        <v>Downer: C - H</v>
      </c>
    </row>
    <row r="15" spans="1:34" ht="15" customHeight="1" x14ac:dyDescent="0.25">
      <c r="A15">
        <v>14</v>
      </c>
      <c r="B15" s="1" t="s">
        <v>51</v>
      </c>
      <c r="D15" s="1" t="s">
        <v>33</v>
      </c>
      <c r="E15" s="1"/>
      <c r="F15" s="1" t="s">
        <v>52</v>
      </c>
      <c r="H15" t="s">
        <v>35</v>
      </c>
      <c r="J15" s="1" t="s">
        <v>36</v>
      </c>
      <c r="K15" s="1" t="s">
        <v>7</v>
      </c>
      <c r="L15" t="s">
        <v>1</v>
      </c>
      <c r="P15" t="s">
        <v>9</v>
      </c>
      <c r="Q15" s="1" t="s">
        <v>7</v>
      </c>
      <c r="R15" t="s">
        <v>0</v>
      </c>
      <c r="T15" t="str">
        <f t="shared" si="0"/>
        <v>14 - Installation of Span#4</v>
      </c>
      <c r="U15" t="str">
        <f t="shared" si="1"/>
        <v>Specification Standard - Site installation methodology _x000D_
Project Structure  Specification C0702_x000D_
Rev. 01_x000D_
IFC structure DWG</v>
      </c>
      <c r="V15" t="str">
        <f t="shared" si="2"/>
        <v>Acceptance Criteria - Verify that the structural component is securely rigged according to the lift plan_x000D_
To lift Span #4 and Position the component precisely over the pile and lower it slowly into its final placement on temporary girder support structure_x000D_
when location is confirmed by surveyor and PFS staff, span to be secured in place to the slim soldiers.</v>
      </c>
      <c r="W15" t="str">
        <f t="shared" si="3"/>
        <v>Certify Doc / Ref - Lift plan</v>
      </c>
      <c r="X15" t="str">
        <f t="shared" si="4"/>
        <v>PFS Engineering - Site project Manager</v>
      </c>
      <c r="Y15" t="str">
        <f t="shared" si="5"/>
        <v>PFS Engineering: Sign - Initial:_x000D_
_x000D_
Sign:</v>
      </c>
      <c r="Z15" t="str">
        <f t="shared" si="6"/>
        <v>PFS Engineering: C - H</v>
      </c>
      <c r="AA15" t="str">
        <f t="shared" si="7"/>
        <v xml:space="preserve">Subcontracted scope - </v>
      </c>
      <c r="AB15" t="str">
        <f t="shared" si="8"/>
        <v xml:space="preserve">Subcontracted scope: Sign - </v>
      </c>
      <c r="AC15" t="str">
        <f t="shared" si="9"/>
        <v xml:space="preserve">Subcontracted scope: C - </v>
      </c>
      <c r="AD15" t="str">
        <f t="shared" si="10"/>
        <v>Downer - Downer</v>
      </c>
      <c r="AE15" t="str">
        <f t="shared" si="11"/>
        <v>Downer: Sign - Initial:_x000D_
_x000D_
Sign:</v>
      </c>
      <c r="AF15" t="str">
        <f t="shared" si="12"/>
        <v>Downer: C - R</v>
      </c>
      <c r="AH15" t="str">
        <v>2 - Submit the required documents to Client for review</v>
      </c>
    </row>
    <row r="16" spans="1:34" ht="15" customHeight="1" x14ac:dyDescent="0.25">
      <c r="A16">
        <v>15</v>
      </c>
      <c r="B16" s="1" t="s">
        <v>53</v>
      </c>
      <c r="D16" s="1" t="s">
        <v>33</v>
      </c>
      <c r="F16" s="1" t="s">
        <v>48</v>
      </c>
      <c r="H16" t="s">
        <v>49</v>
      </c>
      <c r="J16" s="1" t="s">
        <v>36</v>
      </c>
      <c r="K16" s="1" t="s">
        <v>7</v>
      </c>
      <c r="L16" t="s">
        <v>1</v>
      </c>
      <c r="N16" s="1"/>
      <c r="P16" t="s">
        <v>9</v>
      </c>
      <c r="Q16" s="1" t="s">
        <v>7</v>
      </c>
      <c r="R16" t="s">
        <v>0</v>
      </c>
      <c r="T16" t="str">
        <f t="shared" si="0"/>
        <v>15 - Shear Keys, Hold Down Bolt and Reidbars Installation for Span #4</v>
      </c>
      <c r="U16" t="str">
        <f t="shared" si="1"/>
        <v>Specification Standard - Site installation methodology _x000D_
Project Structure  Specification C0702_x000D_
Rev. 01_x000D_
IFC structure DWG</v>
      </c>
      <c r="V16" t="str">
        <f t="shared" si="2"/>
        <v>Acceptance Criteria - The longitudinal and latitudinal Shear keys are to be installed to secure the position of span from movement during Head stock Pouring_x000D_
Hold Down Bolt to be Installed_x000D_
Nuts on Reidbar to be snug tightened to help minimal lateral movement.</v>
      </c>
      <c r="W16" t="str">
        <f t="shared" si="3"/>
        <v>Certify Doc / Ref - Shear keys, Hold Down bolts and Reidbars Drawing</v>
      </c>
      <c r="X16" t="str">
        <f t="shared" si="4"/>
        <v>PFS Engineering - Site project Manager</v>
      </c>
      <c r="Y16" t="str">
        <f t="shared" si="5"/>
        <v>PFS Engineering: Sign - Initial:_x000D_
_x000D_
Sign:</v>
      </c>
      <c r="Z16" t="str">
        <f t="shared" si="6"/>
        <v>PFS Engineering: C - H</v>
      </c>
      <c r="AA16" t="str">
        <f t="shared" si="7"/>
        <v xml:space="preserve">Subcontracted scope - </v>
      </c>
      <c r="AB16" t="str">
        <f t="shared" si="8"/>
        <v xml:space="preserve">Subcontracted scope: Sign - </v>
      </c>
      <c r="AC16" t="str">
        <f t="shared" si="9"/>
        <v xml:space="preserve">Subcontracted scope: C - </v>
      </c>
      <c r="AD16" t="str">
        <f t="shared" si="10"/>
        <v>Downer - Downer</v>
      </c>
      <c r="AE16" t="str">
        <f t="shared" si="11"/>
        <v>Downer: Sign - Initial:_x000D_
_x000D_
Sign:</v>
      </c>
      <c r="AF16" t="str">
        <f t="shared" si="12"/>
        <v>Downer: C - R</v>
      </c>
      <c r="AH16" t="str">
        <v>Specification Standard - Project Structure  Specification C0702
Rev. 01</v>
      </c>
    </row>
    <row r="17" spans="1:34" ht="15" customHeight="1" x14ac:dyDescent="0.25">
      <c r="A17">
        <v>16</v>
      </c>
      <c r="B17" t="s">
        <v>54</v>
      </c>
      <c r="D17" s="1" t="s">
        <v>22</v>
      </c>
      <c r="F17" s="1" t="s">
        <v>38</v>
      </c>
      <c r="H17" t="s">
        <v>39</v>
      </c>
      <c r="J17" s="1" t="s">
        <v>6</v>
      </c>
      <c r="K17" s="1" t="s">
        <v>7</v>
      </c>
      <c r="L17" t="s">
        <v>14</v>
      </c>
      <c r="T17" t="str">
        <f t="shared" si="0"/>
        <v>16 - Confirm all Manufacture documentation has been completed for Span #5</v>
      </c>
      <c r="U17" t="str">
        <f t="shared" si="1"/>
        <v>Specification Standard - Project Structure  Specification C0702_x000D_
Rev. 01</v>
      </c>
      <c r="V17" t="str">
        <f t="shared" si="2"/>
        <v xml:space="preserve">Acceptance Criteria - Confirming that the fabrication, coating,_x000D_
and factory erection (including balustrade and deck panel bolting) works have been signed off. </v>
      </c>
      <c r="W17" t="str">
        <f t="shared" si="3"/>
        <v>Certify Doc / Ref - QA Documentation</v>
      </c>
      <c r="X17" t="str">
        <f t="shared" si="4"/>
        <v>PFS Engineering - PM/PE</v>
      </c>
      <c r="Y17" t="str">
        <f t="shared" si="5"/>
        <v>PFS Engineering: Sign - Initial:_x000D_
_x000D_
Sign:</v>
      </c>
      <c r="Z17" t="str">
        <f t="shared" si="6"/>
        <v>PFS Engineering: C - V</v>
      </c>
      <c r="AA17" t="str">
        <f t="shared" si="7"/>
        <v xml:space="preserve">Subcontracted scope - </v>
      </c>
      <c r="AB17" t="str">
        <f t="shared" si="8"/>
        <v xml:space="preserve">Subcontracted scope: Sign - </v>
      </c>
      <c r="AC17" t="str">
        <f t="shared" si="9"/>
        <v xml:space="preserve">Subcontracted scope: C - </v>
      </c>
      <c r="AD17" t="str">
        <f t="shared" si="10"/>
        <v xml:space="preserve">Downer - </v>
      </c>
      <c r="AE17" t="str">
        <f t="shared" si="11"/>
        <v xml:space="preserve">Downer: Sign - </v>
      </c>
      <c r="AF17" t="str">
        <f t="shared" si="12"/>
        <v xml:space="preserve">Downer: C - </v>
      </c>
      <c r="AH17" t="str">
        <v>Acceptance Criteria - Site installation methodology shall be submitted to the Engineer for review</v>
      </c>
    </row>
    <row r="18" spans="1:34" ht="15" customHeight="1" x14ac:dyDescent="0.25">
      <c r="A18">
        <v>17</v>
      </c>
      <c r="B18" t="s">
        <v>55</v>
      </c>
      <c r="D18" s="1" t="s">
        <v>33</v>
      </c>
      <c r="E18" s="1"/>
      <c r="F18" s="1" t="s">
        <v>56</v>
      </c>
      <c r="H18" t="s">
        <v>35</v>
      </c>
      <c r="J18" s="1" t="s">
        <v>36</v>
      </c>
      <c r="K18" s="1" t="s">
        <v>7</v>
      </c>
      <c r="L18" t="s">
        <v>1</v>
      </c>
      <c r="P18" t="s">
        <v>9</v>
      </c>
      <c r="Q18" s="1" t="s">
        <v>7</v>
      </c>
      <c r="R18" t="s">
        <v>0</v>
      </c>
      <c r="T18" t="str">
        <f t="shared" si="0"/>
        <v>17 - Installation of Span#5</v>
      </c>
      <c r="U18" t="str">
        <f t="shared" si="1"/>
        <v>Specification Standard - Site installation methodology _x000D_
Project Structure  Specification C0702_x000D_
Rev. 01_x000D_
IFC structure DWG</v>
      </c>
      <c r="V18" t="str">
        <f t="shared" si="2"/>
        <v>Acceptance Criteria - Verify that the structural component is securely rigged according to the lift plan_x000D_
To lift Span #5 and Position the component precisely over the pile and lower it slowly into its final placement on temporary girder support structure_x000D_
when location is confirmed by surveyor and PFS staff, span to be secured in place to the slim soldiers.</v>
      </c>
      <c r="W18" t="str">
        <f t="shared" si="3"/>
        <v>Certify Doc / Ref - Lift plan</v>
      </c>
      <c r="X18" t="str">
        <f t="shared" si="4"/>
        <v>PFS Engineering - Site project Manager</v>
      </c>
      <c r="Y18" t="str">
        <f t="shared" si="5"/>
        <v>PFS Engineering: Sign - Initial:_x000D_
_x000D_
Sign:</v>
      </c>
      <c r="Z18" t="str">
        <f t="shared" si="6"/>
        <v>PFS Engineering: C - H</v>
      </c>
      <c r="AA18" t="str">
        <f t="shared" si="7"/>
        <v xml:space="preserve">Subcontracted scope - </v>
      </c>
      <c r="AB18" t="str">
        <f t="shared" si="8"/>
        <v xml:space="preserve">Subcontracted scope: Sign - </v>
      </c>
      <c r="AC18" t="str">
        <f t="shared" si="9"/>
        <v xml:space="preserve">Subcontracted scope: C - </v>
      </c>
      <c r="AD18" t="str">
        <f t="shared" si="10"/>
        <v>Downer - Downer</v>
      </c>
      <c r="AE18" t="str">
        <f t="shared" si="11"/>
        <v>Downer: Sign - Initial:_x000D_
_x000D_
Sign:</v>
      </c>
      <c r="AF18" t="str">
        <f t="shared" si="12"/>
        <v>Downer: C - R</v>
      </c>
      <c r="AH18" t="str">
        <v>Certify Doc / Ref - Erection Sequence Methodology</v>
      </c>
    </row>
    <row r="19" spans="1:34" ht="15" customHeight="1" x14ac:dyDescent="0.25">
      <c r="A19">
        <v>18</v>
      </c>
      <c r="B19" s="1" t="s">
        <v>57</v>
      </c>
      <c r="D19" s="1" t="s">
        <v>33</v>
      </c>
      <c r="E19" s="1"/>
      <c r="F19" s="1" t="s">
        <v>48</v>
      </c>
      <c r="H19" t="s">
        <v>49</v>
      </c>
      <c r="J19" t="s">
        <v>36</v>
      </c>
      <c r="K19" s="1" t="s">
        <v>7</v>
      </c>
      <c r="L19" t="s">
        <v>1</v>
      </c>
      <c r="P19" t="s">
        <v>9</v>
      </c>
      <c r="Q19" s="1" t="s">
        <v>7</v>
      </c>
      <c r="R19" t="s">
        <v>0</v>
      </c>
      <c r="T19" t="str">
        <f t="shared" si="0"/>
        <v>18 - Shear Keys, Hold Down Bolt and Reidbars Installation for Span #5</v>
      </c>
      <c r="U19" t="str">
        <f t="shared" si="1"/>
        <v>Specification Standard - Site installation methodology _x000D_
Project Structure  Specification C0702_x000D_
Rev. 01_x000D_
IFC structure DWG</v>
      </c>
      <c r="V19" t="str">
        <f t="shared" si="2"/>
        <v>Acceptance Criteria - The longitudinal and latitudinal Shear keys are to be installed to secure the position of span from movement during Head stock Pouring_x000D_
Hold Down Bolt to be Installed_x000D_
Nuts on Reidbar to be snug tightened to help minimal lateral movement.</v>
      </c>
      <c r="W19" t="str">
        <f t="shared" si="3"/>
        <v>Certify Doc / Ref - Shear keys, Hold Down bolts and Reidbars Drawing</v>
      </c>
      <c r="X19" t="str">
        <f t="shared" si="4"/>
        <v>PFS Engineering - Site project Manager</v>
      </c>
      <c r="Y19" t="str">
        <f t="shared" si="5"/>
        <v>PFS Engineering: Sign - Initial:_x000D_
_x000D_
Sign:</v>
      </c>
      <c r="Z19" t="str">
        <f t="shared" si="6"/>
        <v>PFS Engineering: C - H</v>
      </c>
      <c r="AA19" t="str">
        <f t="shared" si="7"/>
        <v xml:space="preserve">Subcontracted scope - </v>
      </c>
      <c r="AB19" t="str">
        <f t="shared" si="8"/>
        <v xml:space="preserve">Subcontracted scope: Sign - </v>
      </c>
      <c r="AC19" t="str">
        <f t="shared" si="9"/>
        <v xml:space="preserve">Subcontracted scope: C - </v>
      </c>
      <c r="AD19" t="str">
        <f t="shared" si="10"/>
        <v>Downer - Downer</v>
      </c>
      <c r="AE19" t="str">
        <f t="shared" si="11"/>
        <v>Downer: Sign - Initial:_x000D_
_x000D_
Sign:</v>
      </c>
      <c r="AF19" t="str">
        <f t="shared" si="12"/>
        <v>Downer: C - R</v>
      </c>
      <c r="AH19" t="str">
        <v>PFS Engineering - PM/PE</v>
      </c>
    </row>
    <row r="20" spans="1:34" ht="15" customHeight="1" x14ac:dyDescent="0.25">
      <c r="A20">
        <v>19</v>
      </c>
      <c r="B20" t="s">
        <v>58</v>
      </c>
      <c r="C20" s="1"/>
      <c r="D20" s="1" t="s">
        <v>22</v>
      </c>
      <c r="F20" s="1" t="s">
        <v>38</v>
      </c>
      <c r="H20" t="s">
        <v>39</v>
      </c>
      <c r="J20" t="s">
        <v>6</v>
      </c>
      <c r="K20" s="1" t="s">
        <v>7</v>
      </c>
      <c r="L20" t="s">
        <v>14</v>
      </c>
      <c r="N20" s="1"/>
      <c r="T20" t="str">
        <f t="shared" si="0"/>
        <v>19 - Confirm all Manufacture documentation has been completed for Span #6</v>
      </c>
      <c r="U20" t="str">
        <f t="shared" si="1"/>
        <v>Specification Standard - Project Structure  Specification C0702_x000D_
Rev. 01</v>
      </c>
      <c r="V20" t="str">
        <f t="shared" si="2"/>
        <v xml:space="preserve">Acceptance Criteria - Confirming that the fabrication, coating,_x000D_
and factory erection (including balustrade and deck panel bolting) works have been signed off. </v>
      </c>
      <c r="W20" t="str">
        <f t="shared" si="3"/>
        <v>Certify Doc / Ref - QA Documentation</v>
      </c>
      <c r="X20" t="str">
        <f t="shared" si="4"/>
        <v>PFS Engineering - PM/PE</v>
      </c>
      <c r="Y20" t="str">
        <f t="shared" si="5"/>
        <v>PFS Engineering: Sign - Initial:_x000D_
_x000D_
Sign:</v>
      </c>
      <c r="Z20" t="str">
        <f t="shared" si="6"/>
        <v>PFS Engineering: C - V</v>
      </c>
      <c r="AA20" t="str">
        <f t="shared" si="7"/>
        <v xml:space="preserve">Subcontracted scope - </v>
      </c>
      <c r="AB20" t="str">
        <f t="shared" si="8"/>
        <v xml:space="preserve">Subcontracted scope: Sign - </v>
      </c>
      <c r="AC20" t="str">
        <f t="shared" si="9"/>
        <v xml:space="preserve">Subcontracted scope: C - </v>
      </c>
      <c r="AD20" t="str">
        <f t="shared" si="10"/>
        <v xml:space="preserve">Downer - </v>
      </c>
      <c r="AE20" t="str">
        <f t="shared" si="11"/>
        <v xml:space="preserve">Downer: Sign - </v>
      </c>
      <c r="AF20" t="str">
        <f t="shared" si="12"/>
        <v xml:space="preserve">Downer: C - </v>
      </c>
      <c r="AH20" t="str">
        <v>PFS Engineering: Sign - Initial:
Sign:</v>
      </c>
    </row>
    <row r="21" spans="1:34" ht="15" customHeight="1" x14ac:dyDescent="0.25">
      <c r="A21">
        <v>20</v>
      </c>
      <c r="B21" t="s">
        <v>59</v>
      </c>
      <c r="C21" s="1"/>
      <c r="D21" s="1" t="s">
        <v>33</v>
      </c>
      <c r="E21" s="1"/>
      <c r="F21" s="1" t="s">
        <v>60</v>
      </c>
      <c r="H21" t="s">
        <v>35</v>
      </c>
      <c r="J21" s="1" t="s">
        <v>36</v>
      </c>
      <c r="K21" s="1" t="s">
        <v>7</v>
      </c>
      <c r="L21" t="s">
        <v>1</v>
      </c>
      <c r="P21" t="s">
        <v>9</v>
      </c>
      <c r="Q21" s="1" t="s">
        <v>7</v>
      </c>
      <c r="R21" t="s">
        <v>0</v>
      </c>
      <c r="T21" t="str">
        <f t="shared" si="0"/>
        <v>20 - Installation of Span#6</v>
      </c>
      <c r="U21" t="str">
        <f t="shared" si="1"/>
        <v>Specification Standard - Site installation methodology _x000D_
Project Structure  Specification C0702_x000D_
Rev. 01_x000D_
IFC structure DWG</v>
      </c>
      <c r="V21" t="str">
        <f t="shared" si="2"/>
        <v>Acceptance Criteria - Verify that the structural component is securely rigged according to the lift plan_x000D_
To lift Span #6 and Position the component precisely over the pile and lower it slowly into its final placement on temporary girder support structure_x000D_
when location is confirmed by surveyor and PFS staff, span to be secured in place to the slim soldiers.</v>
      </c>
      <c r="W21" t="str">
        <f t="shared" si="3"/>
        <v>Certify Doc / Ref - Lift plan</v>
      </c>
      <c r="X21" t="str">
        <f t="shared" si="4"/>
        <v>PFS Engineering - Site project Manager</v>
      </c>
      <c r="Y21" t="str">
        <f t="shared" si="5"/>
        <v>PFS Engineering: Sign - Initial:_x000D_
_x000D_
Sign:</v>
      </c>
      <c r="Z21" t="str">
        <f t="shared" si="6"/>
        <v>PFS Engineering: C - H</v>
      </c>
      <c r="AA21" t="str">
        <f t="shared" si="7"/>
        <v xml:space="preserve">Subcontracted scope - </v>
      </c>
      <c r="AB21" t="str">
        <f t="shared" si="8"/>
        <v xml:space="preserve">Subcontracted scope: Sign - </v>
      </c>
      <c r="AC21" t="str">
        <f t="shared" si="9"/>
        <v xml:space="preserve">Subcontracted scope: C - </v>
      </c>
      <c r="AD21" t="str">
        <f t="shared" si="10"/>
        <v>Downer - Downer</v>
      </c>
      <c r="AE21" t="str">
        <f t="shared" si="11"/>
        <v>Downer: Sign - Initial:_x000D_
_x000D_
Sign:</v>
      </c>
      <c r="AF21" t="str">
        <f t="shared" si="12"/>
        <v>Downer: C - R</v>
      </c>
      <c r="AH21" t="str">
        <v>PFS Engineering: C - S</v>
      </c>
    </row>
    <row r="22" spans="1:34" ht="15" customHeight="1" x14ac:dyDescent="0.25">
      <c r="A22">
        <v>21</v>
      </c>
      <c r="B22" t="s">
        <v>61</v>
      </c>
      <c r="D22" s="1" t="s">
        <v>33</v>
      </c>
      <c r="F22" s="1" t="s">
        <v>62</v>
      </c>
      <c r="H22" t="s">
        <v>49</v>
      </c>
      <c r="J22" t="s">
        <v>36</v>
      </c>
      <c r="K22" s="1" t="s">
        <v>7</v>
      </c>
      <c r="L22" t="s">
        <v>1</v>
      </c>
      <c r="P22" t="s">
        <v>9</v>
      </c>
      <c r="Q22" s="1" t="s">
        <v>7</v>
      </c>
      <c r="R22" t="s">
        <v>0</v>
      </c>
      <c r="T22" t="str">
        <f t="shared" si="0"/>
        <v>21 - Shear Keys, Hold Down Bolt and Reidbars Installation for Span #6</v>
      </c>
      <c r="U22" t="str">
        <f t="shared" si="1"/>
        <v>Specification Standard - Site installation methodology _x000D_
Project Structure  Specification C0702_x000D_
Rev. 01_x000D_
IFC structure DWG</v>
      </c>
      <c r="V22" t="str">
        <f t="shared" si="2"/>
        <v>Acceptance Criteria - The longitudinal and latitudinal Shear keys are to be installed to secure the position of span from movement during Head stock Pouring_x000D_
Hold Down Bolt to be Installed_x000D_
Temporary Bearing installation under lower end_x000D_
Nuts on Reidbar to be snug tightened to help minimal lateral movement.</v>
      </c>
      <c r="W22" t="str">
        <f t="shared" si="3"/>
        <v>Certify Doc / Ref - Shear keys, Hold Down bolts and Reidbars Drawing</v>
      </c>
      <c r="X22" t="str">
        <f t="shared" si="4"/>
        <v>PFS Engineering - Site project Manager</v>
      </c>
      <c r="Y22" t="str">
        <f t="shared" si="5"/>
        <v>PFS Engineering: Sign - Initial:_x000D_
_x000D_
Sign:</v>
      </c>
      <c r="Z22" t="str">
        <f t="shared" si="6"/>
        <v>PFS Engineering: C - H</v>
      </c>
      <c r="AA22" t="str">
        <f t="shared" si="7"/>
        <v xml:space="preserve">Subcontracted scope - </v>
      </c>
      <c r="AB22" t="str">
        <f t="shared" si="8"/>
        <v xml:space="preserve">Subcontracted scope: Sign - </v>
      </c>
      <c r="AC22" t="str">
        <f t="shared" si="9"/>
        <v xml:space="preserve">Subcontracted scope: C - </v>
      </c>
      <c r="AD22" t="str">
        <f t="shared" si="10"/>
        <v>Downer - Downer</v>
      </c>
      <c r="AE22" t="str">
        <f t="shared" si="11"/>
        <v>Downer: Sign - Initial:_x000D_
_x000D_
Sign:</v>
      </c>
      <c r="AF22" t="str">
        <f t="shared" si="12"/>
        <v>Downer: C - R</v>
      </c>
      <c r="AH22" t="str">
        <v>Subcontracted scope -</v>
      </c>
    </row>
    <row r="23" spans="1:34" ht="15" customHeight="1" x14ac:dyDescent="0.25">
      <c r="A23">
        <v>22</v>
      </c>
      <c r="B23" t="s">
        <v>63</v>
      </c>
      <c r="D23" s="1" t="s">
        <v>64</v>
      </c>
      <c r="F23" s="1" t="s">
        <v>65</v>
      </c>
      <c r="H23" t="s">
        <v>66</v>
      </c>
      <c r="J23" s="1" t="s">
        <v>36</v>
      </c>
      <c r="K23" s="1" t="s">
        <v>7</v>
      </c>
      <c r="L23" t="s">
        <v>1</v>
      </c>
      <c r="P23" t="s">
        <v>9</v>
      </c>
      <c r="Q23" s="1" t="s">
        <v>7</v>
      </c>
      <c r="R23" t="s">
        <v>1</v>
      </c>
      <c r="T23" t="str">
        <f t="shared" si="0"/>
        <v>22 - Dimensional survey By Downer</v>
      </c>
      <c r="U23" t="str">
        <f t="shared" si="1"/>
        <v>Specification Standard - Site installation methodology _x000D_
IFC Drawings</v>
      </c>
      <c r="V23" t="str">
        <f t="shared" si="2"/>
        <v>Acceptance Criteria - Conduct a thorough dimensinal survay inspection to confirm that the component is correctly positioned and secured based on IFC Drawing._x000D_
Measured dimensions shall be within stated tolerances unless noted otherwise. _x000D_
Project specification clause C0702.1.3 _x000D_
Functional Tolerances shall be class 2 as per AS/NZS 5131 Table F2.1 to F2.10_x000D_
_x000D_
Record the lifting operation in the project log, including any deviations or required adjustments to be made.</v>
      </c>
      <c r="W23" t="str">
        <f t="shared" si="3"/>
        <v>Certify Doc / Ref - Marked up and Signed IFC DWGs</v>
      </c>
      <c r="X23" t="str">
        <f t="shared" si="4"/>
        <v>PFS Engineering - Site project Manager</v>
      </c>
      <c r="Y23" t="str">
        <f t="shared" si="5"/>
        <v>PFS Engineering: Sign - Initial:_x000D_
_x000D_
Sign:</v>
      </c>
      <c r="Z23" t="str">
        <f t="shared" si="6"/>
        <v>PFS Engineering: C - H</v>
      </c>
      <c r="AA23" t="str">
        <f t="shared" si="7"/>
        <v xml:space="preserve">Subcontracted scope - </v>
      </c>
      <c r="AB23" t="str">
        <f t="shared" si="8"/>
        <v xml:space="preserve">Subcontracted scope: Sign - </v>
      </c>
      <c r="AC23" t="str">
        <f t="shared" si="9"/>
        <v xml:space="preserve">Subcontracted scope: C - </v>
      </c>
      <c r="AD23" t="str">
        <f t="shared" si="10"/>
        <v>Downer - Downer</v>
      </c>
      <c r="AE23" t="str">
        <f t="shared" si="11"/>
        <v>Downer: Sign - Initial:_x000D_
_x000D_
Sign:</v>
      </c>
      <c r="AF23" t="str">
        <f t="shared" si="12"/>
        <v>Downer: C - H</v>
      </c>
      <c r="AH23" t="str">
        <v>Subcontracted scope: Sign -</v>
      </c>
    </row>
    <row r="24" spans="1:34" ht="15" customHeight="1" x14ac:dyDescent="0.25">
      <c r="A24">
        <v>23</v>
      </c>
      <c r="B24" t="s">
        <v>67</v>
      </c>
      <c r="D24" s="1" t="s">
        <v>64</v>
      </c>
      <c r="E24" s="1"/>
      <c r="F24" s="1" t="s">
        <v>68</v>
      </c>
      <c r="H24" t="s">
        <v>5</v>
      </c>
      <c r="J24" s="1" t="s">
        <v>36</v>
      </c>
      <c r="K24" s="1" t="s">
        <v>7</v>
      </c>
      <c r="L24" t="s">
        <v>1</v>
      </c>
      <c r="P24" t="s">
        <v>9</v>
      </c>
      <c r="Q24" s="1" t="s">
        <v>7</v>
      </c>
      <c r="R24" t="s">
        <v>1</v>
      </c>
      <c r="T24" t="str">
        <f t="shared" si="0"/>
        <v xml:space="preserve">23 - Remove Reid bar tension. </v>
      </c>
      <c r="U24" t="str">
        <f t="shared" si="1"/>
        <v>Specification Standard - Site installation methodology _x000D_
IFC Drawings</v>
      </c>
      <c r="V24" t="str">
        <f t="shared" si="2"/>
        <v>Acceptance Criteria - Lossen Reidbars to match IFC drawing detail at all peirs before any headstock pours.</v>
      </c>
      <c r="W24" t="str">
        <f t="shared" si="3"/>
        <v>Certify Doc / Ref - IFC DWGs</v>
      </c>
      <c r="X24" t="str">
        <f t="shared" si="4"/>
        <v>PFS Engineering - Site project Manager</v>
      </c>
      <c r="Y24" t="str">
        <f t="shared" si="5"/>
        <v>PFS Engineering: Sign - Initial:_x000D_
_x000D_
Sign:</v>
      </c>
      <c r="Z24" t="str">
        <f t="shared" si="6"/>
        <v>PFS Engineering: C - H</v>
      </c>
      <c r="AA24" t="str">
        <f t="shared" si="7"/>
        <v xml:space="preserve">Subcontracted scope - </v>
      </c>
      <c r="AB24" t="str">
        <f t="shared" si="8"/>
        <v xml:space="preserve">Subcontracted scope: Sign - </v>
      </c>
      <c r="AC24" t="str">
        <f t="shared" si="9"/>
        <v xml:space="preserve">Subcontracted scope: C - </v>
      </c>
      <c r="AD24" t="str">
        <f t="shared" si="10"/>
        <v>Downer - Downer</v>
      </c>
      <c r="AE24" t="str">
        <f t="shared" si="11"/>
        <v>Downer: Sign - Initial:_x000D_
_x000D_
Sign:</v>
      </c>
      <c r="AF24" t="str">
        <f t="shared" si="12"/>
        <v>Downer: C - H</v>
      </c>
      <c r="AH24" t="str">
        <v>Subcontracted scope: C -</v>
      </c>
    </row>
    <row r="25" spans="1:34" ht="15" customHeight="1" x14ac:dyDescent="0.25">
      <c r="A25">
        <v>24</v>
      </c>
      <c r="B25" t="s">
        <v>69</v>
      </c>
      <c r="D25" s="1"/>
      <c r="E25" s="1"/>
      <c r="F25" t="s">
        <v>70</v>
      </c>
      <c r="H25" t="s">
        <v>71</v>
      </c>
      <c r="J25" s="1" t="s">
        <v>36</v>
      </c>
      <c r="K25" s="1" t="s">
        <v>7</v>
      </c>
      <c r="L25" t="s">
        <v>14</v>
      </c>
      <c r="P25" t="s">
        <v>9</v>
      </c>
      <c r="Q25" s="1" t="s">
        <v>7</v>
      </c>
      <c r="R25" t="s">
        <v>14</v>
      </c>
      <c r="T25" t="str">
        <f t="shared" si="0"/>
        <v>24 - Reid bar touch up painting (if required)</v>
      </c>
      <c r="U25" t="str">
        <f t="shared" si="1"/>
        <v xml:space="preserve">Specification Standard - </v>
      </c>
      <c r="V25" t="str">
        <f t="shared" si="2"/>
        <v>Acceptance Criteria - Any coatings damage to Reidbars touched up as per paint specification, Coatings to comply with note 1.2 on drawing ST-3202.</v>
      </c>
      <c r="W25" t="str">
        <f t="shared" si="3"/>
        <v>Certify Doc / Ref - Project Paint Specification</v>
      </c>
      <c r="X25" t="str">
        <f t="shared" si="4"/>
        <v>PFS Engineering - Site project Manager</v>
      </c>
      <c r="Y25" t="str">
        <f t="shared" si="5"/>
        <v>PFS Engineering: Sign - Initial:_x000D_
_x000D_
Sign:</v>
      </c>
      <c r="Z25" t="str">
        <f t="shared" si="6"/>
        <v>PFS Engineering: C - V</v>
      </c>
      <c r="AA25" t="str">
        <f t="shared" si="7"/>
        <v xml:space="preserve">Subcontracted scope - </v>
      </c>
      <c r="AB25" t="str">
        <f t="shared" si="8"/>
        <v xml:space="preserve">Subcontracted scope: Sign - </v>
      </c>
      <c r="AC25" t="str">
        <f t="shared" si="9"/>
        <v xml:space="preserve">Subcontracted scope: C - </v>
      </c>
      <c r="AD25" t="str">
        <f t="shared" si="10"/>
        <v>Downer - Downer</v>
      </c>
      <c r="AE25" t="str">
        <f t="shared" si="11"/>
        <v>Downer: Sign - Initial:_x000D_
_x000D_
Sign:</v>
      </c>
      <c r="AF25" t="str">
        <f t="shared" si="12"/>
        <v>Downer: C - V</v>
      </c>
      <c r="AH25" t="str">
        <v>Downer - Downer</v>
      </c>
    </row>
    <row r="26" spans="1:34" ht="15" customHeight="1" x14ac:dyDescent="0.25">
      <c r="A26">
        <v>25</v>
      </c>
      <c r="B26" s="1" t="s">
        <v>72</v>
      </c>
      <c r="D26" s="1" t="s">
        <v>73</v>
      </c>
      <c r="E26" s="1"/>
      <c r="F26" s="1" t="s">
        <v>74</v>
      </c>
      <c r="H26" t="s">
        <v>75</v>
      </c>
      <c r="J26" s="1" t="s">
        <v>36</v>
      </c>
      <c r="K26" s="1" t="s">
        <v>7</v>
      </c>
      <c r="L26" t="s">
        <v>1</v>
      </c>
      <c r="T26" t="str">
        <f t="shared" si="0"/>
        <v>25 - Hold Down Bolts tightening</v>
      </c>
      <c r="U26" t="str">
        <f t="shared" si="1"/>
        <v>Specification Standard - Site installation methodology _x000D_
IFC Drawings_x000D_
Standard operation procedure for steel structure bolt tightening_x000D_
SHEQ-01-02-0038</v>
      </c>
      <c r="V26" t="str">
        <f t="shared" si="2"/>
        <v>Acceptance Criteria - Remove additional nuts, tape (masking and double sided) used for alignment. Apply rubber sleeves to the exposed threads. Reinstall oversized washers, apply instulating washers and tighten nuts down to achive a 1mm gap between washer and nut, lock nut to be installed as per detail C CHAR(AMP) Section 5 on ST-3202, Detail D on ST-3200.</v>
      </c>
      <c r="W26" t="str">
        <f t="shared" si="3"/>
        <v>Certify Doc / Ref - Bolt Tightening report</v>
      </c>
      <c r="X26" t="str">
        <f t="shared" si="4"/>
        <v>PFS Engineering - Site project Manager</v>
      </c>
      <c r="Y26" t="str">
        <f t="shared" si="5"/>
        <v>PFS Engineering: Sign - Initial:_x000D_
_x000D_
Sign:</v>
      </c>
      <c r="Z26" t="str">
        <f t="shared" si="6"/>
        <v>PFS Engineering: C - H</v>
      </c>
      <c r="AA26" t="str">
        <f t="shared" si="7"/>
        <v xml:space="preserve">Subcontracted scope - </v>
      </c>
      <c r="AB26" t="str">
        <f t="shared" si="8"/>
        <v xml:space="preserve">Subcontracted scope: Sign - </v>
      </c>
      <c r="AC26" t="str">
        <f t="shared" si="9"/>
        <v xml:space="preserve">Subcontracted scope: C - </v>
      </c>
      <c r="AD26" t="str">
        <f t="shared" si="10"/>
        <v xml:space="preserve">Downer - </v>
      </c>
      <c r="AE26" t="str">
        <f t="shared" si="11"/>
        <v xml:space="preserve">Downer: Sign - </v>
      </c>
      <c r="AF26" t="str">
        <f t="shared" si="12"/>
        <v xml:space="preserve">Downer: C - </v>
      </c>
      <c r="AH26" t="str">
        <v>Downer: Sign - Initial:
Sign:</v>
      </c>
    </row>
    <row r="27" spans="1:34" ht="15" customHeight="1" x14ac:dyDescent="0.25">
      <c r="A27">
        <v>26</v>
      </c>
      <c r="B27" s="1" t="s">
        <v>76</v>
      </c>
      <c r="D27" s="1" t="s">
        <v>73</v>
      </c>
      <c r="E27" s="1"/>
      <c r="F27" s="1" t="s">
        <v>77</v>
      </c>
      <c r="H27" t="s">
        <v>75</v>
      </c>
      <c r="J27" s="1" t="s">
        <v>36</v>
      </c>
      <c r="K27" s="1" t="s">
        <v>7</v>
      </c>
      <c r="L27" t="s">
        <v>1</v>
      </c>
      <c r="Q27" s="1"/>
      <c r="T27" t="str">
        <f t="shared" si="0"/>
        <v>26 - Macalloy Bolts tightening</v>
      </c>
      <c r="U27" t="str">
        <f t="shared" si="1"/>
        <v>Specification Standard - Site installation methodology _x000D_
IFC Drawings_x000D_
Standard operation procedure for steel structure bolt tightening_x000D_
SHEQ-01-02-0038</v>
      </c>
      <c r="V27" t="str">
        <f t="shared" si="2"/>
        <v xml:space="preserve">Acceptance Criteria - to Undo the coupler, remove temporary alignment nut, install the rubber sleeves to the exposed rod, install the washers, nuts and snug tighten the nuts (as there are compressible components in contanc area) </v>
      </c>
      <c r="W27" t="str">
        <f t="shared" si="3"/>
        <v>Certify Doc / Ref - Bolt Tightening report</v>
      </c>
      <c r="X27" t="str">
        <f t="shared" si="4"/>
        <v>PFS Engineering - Site project Manager</v>
      </c>
      <c r="Y27" t="str">
        <f t="shared" si="5"/>
        <v>PFS Engineering: Sign - Initial:_x000D_
_x000D_
Sign:</v>
      </c>
      <c r="Z27" t="str">
        <f t="shared" si="6"/>
        <v>PFS Engineering: C - H</v>
      </c>
      <c r="AA27" t="str">
        <f t="shared" si="7"/>
        <v xml:space="preserve">Subcontracted scope - </v>
      </c>
      <c r="AB27" t="str">
        <f t="shared" si="8"/>
        <v xml:space="preserve">Subcontracted scope: Sign - </v>
      </c>
      <c r="AC27" t="str">
        <f t="shared" si="9"/>
        <v xml:space="preserve">Subcontracted scope: C - </v>
      </c>
      <c r="AD27" t="str">
        <f t="shared" si="10"/>
        <v xml:space="preserve">Downer - </v>
      </c>
      <c r="AE27" t="str">
        <f t="shared" si="11"/>
        <v xml:space="preserve">Downer: Sign - </v>
      </c>
      <c r="AF27" t="str">
        <f t="shared" si="12"/>
        <v xml:space="preserve">Downer: C - </v>
      </c>
      <c r="AH27" t="str">
        <v>Downer: C - R</v>
      </c>
    </row>
    <row r="28" spans="1:34" ht="15" customHeight="1" x14ac:dyDescent="0.25">
      <c r="A28">
        <v>27</v>
      </c>
      <c r="B28" t="s">
        <v>78</v>
      </c>
      <c r="D28" s="1" t="s">
        <v>64</v>
      </c>
      <c r="E28" s="1"/>
      <c r="F28" s="1" t="s">
        <v>79</v>
      </c>
      <c r="H28" t="s">
        <v>15</v>
      </c>
      <c r="J28" s="1" t="s">
        <v>12</v>
      </c>
      <c r="K28" s="1" t="s">
        <v>7</v>
      </c>
      <c r="L28" t="s">
        <v>14</v>
      </c>
      <c r="T28" t="str">
        <f t="shared" si="0"/>
        <v>27 - Temporary restraints removal</v>
      </c>
      <c r="U28" t="str">
        <f t="shared" si="1"/>
        <v>Specification Standard - Site installation methodology _x000D_
IFC Drawings</v>
      </c>
      <c r="V28" t="str">
        <f t="shared" si="2"/>
        <v>Acceptance Criteria - All temporary restraints to the temporary shoring to be removed_x000D_
All positioning Jigs and screws applied to PTFE on Shear Keys to be removed</v>
      </c>
      <c r="W28" t="str">
        <f t="shared" si="3"/>
        <v>Certify Doc / Ref - -</v>
      </c>
      <c r="X28" t="str">
        <f t="shared" si="4"/>
        <v>PFS Engineering - Team Leader</v>
      </c>
      <c r="Y28" t="str">
        <f t="shared" si="5"/>
        <v>PFS Engineering: Sign - Initial:_x000D_
_x000D_
Sign:</v>
      </c>
      <c r="Z28" t="str">
        <f t="shared" si="6"/>
        <v>PFS Engineering: C - V</v>
      </c>
      <c r="AA28" t="str">
        <f t="shared" si="7"/>
        <v xml:space="preserve">Subcontracted scope - </v>
      </c>
      <c r="AB28" t="str">
        <f t="shared" si="8"/>
        <v xml:space="preserve">Subcontracted scope: Sign - </v>
      </c>
      <c r="AC28" t="str">
        <f t="shared" si="9"/>
        <v xml:space="preserve">Subcontracted scope: C - </v>
      </c>
      <c r="AD28" t="str">
        <f t="shared" si="10"/>
        <v xml:space="preserve">Downer - </v>
      </c>
      <c r="AE28" t="str">
        <f t="shared" si="11"/>
        <v xml:space="preserve">Downer: Sign - </v>
      </c>
      <c r="AF28" t="str">
        <f t="shared" si="12"/>
        <v xml:space="preserve">Downer: C - </v>
      </c>
      <c r="AH28" t="str">
        <v>3 - Installation Procurement - Cast in items</v>
      </c>
    </row>
    <row r="29" spans="1:34" ht="15" customHeight="1" x14ac:dyDescent="0.25">
      <c r="A29">
        <v>28</v>
      </c>
      <c r="B29" s="1" t="s">
        <v>80</v>
      </c>
      <c r="D29" s="1" t="s">
        <v>73</v>
      </c>
      <c r="E29" s="1"/>
      <c r="F29" s="1" t="s">
        <v>81</v>
      </c>
      <c r="H29" t="s">
        <v>75</v>
      </c>
      <c r="J29" t="s">
        <v>36</v>
      </c>
      <c r="K29" s="1" t="s">
        <v>7</v>
      </c>
      <c r="L29" t="s">
        <v>1</v>
      </c>
      <c r="Q29" s="1"/>
      <c r="T29" t="str">
        <f t="shared" si="0"/>
        <v>28 - Installation of Granor Bearing</v>
      </c>
      <c r="U29" t="str">
        <f t="shared" si="1"/>
        <v>Specification Standard - Site installation methodology _x000D_
IFC Drawings_x000D_
Standard operation procedure for steel structure bolt tightening_x000D_
SHEQ-01-02-0038</v>
      </c>
      <c r="V29" t="str">
        <f t="shared" si="2"/>
        <v>Acceptance Criteria - The Temporary Bearing to be removed and Granor Bearing to be installed in the position_x000D_
the Bolts need to be snug tightened to the girders (top) and screws need to be snug tightened into the base plate._x000D_
The keeper plates' bolts (M20) for uplift restraint to be tightened (full Tensioned).</v>
      </c>
      <c r="W29" t="str">
        <f t="shared" si="3"/>
        <v>Certify Doc / Ref - Bolt Tightening report</v>
      </c>
      <c r="X29" t="str">
        <f t="shared" si="4"/>
        <v>PFS Engineering - Site project Manager</v>
      </c>
      <c r="Y29" t="str">
        <f t="shared" si="5"/>
        <v>PFS Engineering: Sign - Initial:_x000D_
_x000D_
Sign:</v>
      </c>
      <c r="Z29" t="str">
        <f t="shared" si="6"/>
        <v>PFS Engineering: C - H</v>
      </c>
      <c r="AA29" t="str">
        <f t="shared" si="7"/>
        <v xml:space="preserve">Subcontracted scope - </v>
      </c>
      <c r="AB29" t="str">
        <f t="shared" si="8"/>
        <v xml:space="preserve">Subcontracted scope: Sign - </v>
      </c>
      <c r="AC29" t="str">
        <f t="shared" si="9"/>
        <v xml:space="preserve">Subcontracted scope: C - </v>
      </c>
      <c r="AD29" t="str">
        <f t="shared" si="10"/>
        <v xml:space="preserve">Downer - </v>
      </c>
      <c r="AE29" t="str">
        <f t="shared" si="11"/>
        <v xml:space="preserve">Downer: Sign - </v>
      </c>
      <c r="AF29" t="str">
        <f t="shared" si="12"/>
        <v xml:space="preserve">Downer: C - </v>
      </c>
      <c r="AH29" t="str">
        <v>Specification Standard - Project Structure  Specification C0702
Rev. 01
IFC structure DWG</v>
      </c>
    </row>
    <row r="30" spans="1:34" ht="15" customHeight="1" x14ac:dyDescent="0.25">
      <c r="A30">
        <v>29</v>
      </c>
      <c r="B30" t="s">
        <v>82</v>
      </c>
      <c r="D30" s="1" t="s">
        <v>64</v>
      </c>
      <c r="F30" t="s">
        <v>83</v>
      </c>
      <c r="H30" t="s">
        <v>5</v>
      </c>
      <c r="J30" t="s">
        <v>12</v>
      </c>
      <c r="K30" s="1" t="s">
        <v>7</v>
      </c>
      <c r="L30" t="s">
        <v>13</v>
      </c>
      <c r="T30" t="str">
        <f t="shared" si="0"/>
        <v>29 - Installation of remaining Decking panels and wall panels</v>
      </c>
      <c r="U30" t="str">
        <f t="shared" si="1"/>
        <v>Specification Standard - Site installation methodology _x000D_
IFC Drawings</v>
      </c>
      <c r="V30" t="str">
        <f t="shared" si="2"/>
        <v>Acceptance Criteria - Carefully position the Decking and wall panels in the conjunction area according to the approved drawings.</v>
      </c>
      <c r="W30" t="str">
        <f t="shared" si="3"/>
        <v>Certify Doc / Ref - IFC DWGs</v>
      </c>
      <c r="X30" t="str">
        <f t="shared" si="4"/>
        <v>PFS Engineering - Team Leader</v>
      </c>
      <c r="Y30" t="str">
        <f t="shared" si="5"/>
        <v>PFS Engineering: Sign - Initial:_x000D_
_x000D_
Sign:</v>
      </c>
      <c r="Z30" t="str">
        <f t="shared" si="6"/>
        <v>PFS Engineering: C - D</v>
      </c>
      <c r="AA30" t="str">
        <f t="shared" si="7"/>
        <v xml:space="preserve">Subcontracted scope - </v>
      </c>
      <c r="AB30" t="str">
        <f t="shared" si="8"/>
        <v xml:space="preserve">Subcontracted scope: Sign - </v>
      </c>
      <c r="AC30" t="str">
        <f t="shared" si="9"/>
        <v xml:space="preserve">Subcontracted scope: C - </v>
      </c>
      <c r="AD30" t="str">
        <f t="shared" si="10"/>
        <v xml:space="preserve">Downer - </v>
      </c>
      <c r="AE30" t="str">
        <f t="shared" si="11"/>
        <v xml:space="preserve">Downer: Sign - </v>
      </c>
      <c r="AF30" t="str">
        <f t="shared" si="12"/>
        <v xml:space="preserve">Downer: C - </v>
      </c>
      <c r="AH30" t="str">
        <v>Acceptance Criteria - Confirm Procurement and delivery of all Cast in Items:
i.shear keys.
ii. uplift restraints and associated nuts
iii. plate washers.
iv. Maccaloy bars (ETA 06/01/25) and couplers with denso tape.
v. Reidbar and couplers + touch up protective coating. 
vi. Nylon washers and rubber sleeves.
vii. Temporary bearing components.</v>
      </c>
    </row>
    <row r="31" spans="1:34" ht="15" customHeight="1" x14ac:dyDescent="0.25">
      <c r="A31">
        <v>30</v>
      </c>
      <c r="B31" t="s">
        <v>84</v>
      </c>
      <c r="D31" s="1" t="s">
        <v>18</v>
      </c>
      <c r="E31" s="1"/>
      <c r="F31" t="s">
        <v>85</v>
      </c>
      <c r="H31" t="s">
        <v>75</v>
      </c>
      <c r="J31" s="1" t="s">
        <v>36</v>
      </c>
      <c r="K31" s="1" t="s">
        <v>7</v>
      </c>
      <c r="L31" t="s">
        <v>1</v>
      </c>
      <c r="T31" t="str">
        <f t="shared" si="0"/>
        <v>30 - Snug tightening of Decking panels and wall panels</v>
      </c>
      <c r="U31" t="str">
        <f t="shared" si="1"/>
        <v>Specification Standard - Standard operation procedure for steel structure bolt tightening_x000D_
SHEQ-01-02-0038</v>
      </c>
      <c r="V31" t="str">
        <f t="shared" si="2"/>
        <v>Acceptance Criteria - Fasteners of Decking and wall panels to be inspected for snug tight condition and marked with coloured paint pen to confirm fixing condtion has been checked and verified.</v>
      </c>
      <c r="W31" t="str">
        <f t="shared" si="3"/>
        <v>Certify Doc / Ref - Bolt Tightening report</v>
      </c>
      <c r="X31" t="str">
        <f t="shared" si="4"/>
        <v>PFS Engineering - Site project Manager</v>
      </c>
      <c r="Y31" t="str">
        <f t="shared" si="5"/>
        <v>PFS Engineering: Sign - Initial:_x000D_
_x000D_
Sign:</v>
      </c>
      <c r="Z31" t="str">
        <f t="shared" si="6"/>
        <v>PFS Engineering: C - H</v>
      </c>
      <c r="AA31" t="str">
        <f t="shared" si="7"/>
        <v xml:space="preserve">Subcontracted scope - </v>
      </c>
      <c r="AB31" t="str">
        <f t="shared" si="8"/>
        <v xml:space="preserve">Subcontracted scope: Sign - </v>
      </c>
      <c r="AC31" t="str">
        <f t="shared" si="9"/>
        <v xml:space="preserve">Subcontracted scope: C - </v>
      </c>
      <c r="AD31" t="str">
        <f t="shared" si="10"/>
        <v xml:space="preserve">Downer - </v>
      </c>
      <c r="AE31" t="str">
        <f t="shared" si="11"/>
        <v xml:space="preserve">Downer: Sign - </v>
      </c>
      <c r="AF31" t="str">
        <f t="shared" si="12"/>
        <v xml:space="preserve">Downer: C - </v>
      </c>
      <c r="AH31" t="str">
        <v>Certify Doc / Ref - IFC DWG
PFS: 39028-3202-000-FABRC 
PFS: 39028-3201-000-FABRC 
Mill Certs
Compliance Documentation</v>
      </c>
    </row>
    <row r="32" spans="1:34" ht="15" customHeight="1" x14ac:dyDescent="0.25">
      <c r="A32">
        <v>31</v>
      </c>
      <c r="B32" t="s">
        <v>86</v>
      </c>
      <c r="D32" s="1" t="s">
        <v>64</v>
      </c>
      <c r="E32" s="1"/>
      <c r="F32" t="s">
        <v>87</v>
      </c>
      <c r="H32" t="s">
        <v>5</v>
      </c>
      <c r="J32" t="s">
        <v>12</v>
      </c>
      <c r="K32" s="1" t="s">
        <v>7</v>
      </c>
      <c r="L32" t="s">
        <v>13</v>
      </c>
      <c r="T32" t="str">
        <f t="shared" si="0"/>
        <v>31 - Installation of remaining handrails between the spans</v>
      </c>
      <c r="U32" t="str">
        <f t="shared" si="1"/>
        <v>Specification Standard - Site installation methodology _x000D_
IFC Drawings</v>
      </c>
      <c r="V32" t="str">
        <f t="shared" si="2"/>
        <v>Acceptance Criteria - Carefully position the handrails in the conjunction area according to the approved drawings.</v>
      </c>
      <c r="W32" t="str">
        <f t="shared" si="3"/>
        <v>Certify Doc / Ref - IFC DWGs</v>
      </c>
      <c r="X32" t="str">
        <f t="shared" si="4"/>
        <v>PFS Engineering - Team Leader</v>
      </c>
      <c r="Y32" t="str">
        <f t="shared" si="5"/>
        <v>PFS Engineering: Sign - Initial:_x000D_
_x000D_
Sign:</v>
      </c>
      <c r="Z32" t="str">
        <f t="shared" si="6"/>
        <v>PFS Engineering: C - D</v>
      </c>
      <c r="AA32" t="str">
        <f t="shared" si="7"/>
        <v xml:space="preserve">Subcontracted scope - </v>
      </c>
      <c r="AB32" t="str">
        <f t="shared" si="8"/>
        <v xml:space="preserve">Subcontracted scope: Sign - </v>
      </c>
      <c r="AC32" t="str">
        <f t="shared" si="9"/>
        <v xml:space="preserve">Subcontracted scope: C - </v>
      </c>
      <c r="AD32" t="str">
        <f t="shared" si="10"/>
        <v xml:space="preserve">Downer - </v>
      </c>
      <c r="AE32" t="str">
        <f t="shared" si="11"/>
        <v xml:space="preserve">Downer: Sign - </v>
      </c>
      <c r="AF32" t="str">
        <f t="shared" si="12"/>
        <v xml:space="preserve">Downer: C - </v>
      </c>
      <c r="AH32" t="str">
        <v>PFS Engineering - PM/PE</v>
      </c>
    </row>
    <row r="33" spans="1:34" ht="15" customHeight="1" x14ac:dyDescent="0.25">
      <c r="A33">
        <v>32</v>
      </c>
      <c r="B33" t="s">
        <v>88</v>
      </c>
      <c r="D33" s="1" t="s">
        <v>18</v>
      </c>
      <c r="F33" s="1" t="s">
        <v>89</v>
      </c>
      <c r="H33" t="s">
        <v>75</v>
      </c>
      <c r="J33" t="s">
        <v>36</v>
      </c>
      <c r="K33" s="1" t="s">
        <v>7</v>
      </c>
      <c r="L33" t="s">
        <v>1</v>
      </c>
      <c r="T33" t="str">
        <f t="shared" si="0"/>
        <v>32 - Snug tightening of Conduti Brackets</v>
      </c>
      <c r="U33" t="str">
        <f t="shared" si="1"/>
        <v>Specification Standard - Standard operation procedure for steel structure bolt tightening_x000D_
SHEQ-01-02-0038</v>
      </c>
      <c r="V33" t="str">
        <f t="shared" si="2"/>
        <v>Acceptance Criteria - Fasteners of handrails to be inspected for snug tight condition with addition of Loctite or Locknut to prevent loosening and marked with coloured paint pen to confirm fixing condtion has been checked and verified._x000D_
Note: The connections for the EA's spanning the pier movement joints shall be hand tightened, Ref CAN 063.</v>
      </c>
      <c r="W33" t="str">
        <f t="shared" si="3"/>
        <v>Certify Doc / Ref - Bolt Tightening report</v>
      </c>
      <c r="X33" t="str">
        <f t="shared" si="4"/>
        <v>PFS Engineering - Site project Manager</v>
      </c>
      <c r="Y33" t="str">
        <f t="shared" si="5"/>
        <v>PFS Engineering: Sign - Initial:_x000D_
_x000D_
Sign:</v>
      </c>
      <c r="Z33" t="str">
        <f t="shared" si="6"/>
        <v>PFS Engineering: C - H</v>
      </c>
      <c r="AA33" t="str">
        <f t="shared" si="7"/>
        <v xml:space="preserve">Subcontracted scope - </v>
      </c>
      <c r="AB33" t="str">
        <f t="shared" si="8"/>
        <v xml:space="preserve">Subcontracted scope: Sign - </v>
      </c>
      <c r="AC33" t="str">
        <f t="shared" si="9"/>
        <v xml:space="preserve">Subcontracted scope: C - </v>
      </c>
      <c r="AD33" t="str">
        <f t="shared" si="10"/>
        <v xml:space="preserve">Downer - </v>
      </c>
      <c r="AE33" t="str">
        <f t="shared" si="11"/>
        <v xml:space="preserve">Downer: Sign - </v>
      </c>
      <c r="AF33" t="str">
        <f t="shared" si="12"/>
        <v xml:space="preserve">Downer: C - </v>
      </c>
      <c r="AH33" t="str">
        <v>PFS Engineering: Sign - Initial:
Sign:</v>
      </c>
    </row>
    <row r="34" spans="1:34" ht="15" customHeight="1" x14ac:dyDescent="0.25">
      <c r="A34">
        <v>33</v>
      </c>
      <c r="B34" t="s">
        <v>90</v>
      </c>
      <c r="D34" s="1" t="s">
        <v>64</v>
      </c>
      <c r="F34" t="s">
        <v>91</v>
      </c>
      <c r="H34" t="s">
        <v>5</v>
      </c>
      <c r="J34" t="s">
        <v>12</v>
      </c>
      <c r="K34" s="1" t="s">
        <v>7</v>
      </c>
      <c r="L34" t="s">
        <v>13</v>
      </c>
      <c r="T34" t="str">
        <f t="shared" si="0"/>
        <v>33 - Installation of Expansion plates</v>
      </c>
      <c r="U34" t="str">
        <f t="shared" si="1"/>
        <v>Specification Standard - Site installation methodology _x000D_
IFC Drawings</v>
      </c>
      <c r="V34" t="str">
        <f t="shared" si="2"/>
        <v>Acceptance Criteria - The expansion plates to be installed between Span 1 and 2 and between span 6 and 7</v>
      </c>
      <c r="W34" t="str">
        <f t="shared" si="3"/>
        <v>Certify Doc / Ref - IFC DWGs</v>
      </c>
      <c r="X34" t="str">
        <f t="shared" si="4"/>
        <v>PFS Engineering - Team Leader</v>
      </c>
      <c r="Y34" t="str">
        <f t="shared" si="5"/>
        <v>PFS Engineering: Sign - Initial:_x000D_
_x000D_
Sign:</v>
      </c>
      <c r="Z34" t="str">
        <f t="shared" si="6"/>
        <v>PFS Engineering: C - D</v>
      </c>
      <c r="AA34" t="str">
        <f t="shared" si="7"/>
        <v xml:space="preserve">Subcontracted scope - </v>
      </c>
      <c r="AB34" t="str">
        <f t="shared" si="8"/>
        <v xml:space="preserve">Subcontracted scope: Sign - </v>
      </c>
      <c r="AC34" t="str">
        <f t="shared" si="9"/>
        <v xml:space="preserve">Subcontracted scope: C - </v>
      </c>
      <c r="AD34" t="str">
        <f t="shared" si="10"/>
        <v xml:space="preserve">Downer - </v>
      </c>
      <c r="AE34" t="str">
        <f t="shared" si="11"/>
        <v xml:space="preserve">Downer: Sign - </v>
      </c>
      <c r="AF34" t="str">
        <f t="shared" si="12"/>
        <v xml:space="preserve">Downer: C - </v>
      </c>
      <c r="AH34" t="str">
        <v>PFS Engineering: C - V</v>
      </c>
    </row>
    <row r="35" spans="1:34" ht="15" customHeight="1" x14ac:dyDescent="0.25">
      <c r="A35">
        <v>34</v>
      </c>
      <c r="B35" t="s">
        <v>92</v>
      </c>
      <c r="D35" s="1"/>
      <c r="F35" t="s">
        <v>93</v>
      </c>
      <c r="H35" t="s">
        <v>94</v>
      </c>
      <c r="J35" t="s">
        <v>36</v>
      </c>
      <c r="K35" s="1" t="s">
        <v>7</v>
      </c>
      <c r="L35" t="s">
        <v>1</v>
      </c>
      <c r="P35" t="s">
        <v>9</v>
      </c>
      <c r="Q35" s="1" t="s">
        <v>7</v>
      </c>
      <c r="R35" t="s">
        <v>1</v>
      </c>
      <c r="T35" t="str">
        <f t="shared" si="0"/>
        <v>34 - Inspection to identify any damage to painted surfaceses requiring touchup</v>
      </c>
      <c r="U35" t="str">
        <f t="shared" si="1"/>
        <v xml:space="preserve">Specification Standard - </v>
      </c>
      <c r="V35" t="str">
        <f t="shared" si="2"/>
        <v>Acceptance Criteria - Inspect paint for any required repair and touch up of paint works (bolted connections and any damage paint to steelwork). Repair method proposed shall be approved by the independent coating inspector. Areas repaired shall be reinspected by the coating applicator and independent inspector.</v>
      </c>
      <c r="W35" t="str">
        <f t="shared" si="3"/>
        <v>Certify Doc / Ref - Note 1.2, Drawing ST-3202</v>
      </c>
      <c r="X35" t="str">
        <f t="shared" si="4"/>
        <v>PFS Engineering - Site project Manager</v>
      </c>
      <c r="Y35" t="str">
        <f t="shared" si="5"/>
        <v>PFS Engineering: Sign - Initial:_x000D_
_x000D_
Sign:</v>
      </c>
      <c r="Z35" t="str">
        <f t="shared" si="6"/>
        <v>PFS Engineering: C - H</v>
      </c>
      <c r="AA35" t="str">
        <f t="shared" si="7"/>
        <v xml:space="preserve">Subcontracted scope - </v>
      </c>
      <c r="AB35" t="str">
        <f t="shared" si="8"/>
        <v xml:space="preserve">Subcontracted scope: Sign - </v>
      </c>
      <c r="AC35" t="str">
        <f t="shared" si="9"/>
        <v xml:space="preserve">Subcontracted scope: C - </v>
      </c>
      <c r="AD35" t="str">
        <f t="shared" si="10"/>
        <v>Downer - Downer</v>
      </c>
      <c r="AE35" t="str">
        <f t="shared" si="11"/>
        <v>Downer: Sign - Initial:_x000D_
_x000D_
Sign:</v>
      </c>
      <c r="AF35" t="str">
        <f t="shared" si="12"/>
        <v>Downer: C - H</v>
      </c>
      <c r="AH35" t="str">
        <v>Subcontracted scope -</v>
      </c>
    </row>
    <row r="36" spans="1:34" ht="15" customHeight="1" x14ac:dyDescent="0.25">
      <c r="A36">
        <v>35</v>
      </c>
      <c r="B36" t="s">
        <v>95</v>
      </c>
      <c r="D36" s="1" t="s">
        <v>96</v>
      </c>
      <c r="F36" s="1" t="s">
        <v>97</v>
      </c>
      <c r="H36" t="s">
        <v>5</v>
      </c>
      <c r="J36" t="s">
        <v>36</v>
      </c>
      <c r="K36" s="1" t="s">
        <v>7</v>
      </c>
      <c r="L36" t="s">
        <v>1</v>
      </c>
      <c r="P36" t="s">
        <v>9</v>
      </c>
      <c r="Q36" s="1" t="s">
        <v>7</v>
      </c>
      <c r="R36" t="s">
        <v>1</v>
      </c>
      <c r="T36" t="str">
        <f t="shared" si="0"/>
        <v>35 - Site Installation and Sign-off.</v>
      </c>
      <c r="U36" t="str">
        <f t="shared" si="1"/>
        <v>Specification Standard - Erection sequence methodology (EMS) _x000D_
IFC Drawings</v>
      </c>
      <c r="V36" t="str">
        <f t="shared" si="2"/>
        <v>Acceptance Criteria - Visual and Dimensional inspections completed by PFS Project Manager to confirm manufactured items have been completely installed._x000D_
Inspection of erected steelwork in accordance with AS/NZS 5131 Section 13.11 as per specification C0702.1.10._x000D_
Inspections shall cover all relevant items listed in clause 13.11.1._x000D_
Inspections shall be documented in inspection reports as per clause 13.11.3 of AS/NZS5131, and included in the QA documentation._x000D_
Inspections shall be conducted by competent personnel. Evidence of experience or qualifications_x000D_
for nominated individual(s) shall be provided for review. An example of_x000D_
qualification of competent personnel is a relevant trade qualification and over 10_x000D_
years experience in structural steel erection._x000D_
Following inspection on site, should any modification or repairs be required a written procedure shall be submitted to the Engineer prior to any work proceeding as per C0702.3.</v>
      </c>
      <c r="W36" t="str">
        <f t="shared" si="3"/>
        <v>Certify Doc / Ref - IFC DWGs</v>
      </c>
      <c r="X36" t="str">
        <f t="shared" si="4"/>
        <v>PFS Engineering - Site project Manager</v>
      </c>
      <c r="Y36" t="str">
        <f t="shared" si="5"/>
        <v>PFS Engineering: Sign - Initial:_x000D_
_x000D_
Sign:</v>
      </c>
      <c r="Z36" t="str">
        <f t="shared" si="6"/>
        <v>PFS Engineering: C - H</v>
      </c>
      <c r="AA36" t="str">
        <f t="shared" si="7"/>
        <v xml:space="preserve">Subcontracted scope - </v>
      </c>
      <c r="AB36" t="str">
        <f t="shared" si="8"/>
        <v xml:space="preserve">Subcontracted scope: Sign - </v>
      </c>
      <c r="AC36" t="str">
        <f t="shared" si="9"/>
        <v xml:space="preserve">Subcontracted scope: C - </v>
      </c>
      <c r="AD36" t="str">
        <f t="shared" si="10"/>
        <v>Downer - Downer</v>
      </c>
      <c r="AE36" t="str">
        <f t="shared" si="11"/>
        <v>Downer: Sign - Initial:_x000D_
_x000D_
Sign:</v>
      </c>
      <c r="AF36" t="str">
        <f t="shared" si="12"/>
        <v>Downer: C - H</v>
      </c>
      <c r="AH36" t="str">
        <v>Subcontracted scope: Sign -</v>
      </c>
    </row>
    <row r="37" spans="1:34" ht="15" customHeight="1" x14ac:dyDescent="0.25">
      <c r="A37">
        <v>36</v>
      </c>
      <c r="B37" s="1" t="s">
        <v>19</v>
      </c>
      <c r="D37" s="1" t="s">
        <v>3</v>
      </c>
      <c r="F37" s="1" t="s">
        <v>98</v>
      </c>
      <c r="H37" t="s">
        <v>20</v>
      </c>
      <c r="J37" t="s">
        <v>36</v>
      </c>
      <c r="K37" s="1" t="s">
        <v>7</v>
      </c>
      <c r="L37" t="s">
        <v>8</v>
      </c>
      <c r="P37" t="s">
        <v>9</v>
      </c>
      <c r="Q37" s="1" t="s">
        <v>7</v>
      </c>
      <c r="R37" t="s">
        <v>10</v>
      </c>
      <c r="T37" t="str">
        <f t="shared" si="0"/>
        <v>36 - Compile, review and submit_x000D_
documentation</v>
      </c>
      <c r="U37" t="str">
        <f t="shared" si="1"/>
        <v>Specification Standard - Project Structure  Specification C07_x000D_
Rev. 01_x000D_
IFC structure DWG</v>
      </c>
      <c r="V37" t="str">
        <f t="shared" si="2"/>
        <v>Acceptance Criteria - Documentation and reports to support installation of steel structure items_x000D_
compiled into PFS Manufactures Data Report</v>
      </c>
      <c r="W37" t="str">
        <f t="shared" si="3"/>
        <v>Certify Doc / Ref - PFS Manufactures Data Report</v>
      </c>
      <c r="X37" t="str">
        <f t="shared" si="4"/>
        <v>PFS Engineering - Site project Manager</v>
      </c>
      <c r="Y37" t="str">
        <f t="shared" si="5"/>
        <v>PFS Engineering: Sign - Initial:_x000D_
_x000D_
Sign:</v>
      </c>
      <c r="Z37" t="str">
        <f t="shared" si="6"/>
        <v>PFS Engineering: C - S</v>
      </c>
      <c r="AA37" t="str">
        <f t="shared" si="7"/>
        <v xml:space="preserve">Subcontracted scope - </v>
      </c>
      <c r="AB37" t="str">
        <f t="shared" si="8"/>
        <v xml:space="preserve">Subcontracted scope: Sign - </v>
      </c>
      <c r="AC37" t="str">
        <f t="shared" si="9"/>
        <v xml:space="preserve">Subcontracted scope: C - </v>
      </c>
      <c r="AD37" t="str">
        <f t="shared" si="10"/>
        <v>Downer - Downer</v>
      </c>
      <c r="AE37" t="str">
        <f t="shared" si="11"/>
        <v>Downer: Sign - Initial:_x000D_
_x000D_
Sign:</v>
      </c>
      <c r="AF37" t="str">
        <f t="shared" si="12"/>
        <v>Downer: C - RA</v>
      </c>
      <c r="AH37" t="str">
        <v>Subcontracted scope: C -</v>
      </c>
    </row>
    <row r="38" spans="1:34" ht="15" customHeight="1" x14ac:dyDescent="0.25">
      <c r="E38" s="1"/>
      <c r="AH38" t="str">
        <v>Downer -</v>
      </c>
    </row>
    <row r="39" spans="1:34" ht="15" customHeight="1" x14ac:dyDescent="0.25">
      <c r="AH39" t="str">
        <v>Downer: Sign -</v>
      </c>
    </row>
    <row r="40" spans="1:34" ht="15" customHeight="1" x14ac:dyDescent="0.25">
      <c r="AH40" t="str">
        <v>Downer: C -</v>
      </c>
    </row>
    <row r="41" spans="1:34" ht="15" customHeight="1" x14ac:dyDescent="0.25">
      <c r="AH41" t="str">
        <v>4 - Inspection upon receipt at site</v>
      </c>
    </row>
    <row r="42" spans="1:34" ht="15" customHeight="1" x14ac:dyDescent="0.25">
      <c r="AH42" t="str">
        <v>Specification Standard - Project Structure  Specification C0702
Rev. 01
IFC structure DWG</v>
      </c>
    </row>
    <row r="43" spans="1:34" ht="15" customHeight="1" x14ac:dyDescent="0.25">
      <c r="AH43" t="str">
        <v>Acceptance Criteria - The material receipt at site need to be visually inspected for quantity and make sure no damage occurred during transport</v>
      </c>
    </row>
    <row r="44" spans="1:34" ht="15" customHeight="1" x14ac:dyDescent="0.25">
      <c r="AH44" t="str">
        <v>Certify Doc / Ref - IFC DWG</v>
      </c>
    </row>
    <row r="45" spans="1:34" ht="15" customHeight="1" x14ac:dyDescent="0.25">
      <c r="AH45" t="str">
        <v>PFS Engineering - PM/PE</v>
      </c>
    </row>
    <row r="46" spans="1:34" ht="15" customHeight="1" x14ac:dyDescent="0.25">
      <c r="AH46" t="str">
        <v>PFS Engineering: Sign - Initial:
Sign:</v>
      </c>
    </row>
    <row r="47" spans="1:34" ht="15" customHeight="1" x14ac:dyDescent="0.25">
      <c r="AH47" t="str">
        <v>PFS Engineering: C - V</v>
      </c>
    </row>
    <row r="48" spans="1:34" ht="15" customHeight="1" x14ac:dyDescent="0.25">
      <c r="AH48" t="str">
        <v>Subcontracted scope -</v>
      </c>
    </row>
    <row r="49" spans="34:34" ht="15" customHeight="1" x14ac:dyDescent="0.25">
      <c r="AH49" t="str">
        <v>Subcontracted scope: Sign -</v>
      </c>
    </row>
    <row r="50" spans="34:34" ht="15" customHeight="1" x14ac:dyDescent="0.25">
      <c r="AH50" t="str">
        <v>Subcontracted scope: C -</v>
      </c>
    </row>
    <row r="51" spans="34:34" ht="15" customHeight="1" x14ac:dyDescent="0.25">
      <c r="AH51" t="str">
        <v>Downer - Downer</v>
      </c>
    </row>
    <row r="52" spans="34:34" ht="15" customHeight="1" x14ac:dyDescent="0.25">
      <c r="AH52" t="str">
        <v>Downer: Sign - Initial:
Sign:</v>
      </c>
    </row>
    <row r="53" spans="34:34" ht="15" customHeight="1" x14ac:dyDescent="0.25">
      <c r="AH53" t="str">
        <v>Downer: C - R</v>
      </c>
    </row>
    <row r="54" spans="34:34" ht="15" customHeight="1" x14ac:dyDescent="0.25">
      <c r="AH54" t="str">
        <v>5 - Inspection upon receipt at site - Cast in Items.</v>
      </c>
    </row>
    <row r="55" spans="34:34" ht="15" customHeight="1" x14ac:dyDescent="0.25">
      <c r="AH55" t="str">
        <v>Specification Standard - Project Structure  Specification C0702
Rev. 01
IFC structure DWG</v>
      </c>
    </row>
    <row r="56" spans="34:34" ht="15" customHeight="1" x14ac:dyDescent="0.25">
      <c r="AH56" t="str">
        <v>Acceptance Criteria - The material receipt at site need to be visually inspected for quantity, make sure no damage occurred during transport. All related documents have been received.</v>
      </c>
    </row>
    <row r="57" spans="34:34" ht="15" customHeight="1" x14ac:dyDescent="0.25">
      <c r="AH57" t="str">
        <v>Certify Doc / Ref - IFC DWG</v>
      </c>
    </row>
    <row r="58" spans="34:34" ht="15" customHeight="1" x14ac:dyDescent="0.25">
      <c r="AH58" t="str">
        <v>PFS Engineering - PM/PE</v>
      </c>
    </row>
    <row r="59" spans="34:34" ht="15" customHeight="1" x14ac:dyDescent="0.25">
      <c r="AH59" t="str">
        <v>PFS Engineering: Sign - Initial:
Sign:</v>
      </c>
    </row>
    <row r="60" spans="34:34" ht="15" customHeight="1" x14ac:dyDescent="0.25">
      <c r="AH60" t="str">
        <v>PFS Engineering: C - V</v>
      </c>
    </row>
    <row r="61" spans="34:34" ht="15" customHeight="1" x14ac:dyDescent="0.25">
      <c r="AH61" t="str">
        <v>Subcontracted scope -</v>
      </c>
    </row>
    <row r="62" spans="34:34" ht="15" customHeight="1" x14ac:dyDescent="0.25">
      <c r="AH62" t="str">
        <v>Subcontracted scope: Sign -</v>
      </c>
    </row>
    <row r="63" spans="34:34" ht="15" customHeight="1" x14ac:dyDescent="0.25">
      <c r="AH63" t="str">
        <v>Subcontracted scope: C -</v>
      </c>
    </row>
    <row r="64" spans="34:34" ht="15" customHeight="1" x14ac:dyDescent="0.25">
      <c r="AH64" t="str">
        <v>Downer - Downer</v>
      </c>
    </row>
    <row r="65" spans="34:34" ht="15" customHeight="1" x14ac:dyDescent="0.25">
      <c r="AH65" t="str">
        <v>Downer: Sign - Initial:
Sign:</v>
      </c>
    </row>
    <row r="66" spans="34:34" ht="15" customHeight="1" x14ac:dyDescent="0.25">
      <c r="AH66" t="str">
        <v>Downer: C - R</v>
      </c>
    </row>
    <row r="67" spans="34:34" ht="15" customHeight="1" x14ac:dyDescent="0.25">
      <c r="AH67" t="str">
        <v>6 - Preparation work- prior to Span Lifting for All Spans</v>
      </c>
    </row>
    <row r="68" spans="34:34" ht="15" customHeight="1" x14ac:dyDescent="0.25">
      <c r="AH68" t="str">
        <v>Specification Standard - Site installation methodology 
Project Structure  Specification C0702
Rev. 01
IFC structure DWG</v>
      </c>
    </row>
    <row r="69" spans="34:34" ht="15" customHeight="1" x14ac:dyDescent="0.25">
      <c r="AH69" t="str">
        <v>Acceptance Criteria - Make sure survey has been done and center marks on the framework as a reference have been provided by Downer
Installation of 100x100 EA as a lifting aid on temporary structure
Span unloaded from truck and placed on Dunnage on ground prior to rigging adjustment
Attaching the tag lines to Spans to prevent rotation during installation</v>
      </c>
    </row>
    <row r="70" spans="34:34" ht="15" customHeight="1" x14ac:dyDescent="0.25">
      <c r="AH70" t="str">
        <v>Certify Doc / Ref - Lift plan</v>
      </c>
    </row>
    <row r="71" spans="34:34" ht="15" customHeight="1" x14ac:dyDescent="0.25">
      <c r="AH71" t="str">
        <v>PFS Engineering - Site project Manager</v>
      </c>
    </row>
    <row r="72" spans="34:34" ht="15" customHeight="1" x14ac:dyDescent="0.25">
      <c r="AH72" t="str">
        <v>PFS Engineering: Sign - Initial:
Sign:</v>
      </c>
    </row>
    <row r="73" spans="34:34" ht="15" customHeight="1" x14ac:dyDescent="0.25">
      <c r="AH73" t="str">
        <v>PFS Engineering: C - H</v>
      </c>
    </row>
    <row r="74" spans="34:34" ht="15" customHeight="1" x14ac:dyDescent="0.25">
      <c r="AH74" t="str">
        <v>Subcontracted scope -</v>
      </c>
    </row>
    <row r="75" spans="34:34" ht="15" customHeight="1" x14ac:dyDescent="0.25">
      <c r="AH75" t="str">
        <v>Subcontracted scope: Sign -</v>
      </c>
    </row>
    <row r="76" spans="34:34" ht="15" customHeight="1" x14ac:dyDescent="0.25">
      <c r="AH76" t="str">
        <v>Subcontracted scope: C -</v>
      </c>
    </row>
    <row r="77" spans="34:34" ht="15" customHeight="1" x14ac:dyDescent="0.25">
      <c r="AH77" t="str">
        <v>Downer - Downer</v>
      </c>
    </row>
    <row r="78" spans="34:34" ht="15" customHeight="1" x14ac:dyDescent="0.25">
      <c r="AH78" t="str">
        <v>Downer: Sign - Initial:
Sign:</v>
      </c>
    </row>
    <row r="79" spans="34:34" ht="15" customHeight="1" x14ac:dyDescent="0.25">
      <c r="AH79" t="str">
        <v>Downer: C - R</v>
      </c>
    </row>
    <row r="80" spans="34:34" ht="15" customHeight="1" x14ac:dyDescent="0.25">
      <c r="AH80" t="str">
        <v>7 - Confirm all Manufacture documentation has been completed for Span #2</v>
      </c>
    </row>
    <row r="81" spans="34:34" ht="15" customHeight="1" x14ac:dyDescent="0.25">
      <c r="AH81" t="str">
        <v>Specification Standard - Project Structure  Specification C0702
Rev. 01</v>
      </c>
    </row>
    <row r="82" spans="34:34" ht="15" customHeight="1" x14ac:dyDescent="0.25">
      <c r="AH82" t="str">
        <v>Acceptance Criteria - Confirming that the fabrication, coating,
and factory erection (including balustrade and deck panel bolting) works have been signed off.</v>
      </c>
    </row>
    <row r="83" spans="34:34" ht="15" customHeight="1" x14ac:dyDescent="0.25">
      <c r="AH83" t="str">
        <v>Certify Doc / Ref - QA Documentation</v>
      </c>
    </row>
    <row r="84" spans="34:34" ht="15" customHeight="1" x14ac:dyDescent="0.25">
      <c r="AH84" t="str">
        <v>PFS Engineering - PM/PE</v>
      </c>
    </row>
    <row r="85" spans="34:34" ht="15" customHeight="1" x14ac:dyDescent="0.25">
      <c r="AH85" t="str">
        <v>PFS Engineering: Sign - Initial:
Sign:</v>
      </c>
    </row>
    <row r="86" spans="34:34" ht="15" customHeight="1" x14ac:dyDescent="0.25">
      <c r="AH86" t="str">
        <v>PFS Engineering: C - V</v>
      </c>
    </row>
    <row r="87" spans="34:34" ht="15" customHeight="1" x14ac:dyDescent="0.25">
      <c r="AH87" t="str">
        <v>Subcontracted scope -</v>
      </c>
    </row>
    <row r="88" spans="34:34" ht="15" customHeight="1" x14ac:dyDescent="0.25">
      <c r="AH88" t="str">
        <v>Subcontracted scope: Sign -</v>
      </c>
    </row>
    <row r="89" spans="34:34" ht="15" customHeight="1" x14ac:dyDescent="0.25">
      <c r="AH89" t="str">
        <v>Subcontracted scope: C -</v>
      </c>
    </row>
    <row r="90" spans="34:34" ht="15" customHeight="1" x14ac:dyDescent="0.25">
      <c r="AH90" t="str">
        <v>Downer -</v>
      </c>
    </row>
    <row r="91" spans="34:34" ht="15" customHeight="1" x14ac:dyDescent="0.25">
      <c r="AH91" t="str">
        <v>Downer: Sign -</v>
      </c>
    </row>
    <row r="92" spans="34:34" ht="15" customHeight="1" x14ac:dyDescent="0.25">
      <c r="AH92" t="str">
        <v>Downer: C -</v>
      </c>
    </row>
    <row r="93" spans="34:34" ht="15" customHeight="1" x14ac:dyDescent="0.25">
      <c r="AH93" t="str">
        <v>8 - Installation of Span#2</v>
      </c>
    </row>
    <row r="94" spans="34:34" ht="15" customHeight="1" x14ac:dyDescent="0.25">
      <c r="AH94" t="str">
        <v>Specification Standard - Site installation methodology 
Project Structure  Specification C0702
Rev. 01
IFC structure DWG</v>
      </c>
    </row>
    <row r="95" spans="34:34" ht="15" customHeight="1" x14ac:dyDescent="0.25">
      <c r="AH95" t="str">
        <v>Acceptance Criteria - Verify that the structural component is securely rigged according to the rigging plan
To lift Span #2 and Position the component precisely over the pile and lower it slowly into its final placement on temporary girder support structure
Chain block will be connected to the West end to adjust level. 
when location is confirmed by surveyor and PFS staff, span to be secured in place to the slim soldiers.</v>
      </c>
    </row>
    <row r="96" spans="34:34" ht="15" customHeight="1" x14ac:dyDescent="0.25">
      <c r="AH96" t="str">
        <v>Certify Doc / Ref - Lift plan</v>
      </c>
    </row>
    <row r="97" spans="34:34" ht="15" customHeight="1" x14ac:dyDescent="0.25">
      <c r="AH97" t="str">
        <v>PFS Engineering - Site project Manager</v>
      </c>
    </row>
    <row r="98" spans="34:34" ht="15" customHeight="1" x14ac:dyDescent="0.25">
      <c r="AH98" t="str">
        <v>PFS Engineering: Sign - Initial:
Sign:</v>
      </c>
    </row>
    <row r="99" spans="34:34" ht="15" customHeight="1" x14ac:dyDescent="0.25">
      <c r="AH99" t="str">
        <v>PFS Engineering: C - H</v>
      </c>
    </row>
    <row r="100" spans="34:34" ht="15" customHeight="1" x14ac:dyDescent="0.25">
      <c r="AH100" t="str">
        <v>Subcontracted scope -</v>
      </c>
    </row>
    <row r="101" spans="34:34" ht="15" customHeight="1" x14ac:dyDescent="0.25">
      <c r="AH101" t="str">
        <v>Subcontracted scope: Sign -</v>
      </c>
    </row>
    <row r="102" spans="34:34" ht="15" customHeight="1" x14ac:dyDescent="0.25">
      <c r="AH102" t="str">
        <v>Subcontracted scope: C -</v>
      </c>
    </row>
    <row r="103" spans="34:34" ht="15" customHeight="1" x14ac:dyDescent="0.25">
      <c r="AH103" t="str">
        <v>Downer - Downer</v>
      </c>
    </row>
    <row r="104" spans="34:34" ht="15" customHeight="1" x14ac:dyDescent="0.25">
      <c r="AH104" t="str">
        <v>Downer: Sign - Initial:
Sign:</v>
      </c>
    </row>
    <row r="105" spans="34:34" ht="15" customHeight="1" x14ac:dyDescent="0.25">
      <c r="AH105" t="str">
        <v>Downer: C - R</v>
      </c>
    </row>
    <row r="106" spans="34:34" ht="15" customHeight="1" x14ac:dyDescent="0.25">
      <c r="AH106" t="str">
        <v>9 - Macalloy Bars installation for Span #2</v>
      </c>
    </row>
    <row r="107" spans="34:34" ht="15" customHeight="1" x14ac:dyDescent="0.25">
      <c r="AH107" t="str">
        <v>Specification Standard - Site installation methodology 
Project Structure  Specification C0702
Rev. 01
IFC structure DWG</v>
      </c>
    </row>
    <row r="108" spans="34:34" ht="15" customHeight="1" x14ac:dyDescent="0.25">
      <c r="AH108" t="str">
        <v>Acceptance Criteria - To keep Macalloy bar aligned, a coupler to be tightened to extend the Macalloy bar and Tempory nut will be added to the rod on the Span 2 high end. The nuts will be tightened to hold the Macalloy bars in correct position.</v>
      </c>
    </row>
    <row r="109" spans="34:34" ht="15" customHeight="1" x14ac:dyDescent="0.25">
      <c r="AH109" t="str">
        <v>Certify Doc / Ref - IFC Drawing</v>
      </c>
    </row>
    <row r="110" spans="34:34" ht="15" customHeight="1" x14ac:dyDescent="0.25">
      <c r="AH110" t="str">
        <v>PFS Engineering - Site project Manager</v>
      </c>
    </row>
    <row r="111" spans="34:34" ht="15" customHeight="1" x14ac:dyDescent="0.25">
      <c r="AH111" t="str">
        <v>PFS Engineering: Sign - Initial:
Sign:</v>
      </c>
    </row>
    <row r="112" spans="34:34" ht="15" customHeight="1" x14ac:dyDescent="0.25">
      <c r="AH112" t="str">
        <v>PFS Engineering: C - H</v>
      </c>
    </row>
    <row r="113" spans="34:34" ht="15" customHeight="1" x14ac:dyDescent="0.25">
      <c r="AH113" t="str">
        <v>Subcontracted scope -</v>
      </c>
    </row>
    <row r="114" spans="34:34" ht="15" customHeight="1" x14ac:dyDescent="0.25">
      <c r="AH114" t="str">
        <v>Subcontracted scope: Sign -</v>
      </c>
    </row>
    <row r="115" spans="34:34" ht="15" customHeight="1" x14ac:dyDescent="0.25">
      <c r="AH115" t="str">
        <v>Subcontracted scope: C -</v>
      </c>
    </row>
    <row r="116" spans="34:34" ht="15" customHeight="1" x14ac:dyDescent="0.25">
      <c r="AH116" t="str">
        <v>Downer -</v>
      </c>
    </row>
    <row r="117" spans="34:34" ht="15" customHeight="1" x14ac:dyDescent="0.25">
      <c r="AH117" t="str">
        <v>Downer: Sign -</v>
      </c>
    </row>
    <row r="118" spans="34:34" ht="15" customHeight="1" x14ac:dyDescent="0.25">
      <c r="AH118" t="str">
        <v>Downer: C -</v>
      </c>
    </row>
    <row r="119" spans="34:34" ht="15" customHeight="1" x14ac:dyDescent="0.25">
      <c r="AH119" t="str">
        <v>10 - Confirm all Manufacture documentation has been completed for Span #3</v>
      </c>
    </row>
    <row r="120" spans="34:34" ht="15" customHeight="1" x14ac:dyDescent="0.25">
      <c r="AH120" t="str">
        <v>Specification Standard - Project Structure  Specification C0702
Rev. 01</v>
      </c>
    </row>
    <row r="121" spans="34:34" ht="15" customHeight="1" x14ac:dyDescent="0.25">
      <c r="AH121" t="str">
        <v>Acceptance Criteria - Confirming that the fabrication, coating,
and factory erection (including balustrade and deck panel bolting) works have been signed off.</v>
      </c>
    </row>
    <row r="122" spans="34:34" ht="15" customHeight="1" x14ac:dyDescent="0.25">
      <c r="AH122" t="str">
        <v>Certify Doc / Ref - QA Documentation</v>
      </c>
    </row>
    <row r="123" spans="34:34" ht="15" customHeight="1" x14ac:dyDescent="0.25">
      <c r="AH123" t="str">
        <v>PFS Engineering - PM/PE</v>
      </c>
    </row>
    <row r="124" spans="34:34" ht="15" customHeight="1" x14ac:dyDescent="0.25">
      <c r="AH124" t="str">
        <v>PFS Engineering: Sign - Initial:
Sign:</v>
      </c>
    </row>
    <row r="125" spans="34:34" ht="15" customHeight="1" x14ac:dyDescent="0.25">
      <c r="AH125" t="str">
        <v>PFS Engineering: C - V</v>
      </c>
    </row>
    <row r="126" spans="34:34" ht="15" customHeight="1" x14ac:dyDescent="0.25">
      <c r="AH126" t="str">
        <v>Subcontracted scope -</v>
      </c>
    </row>
    <row r="127" spans="34:34" ht="15" customHeight="1" x14ac:dyDescent="0.25">
      <c r="AH127" t="str">
        <v>Subcontracted scope: Sign -</v>
      </c>
    </row>
    <row r="128" spans="34:34" ht="15" customHeight="1" x14ac:dyDescent="0.25">
      <c r="AH128" t="str">
        <v>Subcontracted scope: C -</v>
      </c>
    </row>
    <row r="129" spans="34:34" ht="15" customHeight="1" x14ac:dyDescent="0.25">
      <c r="AH129" t="str">
        <v>Downer - Downer</v>
      </c>
    </row>
    <row r="130" spans="34:34" ht="15" customHeight="1" x14ac:dyDescent="0.25">
      <c r="AH130" t="str">
        <v>Downer: Sign - Initial:
Sign:</v>
      </c>
    </row>
    <row r="131" spans="34:34" ht="15" customHeight="1" x14ac:dyDescent="0.25">
      <c r="AH131" t="str">
        <v>Downer: C - R</v>
      </c>
    </row>
    <row r="132" spans="34:34" ht="15" customHeight="1" x14ac:dyDescent="0.25">
      <c r="AH132" t="str">
        <v>11 - Installation of Span#3</v>
      </c>
    </row>
    <row r="133" spans="34:34" ht="15" customHeight="1" x14ac:dyDescent="0.25">
      <c r="AH133" t="str">
        <v>Specification Standard - Site installation methodology 
Project Structure  Specification C0702
Rev. 01
IFC structure DWG</v>
      </c>
    </row>
    <row r="134" spans="34:34" ht="15" customHeight="1" x14ac:dyDescent="0.25">
      <c r="AH134" t="str">
        <v>Acceptance Criteria - Verify that the structural component is securely rigged according to the lift plan
To lift Span #3 and Position the component precisely over the pile and lower it slowly into its final placement on temporary girder support structure
when location is confirmed by surveyor and PFS staff, span to be secured in place to the slim soldiers.</v>
      </c>
    </row>
    <row r="135" spans="34:34" ht="15" customHeight="1" x14ac:dyDescent="0.25">
      <c r="AH135" t="str">
        <v>Certify Doc / Ref - Lift plan</v>
      </c>
    </row>
    <row r="136" spans="34:34" ht="15" customHeight="1" x14ac:dyDescent="0.25">
      <c r="AH136" t="str">
        <v>PFS Engineering - Site project Manager</v>
      </c>
    </row>
    <row r="137" spans="34:34" ht="15" customHeight="1" x14ac:dyDescent="0.25">
      <c r="AH137" t="str">
        <v>PFS Engineering: Sign - Initial:
Sign:</v>
      </c>
    </row>
    <row r="138" spans="34:34" ht="15" customHeight="1" x14ac:dyDescent="0.25">
      <c r="AH138" t="str">
        <v>PFS Engineering: C - H</v>
      </c>
    </row>
    <row r="139" spans="34:34" ht="15" customHeight="1" x14ac:dyDescent="0.25">
      <c r="AH139" t="str">
        <v>Subcontracted scope -</v>
      </c>
    </row>
    <row r="140" spans="34:34" ht="15" customHeight="1" x14ac:dyDescent="0.25">
      <c r="AH140" t="str">
        <v>Subcontracted scope: Sign -</v>
      </c>
    </row>
    <row r="141" spans="34:34" ht="15" customHeight="1" x14ac:dyDescent="0.25">
      <c r="AH141" t="str">
        <v>Subcontracted scope: C -</v>
      </c>
    </row>
    <row r="142" spans="34:34" ht="15" customHeight="1" x14ac:dyDescent="0.25">
      <c r="AH142" t="str">
        <v>Downer - Downer</v>
      </c>
    </row>
    <row r="143" spans="34:34" ht="15" customHeight="1" x14ac:dyDescent="0.25">
      <c r="AH143" t="str">
        <v>Downer: Sign - Initial:
Sign:</v>
      </c>
    </row>
    <row r="144" spans="34:34" ht="15" customHeight="1" x14ac:dyDescent="0.25">
      <c r="AH144" t="str">
        <v>Downer: C - R</v>
      </c>
    </row>
    <row r="145" spans="34:34" ht="15" customHeight="1" x14ac:dyDescent="0.25">
      <c r="AH145" t="str">
        <v>12 - Shear Keys, Hold Down Bolt and Reidbars Installation for Span #3</v>
      </c>
    </row>
    <row r="146" spans="34:34" ht="15" customHeight="1" x14ac:dyDescent="0.25">
      <c r="AH146" t="str">
        <v>Specification Standard - Site installation methodology 
Project Structure  Specification C0702
Rev. 01
IFC structure DWG</v>
      </c>
    </row>
    <row r="147" spans="34:34" ht="15" customHeight="1" x14ac:dyDescent="0.25">
      <c r="AH147" t="str">
        <v>Acceptance Criteria - The longitudinal and latitudinal Shear keys are to be installed to secure the position of span from movement during Head stock Pouring
Hold Down Bolt to be Installed
Nuts on Reidbar to be snug tightened to help minimal lateral movement.</v>
      </c>
    </row>
    <row r="148" spans="34:34" ht="15" customHeight="1" x14ac:dyDescent="0.25">
      <c r="AH148" t="str">
        <v>Certify Doc / Ref - Shear keys, Hold Down bolts and Reidbars Drawing</v>
      </c>
    </row>
    <row r="149" spans="34:34" ht="15" customHeight="1" x14ac:dyDescent="0.25">
      <c r="AH149" t="str">
        <v>PFS Engineering - Site project Manager</v>
      </c>
    </row>
    <row r="150" spans="34:34" ht="15" customHeight="1" x14ac:dyDescent="0.25">
      <c r="AH150" t="str">
        <v>PFS Engineering: Sign - Initial:
Sign:</v>
      </c>
    </row>
    <row r="151" spans="34:34" ht="15" customHeight="1" x14ac:dyDescent="0.25">
      <c r="AH151" t="str">
        <v>PFS Engineering: C - H</v>
      </c>
    </row>
    <row r="152" spans="34:34" ht="15" customHeight="1" x14ac:dyDescent="0.25">
      <c r="AH152" t="str">
        <v>Subcontracted scope -</v>
      </c>
    </row>
    <row r="153" spans="34:34" ht="15" customHeight="1" x14ac:dyDescent="0.25">
      <c r="AH153" t="str">
        <v>Subcontracted scope: Sign -</v>
      </c>
    </row>
    <row r="154" spans="34:34" ht="15" customHeight="1" x14ac:dyDescent="0.25">
      <c r="AH154" t="str">
        <v>Subcontracted scope: C -</v>
      </c>
    </row>
    <row r="155" spans="34:34" ht="15" customHeight="1" x14ac:dyDescent="0.25">
      <c r="AH155" t="str">
        <v>Downer - Downer</v>
      </c>
    </row>
    <row r="156" spans="34:34" ht="15" customHeight="1" x14ac:dyDescent="0.25">
      <c r="AH156" t="str">
        <v>Downer: Sign - Initial:
Sign:</v>
      </c>
    </row>
    <row r="157" spans="34:34" ht="15" customHeight="1" x14ac:dyDescent="0.25">
      <c r="AH157" t="str">
        <v>Downer: C - R</v>
      </c>
    </row>
    <row r="158" spans="34:34" ht="15" customHeight="1" x14ac:dyDescent="0.25">
      <c r="AH158" t="str">
        <v>13 - Confirm all Manufacture documentation has been completed for Span #4</v>
      </c>
    </row>
    <row r="159" spans="34:34" ht="15" customHeight="1" x14ac:dyDescent="0.25">
      <c r="AH159" t="str">
        <v>Specification Standard - Project Structure  Specification C0702
Rev. 01</v>
      </c>
    </row>
    <row r="160" spans="34:34" ht="15" customHeight="1" x14ac:dyDescent="0.25">
      <c r="AH160" t="str">
        <v>Acceptance Criteria - Confirming that the fabrication, coating,
and factory erection (including balustrade and deck panel bolting) works have been signed off.</v>
      </c>
    </row>
    <row r="161" spans="34:34" ht="15" customHeight="1" x14ac:dyDescent="0.25">
      <c r="AH161" t="str">
        <v>Certify Doc / Ref - QA Documentation</v>
      </c>
    </row>
    <row r="162" spans="34:34" ht="15" customHeight="1" x14ac:dyDescent="0.25">
      <c r="AH162" t="str">
        <v>PFS Engineering - PM/PE</v>
      </c>
    </row>
    <row r="163" spans="34:34" ht="15" customHeight="1" x14ac:dyDescent="0.25">
      <c r="AH163" t="str">
        <v>PFS Engineering: Sign - Initial:
Sign:</v>
      </c>
    </row>
    <row r="164" spans="34:34" ht="15" customHeight="1" x14ac:dyDescent="0.25">
      <c r="AH164" t="str">
        <v>PFS Engineering: C - V</v>
      </c>
    </row>
    <row r="165" spans="34:34" ht="15" customHeight="1" x14ac:dyDescent="0.25">
      <c r="AH165" t="str">
        <v>Subcontracted scope -</v>
      </c>
    </row>
    <row r="166" spans="34:34" ht="15" customHeight="1" x14ac:dyDescent="0.25">
      <c r="AH166" t="str">
        <v>Subcontracted scope: Sign -</v>
      </c>
    </row>
    <row r="167" spans="34:34" ht="15" customHeight="1" x14ac:dyDescent="0.25">
      <c r="AH167" t="str">
        <v>Subcontracted scope: C -</v>
      </c>
    </row>
    <row r="168" spans="34:34" ht="15" customHeight="1" x14ac:dyDescent="0.25">
      <c r="AH168" t="str">
        <v>Downer -</v>
      </c>
    </row>
    <row r="169" spans="34:34" ht="15" customHeight="1" x14ac:dyDescent="0.25">
      <c r="AH169" t="str">
        <v>Downer: Sign -</v>
      </c>
    </row>
    <row r="170" spans="34:34" ht="15" customHeight="1" x14ac:dyDescent="0.25">
      <c r="AH170" t="str">
        <v>Downer: C -</v>
      </c>
    </row>
    <row r="171" spans="34:34" ht="15" customHeight="1" x14ac:dyDescent="0.25">
      <c r="AH171" t="str">
        <v>14 - Installation of Span#4</v>
      </c>
    </row>
    <row r="172" spans="34:34" ht="15" customHeight="1" x14ac:dyDescent="0.25">
      <c r="AH172" t="str">
        <v>Specification Standard - Site installation methodology 
Project Structure  Specification C0702
Rev. 01
IFC structure DWG</v>
      </c>
    </row>
    <row r="173" spans="34:34" ht="15" customHeight="1" x14ac:dyDescent="0.25">
      <c r="AH173" t="str">
        <v>Acceptance Criteria - Verify that the structural component is securely rigged according to the lift plan
To lift Span #4 and Position the component precisely over the pile and lower it slowly into its final placement on temporary girder support structure
when location is confirmed by surveyor and PFS staff, span to be secured in place to the slim soldiers.</v>
      </c>
    </row>
    <row r="174" spans="34:34" ht="15" customHeight="1" x14ac:dyDescent="0.25">
      <c r="AH174" t="str">
        <v>Certify Doc / Ref - Lift plan</v>
      </c>
    </row>
    <row r="175" spans="34:34" ht="15" customHeight="1" x14ac:dyDescent="0.25">
      <c r="AH175" t="str">
        <v>PFS Engineering - Site project Manager</v>
      </c>
    </row>
    <row r="176" spans="34:34" ht="15" customHeight="1" x14ac:dyDescent="0.25">
      <c r="AH176" t="str">
        <v>PFS Engineering: Sign - Initial:
Sign:</v>
      </c>
    </row>
    <row r="177" spans="34:34" ht="15" customHeight="1" x14ac:dyDescent="0.25">
      <c r="AH177" t="str">
        <v>PFS Engineering: C - H</v>
      </c>
    </row>
    <row r="178" spans="34:34" ht="15" customHeight="1" x14ac:dyDescent="0.25">
      <c r="AH178" t="str">
        <v>Subcontracted scope -</v>
      </c>
    </row>
    <row r="179" spans="34:34" ht="15" customHeight="1" x14ac:dyDescent="0.25">
      <c r="AH179" t="str">
        <v>Subcontracted scope: Sign -</v>
      </c>
    </row>
    <row r="180" spans="34:34" ht="15" customHeight="1" x14ac:dyDescent="0.25">
      <c r="AH180" t="str">
        <v>Subcontracted scope: C -</v>
      </c>
    </row>
    <row r="181" spans="34:34" ht="15" customHeight="1" x14ac:dyDescent="0.25">
      <c r="AH181" t="str">
        <v>Downer - Downer</v>
      </c>
    </row>
    <row r="182" spans="34:34" ht="15" customHeight="1" x14ac:dyDescent="0.25">
      <c r="AH182" t="str">
        <v>Downer: Sign - Initial:
Sign:</v>
      </c>
    </row>
    <row r="183" spans="34:34" ht="15" customHeight="1" x14ac:dyDescent="0.25">
      <c r="AH183" t="str">
        <v>Downer: C - R</v>
      </c>
    </row>
    <row r="184" spans="34:34" ht="15" customHeight="1" x14ac:dyDescent="0.25">
      <c r="AH184" t="str">
        <v>15 - Shear Keys, Hold Down Bolt and Reidbars Installation for Span #4</v>
      </c>
    </row>
    <row r="185" spans="34:34" ht="15" customHeight="1" x14ac:dyDescent="0.25">
      <c r="AH185" t="str">
        <v>Specification Standard - Site installation methodology 
Project Structure  Specification C0702
Rev. 01
IFC structure DWG</v>
      </c>
    </row>
    <row r="186" spans="34:34" ht="15" customHeight="1" x14ac:dyDescent="0.25">
      <c r="AH186" t="str">
        <v>Acceptance Criteria - The longitudinal and latitudinal Shear keys are to be installed to secure the position of span from movement during Head stock Pouring
Hold Down Bolt to be Installed
Nuts on Reidbar to be snug tightened to help minimal lateral movement.</v>
      </c>
    </row>
    <row r="187" spans="34:34" ht="15" customHeight="1" x14ac:dyDescent="0.25">
      <c r="AH187" t="str">
        <v>Certify Doc / Ref - Shear keys, Hold Down bolts and Reidbars Drawing</v>
      </c>
    </row>
    <row r="188" spans="34:34" ht="15" customHeight="1" x14ac:dyDescent="0.25">
      <c r="AH188" t="str">
        <v>PFS Engineering - Site project Manager</v>
      </c>
    </row>
    <row r="189" spans="34:34" ht="15" customHeight="1" x14ac:dyDescent="0.25">
      <c r="AH189" t="str">
        <v>PFS Engineering: Sign - Initial:
Sign:</v>
      </c>
    </row>
    <row r="190" spans="34:34" ht="15" customHeight="1" x14ac:dyDescent="0.25">
      <c r="AH190" t="str">
        <v>PFS Engineering: C - H</v>
      </c>
    </row>
    <row r="191" spans="34:34" ht="15" customHeight="1" x14ac:dyDescent="0.25">
      <c r="AH191" t="str">
        <v>Subcontracted scope -</v>
      </c>
    </row>
    <row r="192" spans="34:34" ht="15" customHeight="1" x14ac:dyDescent="0.25">
      <c r="AH192" t="str">
        <v>Subcontracted scope: Sign -</v>
      </c>
    </row>
    <row r="193" spans="34:34" ht="15" customHeight="1" x14ac:dyDescent="0.25">
      <c r="AH193" t="str">
        <v>Subcontracted scope: C -</v>
      </c>
    </row>
    <row r="194" spans="34:34" ht="15" customHeight="1" x14ac:dyDescent="0.25">
      <c r="AH194" t="str">
        <v>Downer - Downer</v>
      </c>
    </row>
    <row r="195" spans="34:34" ht="15" customHeight="1" x14ac:dyDescent="0.25">
      <c r="AH195" t="str">
        <v>Downer: Sign - Initial:
Sign:</v>
      </c>
    </row>
    <row r="196" spans="34:34" ht="15" customHeight="1" x14ac:dyDescent="0.25">
      <c r="AH196" t="str">
        <v>Downer: C - R</v>
      </c>
    </row>
    <row r="197" spans="34:34" ht="15" customHeight="1" x14ac:dyDescent="0.25">
      <c r="AH197" t="str">
        <v>16 - Confirm all Manufacture documentation has been completed for Span #5</v>
      </c>
    </row>
    <row r="198" spans="34:34" ht="15" customHeight="1" x14ac:dyDescent="0.25">
      <c r="AH198" t="str">
        <v>Specification Standard - Project Structure  Specification C0702
Rev. 01</v>
      </c>
    </row>
    <row r="199" spans="34:34" ht="15" customHeight="1" x14ac:dyDescent="0.25">
      <c r="AH199" t="str">
        <v>Acceptance Criteria - Confirming that the fabrication, coating,
and factory erection (including balustrade and deck panel bolting) works have been signed off.</v>
      </c>
    </row>
    <row r="200" spans="34:34" ht="15" customHeight="1" x14ac:dyDescent="0.25">
      <c r="AH200" t="str">
        <v>Certify Doc / Ref - QA Documentation</v>
      </c>
    </row>
    <row r="201" spans="34:34" ht="15" customHeight="1" x14ac:dyDescent="0.25">
      <c r="AH201" t="str">
        <v>PFS Engineering - PM/PE</v>
      </c>
    </row>
    <row r="202" spans="34:34" ht="15" customHeight="1" x14ac:dyDescent="0.25">
      <c r="AH202" t="str">
        <v>PFS Engineering: Sign - Initial:
Sign:</v>
      </c>
    </row>
    <row r="203" spans="34:34" ht="15" customHeight="1" x14ac:dyDescent="0.25">
      <c r="AH203" t="str">
        <v>PFS Engineering: C - V</v>
      </c>
    </row>
    <row r="204" spans="34:34" ht="15" customHeight="1" x14ac:dyDescent="0.25">
      <c r="AH204" t="str">
        <v>Subcontracted scope -</v>
      </c>
    </row>
    <row r="205" spans="34:34" ht="15" customHeight="1" x14ac:dyDescent="0.25">
      <c r="AH205" t="str">
        <v>Subcontracted scope: Sign -</v>
      </c>
    </row>
    <row r="206" spans="34:34" ht="15" customHeight="1" x14ac:dyDescent="0.25">
      <c r="AH206" t="str">
        <v>Subcontracted scope: C -</v>
      </c>
    </row>
    <row r="207" spans="34:34" ht="15" customHeight="1" x14ac:dyDescent="0.25">
      <c r="AH207" t="str">
        <v>Downer -</v>
      </c>
    </row>
    <row r="208" spans="34:34" ht="15" customHeight="1" x14ac:dyDescent="0.25">
      <c r="AH208" t="str">
        <v>Downer: Sign -</v>
      </c>
    </row>
    <row r="209" spans="34:34" ht="15" customHeight="1" x14ac:dyDescent="0.25">
      <c r="AH209" t="str">
        <v>Downer: C -</v>
      </c>
    </row>
    <row r="210" spans="34:34" ht="15" customHeight="1" x14ac:dyDescent="0.25">
      <c r="AH210" t="str">
        <v>17 - Installation of Span#5</v>
      </c>
    </row>
    <row r="211" spans="34:34" ht="15" customHeight="1" x14ac:dyDescent="0.25">
      <c r="AH211" t="str">
        <v>Specification Standard - Site installation methodology 
Project Structure  Specification C0702
Rev. 01
IFC structure DWG</v>
      </c>
    </row>
    <row r="212" spans="34:34" ht="15" customHeight="1" x14ac:dyDescent="0.25">
      <c r="AH212" t="str">
        <v>Acceptance Criteria - Verify that the structural component is securely rigged according to the lift plan
To lift Span #5 and Position the component precisely over the pile and lower it slowly into its final placement on temporary girder support structure
when location is confirmed by surveyor and PFS staff, span to be secured in place to the slim soldiers.</v>
      </c>
    </row>
    <row r="213" spans="34:34" ht="15" customHeight="1" x14ac:dyDescent="0.25">
      <c r="AH213" t="str">
        <v>Certify Doc / Ref - Lift plan</v>
      </c>
    </row>
    <row r="214" spans="34:34" ht="15" customHeight="1" x14ac:dyDescent="0.25">
      <c r="AH214" t="str">
        <v>PFS Engineering - Site project Manager</v>
      </c>
    </row>
    <row r="215" spans="34:34" ht="15" customHeight="1" x14ac:dyDescent="0.25">
      <c r="AH215" t="str">
        <v>PFS Engineering: Sign - Initial:
Sign:</v>
      </c>
    </row>
    <row r="216" spans="34:34" ht="15" customHeight="1" x14ac:dyDescent="0.25">
      <c r="AH216" t="str">
        <v>PFS Engineering: C - H</v>
      </c>
    </row>
    <row r="217" spans="34:34" ht="15" customHeight="1" x14ac:dyDescent="0.25">
      <c r="AH217" t="str">
        <v>Subcontracted scope -</v>
      </c>
    </row>
    <row r="218" spans="34:34" ht="15" customHeight="1" x14ac:dyDescent="0.25">
      <c r="AH218" t="str">
        <v>Subcontracted scope: Sign -</v>
      </c>
    </row>
    <row r="219" spans="34:34" ht="15" customHeight="1" x14ac:dyDescent="0.25">
      <c r="AH219" t="str">
        <v>Subcontracted scope: C -</v>
      </c>
    </row>
    <row r="220" spans="34:34" ht="15" customHeight="1" x14ac:dyDescent="0.25">
      <c r="AH220" t="str">
        <v>Downer - Downer</v>
      </c>
    </row>
    <row r="221" spans="34:34" ht="15" customHeight="1" x14ac:dyDescent="0.25">
      <c r="AH221" t="str">
        <v>Downer: Sign - Initial:
Sign:</v>
      </c>
    </row>
    <row r="222" spans="34:34" ht="15" customHeight="1" x14ac:dyDescent="0.25">
      <c r="AH222" t="str">
        <v>Downer: C - R</v>
      </c>
    </row>
    <row r="223" spans="34:34" ht="15" customHeight="1" x14ac:dyDescent="0.25">
      <c r="AH223" t="str">
        <v>18 - Shear Keys, Hold Down Bolt and Reidbars Installation for Span #5</v>
      </c>
    </row>
    <row r="224" spans="34:34" ht="15" customHeight="1" x14ac:dyDescent="0.25">
      <c r="AH224" t="str">
        <v>Specification Standard - Site installation methodology 
Project Structure  Specification C0702
Rev. 01
IFC structure DWG</v>
      </c>
    </row>
    <row r="225" spans="34:34" ht="15" customHeight="1" x14ac:dyDescent="0.25">
      <c r="AH225" t="str">
        <v>Acceptance Criteria - The longitudinal and latitudinal Shear keys are to be installed to secure the position of span from movement during Head stock Pouring
Hold Down Bolt to be Installed
Nuts on Reidbar to be snug tightened to help minimal lateral movement.</v>
      </c>
    </row>
    <row r="226" spans="34:34" ht="15" customHeight="1" x14ac:dyDescent="0.25">
      <c r="AH226" t="str">
        <v>Certify Doc / Ref - Shear keys, Hold Down bolts and Reidbars Drawing</v>
      </c>
    </row>
    <row r="227" spans="34:34" ht="15" customHeight="1" x14ac:dyDescent="0.25">
      <c r="AH227" t="str">
        <v>PFS Engineering - Site project Manager</v>
      </c>
    </row>
    <row r="228" spans="34:34" ht="15" customHeight="1" x14ac:dyDescent="0.25">
      <c r="AH228" t="str">
        <v>PFS Engineering: Sign - Initial:
Sign:</v>
      </c>
    </row>
    <row r="229" spans="34:34" ht="15" customHeight="1" x14ac:dyDescent="0.25">
      <c r="AH229" t="str">
        <v>PFS Engineering: C - H</v>
      </c>
    </row>
    <row r="230" spans="34:34" ht="15" customHeight="1" x14ac:dyDescent="0.25">
      <c r="AH230" t="str">
        <v>Subcontracted scope -</v>
      </c>
    </row>
    <row r="231" spans="34:34" ht="15" customHeight="1" x14ac:dyDescent="0.25">
      <c r="AH231" t="str">
        <v>Subcontracted scope: Sign -</v>
      </c>
    </row>
    <row r="232" spans="34:34" ht="15" customHeight="1" x14ac:dyDescent="0.25">
      <c r="AH232" t="str">
        <v>Subcontracted scope: C -</v>
      </c>
    </row>
    <row r="233" spans="34:34" ht="15" customHeight="1" x14ac:dyDescent="0.25">
      <c r="AH233" t="str">
        <v>Downer - Downer</v>
      </c>
    </row>
    <row r="234" spans="34:34" ht="15" customHeight="1" x14ac:dyDescent="0.25">
      <c r="AH234" t="str">
        <v>Downer: Sign - Initial:
Sign:</v>
      </c>
    </row>
    <row r="235" spans="34:34" ht="15" customHeight="1" x14ac:dyDescent="0.25">
      <c r="AH235" t="str">
        <v>Downer: C - R</v>
      </c>
    </row>
    <row r="236" spans="34:34" ht="15" customHeight="1" x14ac:dyDescent="0.25">
      <c r="AH236" t="str">
        <v>19 - Confirm all Manufacture documentation has been completed for Span #6</v>
      </c>
    </row>
    <row r="237" spans="34:34" ht="15" customHeight="1" x14ac:dyDescent="0.25">
      <c r="AH237" t="str">
        <v>Specification Standard - Project Structure  Specification C0702
Rev. 01</v>
      </c>
    </row>
    <row r="238" spans="34:34" ht="15" customHeight="1" x14ac:dyDescent="0.25">
      <c r="AH238" t="str">
        <v>Acceptance Criteria - Confirming that the fabrication, coating,
and factory erection (including balustrade and deck panel bolting) works have been signed off.</v>
      </c>
    </row>
    <row r="239" spans="34:34" ht="15" customHeight="1" x14ac:dyDescent="0.25">
      <c r="AH239" t="str">
        <v>Certify Doc / Ref - QA Documentation</v>
      </c>
    </row>
    <row r="240" spans="34:34" ht="15" customHeight="1" x14ac:dyDescent="0.25">
      <c r="AH240" t="str">
        <v>PFS Engineering - PM/PE</v>
      </c>
    </row>
    <row r="241" spans="34:34" ht="15" customHeight="1" x14ac:dyDescent="0.25">
      <c r="AH241" t="str">
        <v>PFS Engineering: Sign - Initial:
Sign:</v>
      </c>
    </row>
    <row r="242" spans="34:34" ht="15" customHeight="1" x14ac:dyDescent="0.25">
      <c r="AH242" t="str">
        <v>PFS Engineering: C - V</v>
      </c>
    </row>
    <row r="243" spans="34:34" ht="15" customHeight="1" x14ac:dyDescent="0.25">
      <c r="AH243" t="str">
        <v>Subcontracted scope -</v>
      </c>
    </row>
    <row r="244" spans="34:34" ht="15" customHeight="1" x14ac:dyDescent="0.25">
      <c r="AH244" t="str">
        <v>Subcontracted scope: Sign -</v>
      </c>
    </row>
    <row r="245" spans="34:34" ht="15" customHeight="1" x14ac:dyDescent="0.25">
      <c r="AH245" t="str">
        <v>Subcontracted scope: C -</v>
      </c>
    </row>
    <row r="246" spans="34:34" ht="15" customHeight="1" x14ac:dyDescent="0.25">
      <c r="AH246" t="str">
        <v>Downer -</v>
      </c>
    </row>
    <row r="247" spans="34:34" ht="15" customHeight="1" x14ac:dyDescent="0.25">
      <c r="AH247" t="str">
        <v>Downer: Sign -</v>
      </c>
    </row>
    <row r="248" spans="34:34" ht="15" customHeight="1" x14ac:dyDescent="0.25">
      <c r="AH248" t="str">
        <v>Downer: C -</v>
      </c>
    </row>
    <row r="249" spans="34:34" ht="15" customHeight="1" x14ac:dyDescent="0.25">
      <c r="AH249" t="str">
        <v>20 - Installation of Span#6</v>
      </c>
    </row>
    <row r="250" spans="34:34" ht="15" customHeight="1" x14ac:dyDescent="0.25">
      <c r="AH250" t="str">
        <v>Specification Standard - Site installation methodology 
Project Structure  Specification C0702
Rev. 01
IFC structure DWG</v>
      </c>
    </row>
    <row r="251" spans="34:34" ht="15" customHeight="1" x14ac:dyDescent="0.25">
      <c r="AH251" t="str">
        <v>Acceptance Criteria - Verify that the structural component is securely rigged according to the lift plan
To lift Span #6 and Position the component precisely over the pile and lower it slowly into its final placement on temporary girder support structure
when location is confirmed by surveyor and PFS staff, span to be secured in place to the slim soldiers.</v>
      </c>
    </row>
    <row r="252" spans="34:34" ht="15" customHeight="1" x14ac:dyDescent="0.25">
      <c r="AH252" t="str">
        <v>Certify Doc / Ref - Lift plan</v>
      </c>
    </row>
    <row r="253" spans="34:34" ht="15" customHeight="1" x14ac:dyDescent="0.25">
      <c r="AH253" t="str">
        <v>PFS Engineering - Site project Manager</v>
      </c>
    </row>
    <row r="254" spans="34:34" ht="15" customHeight="1" x14ac:dyDescent="0.25">
      <c r="AH254" t="str">
        <v>PFS Engineering: Sign - Initial:
Sign:</v>
      </c>
    </row>
    <row r="255" spans="34:34" ht="15" customHeight="1" x14ac:dyDescent="0.25">
      <c r="AH255" t="str">
        <v>PFS Engineering: C - H</v>
      </c>
    </row>
    <row r="256" spans="34:34" ht="15" customHeight="1" x14ac:dyDescent="0.25">
      <c r="AH256" t="str">
        <v>Subcontracted scope -</v>
      </c>
    </row>
    <row r="257" spans="34:34" ht="15" customHeight="1" x14ac:dyDescent="0.25">
      <c r="AH257" t="str">
        <v>Subcontracted scope: Sign -</v>
      </c>
    </row>
    <row r="258" spans="34:34" ht="15" customHeight="1" x14ac:dyDescent="0.25">
      <c r="AH258" t="str">
        <v>Subcontracted scope: C -</v>
      </c>
    </row>
    <row r="259" spans="34:34" ht="15" customHeight="1" x14ac:dyDescent="0.25">
      <c r="AH259" t="str">
        <v>Downer - Downer</v>
      </c>
    </row>
    <row r="260" spans="34:34" ht="15" customHeight="1" x14ac:dyDescent="0.25">
      <c r="AH260" t="str">
        <v>Downer: Sign - Initial:
Sign:</v>
      </c>
    </row>
    <row r="261" spans="34:34" ht="15" customHeight="1" x14ac:dyDescent="0.25">
      <c r="AH261" t="str">
        <v>Downer: C - R</v>
      </c>
    </row>
    <row r="262" spans="34:34" ht="15" customHeight="1" x14ac:dyDescent="0.25">
      <c r="AH262" t="str">
        <v>21 - Shear Keys, Hold Down Bolt and Reidbars Installation for Span #6</v>
      </c>
    </row>
    <row r="263" spans="34:34" ht="15" customHeight="1" x14ac:dyDescent="0.25">
      <c r="AH263" t="str">
        <v>Specification Standard - Site installation methodology 
Project Structure  Specification C0702
Rev. 01
IFC structure DWG</v>
      </c>
    </row>
    <row r="264" spans="34:34" ht="15" customHeight="1" x14ac:dyDescent="0.25">
      <c r="AH264" t="str">
        <v>Acceptance Criteria - The longitudinal and latitudinal Shear keys are to be installed to secure the position of span from movement during Head stock Pouring
Hold Down Bolt to be Installed
Temporary Bearing installation under lower end
Nuts on Reidbar to be snug tightened to help minimal lateral movement.</v>
      </c>
    </row>
    <row r="265" spans="34:34" ht="15" customHeight="1" x14ac:dyDescent="0.25">
      <c r="AH265" t="str">
        <v>Certify Doc / Ref - Shear keys, Hold Down bolts and Reidbars Drawing</v>
      </c>
    </row>
    <row r="266" spans="34:34" ht="15" customHeight="1" x14ac:dyDescent="0.25">
      <c r="AH266" t="str">
        <v>PFS Engineering - Site project Manager</v>
      </c>
    </row>
    <row r="267" spans="34:34" ht="15" customHeight="1" x14ac:dyDescent="0.25">
      <c r="AH267" t="str">
        <v>PFS Engineering: Sign - Initial:
Sign:</v>
      </c>
    </row>
    <row r="268" spans="34:34" ht="15" customHeight="1" x14ac:dyDescent="0.25">
      <c r="AH268" t="str">
        <v>PFS Engineering: C - H</v>
      </c>
    </row>
    <row r="269" spans="34:34" ht="15" customHeight="1" x14ac:dyDescent="0.25">
      <c r="AH269" t="str">
        <v>Subcontracted scope -</v>
      </c>
    </row>
    <row r="270" spans="34:34" ht="15" customHeight="1" x14ac:dyDescent="0.25">
      <c r="AH270" t="str">
        <v>Subcontracted scope: Sign -</v>
      </c>
    </row>
    <row r="271" spans="34:34" ht="15" customHeight="1" x14ac:dyDescent="0.25">
      <c r="AH271" t="str">
        <v>Subcontracted scope: C -</v>
      </c>
    </row>
    <row r="272" spans="34:34" ht="15" customHeight="1" x14ac:dyDescent="0.25">
      <c r="AH272" t="str">
        <v>Downer - Downer</v>
      </c>
    </row>
    <row r="273" spans="34:34" ht="15" customHeight="1" x14ac:dyDescent="0.25">
      <c r="AH273" t="str">
        <v>Downer: Sign - Initial:
Sign:</v>
      </c>
    </row>
    <row r="274" spans="34:34" ht="15" customHeight="1" x14ac:dyDescent="0.25">
      <c r="AH274" t="str">
        <v>Downer: C - R</v>
      </c>
    </row>
    <row r="275" spans="34:34" ht="15" customHeight="1" x14ac:dyDescent="0.25">
      <c r="AH275" t="str">
        <v>22 - Dimensional survey By Downer</v>
      </c>
    </row>
    <row r="276" spans="34:34" ht="15" customHeight="1" x14ac:dyDescent="0.25">
      <c r="AH276" t="str">
        <v>Specification Standard - Site installation methodology 
IFC Drawings</v>
      </c>
    </row>
    <row r="277" spans="34:34" ht="15" customHeight="1" x14ac:dyDescent="0.25">
      <c r="AH277" t="str">
        <v>Acceptance Criteria - Conduct a thorough dimensinal survay inspection to confirm that the component is correctly positioned and secured based on IFC Drawing.
Measured dimensions shall be within stated tolerances unless noted otherwise. 
Project specification clause C0702.1.3 
Functional Tolerances shall be class 2 as per AS/NZS 5131 Table F2.1 to F2.10
Record the lifting operation in the project log, including any deviations or required adjustments to be made.</v>
      </c>
    </row>
    <row r="278" spans="34:34" ht="15" customHeight="1" x14ac:dyDescent="0.25">
      <c r="AH278" t="str">
        <v>Certify Doc / Ref - Marked up and Signed IFC DWGs</v>
      </c>
    </row>
    <row r="279" spans="34:34" ht="15" customHeight="1" x14ac:dyDescent="0.25">
      <c r="AH279" t="str">
        <v>PFS Engineering - Site project Manager</v>
      </c>
    </row>
    <row r="280" spans="34:34" ht="15" customHeight="1" x14ac:dyDescent="0.25">
      <c r="AH280" t="str">
        <v>PFS Engineering: Sign - Initial:
Sign:</v>
      </c>
    </row>
    <row r="281" spans="34:34" ht="15" customHeight="1" x14ac:dyDescent="0.25">
      <c r="AH281" t="str">
        <v>PFS Engineering: C - H</v>
      </c>
    </row>
    <row r="282" spans="34:34" ht="15" customHeight="1" x14ac:dyDescent="0.25">
      <c r="AH282" t="str">
        <v>Subcontracted scope -</v>
      </c>
    </row>
    <row r="283" spans="34:34" ht="15" customHeight="1" x14ac:dyDescent="0.25">
      <c r="AH283" t="str">
        <v>Subcontracted scope: Sign -</v>
      </c>
    </row>
    <row r="284" spans="34:34" ht="15" customHeight="1" x14ac:dyDescent="0.25">
      <c r="AH284" t="str">
        <v>Subcontracted scope: C -</v>
      </c>
    </row>
    <row r="285" spans="34:34" ht="15" customHeight="1" x14ac:dyDescent="0.25">
      <c r="AH285" t="str">
        <v>Downer - Downer</v>
      </c>
    </row>
    <row r="286" spans="34:34" ht="15" customHeight="1" x14ac:dyDescent="0.25">
      <c r="AH286" t="str">
        <v>Downer: Sign - Initial:
Sign:</v>
      </c>
    </row>
    <row r="287" spans="34:34" ht="15" customHeight="1" x14ac:dyDescent="0.25">
      <c r="AH287" t="str">
        <v>Downer: C - H</v>
      </c>
    </row>
    <row r="288" spans="34:34" ht="15" customHeight="1" x14ac:dyDescent="0.25">
      <c r="AH288" t="str">
        <v>23 - Remove Reid bar tension.</v>
      </c>
    </row>
    <row r="289" spans="34:34" ht="15" customHeight="1" x14ac:dyDescent="0.25">
      <c r="AH289" t="str">
        <v>Specification Standard - Site installation methodology 
IFC Drawings</v>
      </c>
    </row>
    <row r="290" spans="34:34" ht="15" customHeight="1" x14ac:dyDescent="0.25">
      <c r="AH290" t="str">
        <v>Acceptance Criteria - Lossen Reidbars to match IFC drawing detail at all peirs before any headstock pours.</v>
      </c>
    </row>
    <row r="291" spans="34:34" ht="15" customHeight="1" x14ac:dyDescent="0.25">
      <c r="AH291" t="str">
        <v>Certify Doc / Ref - IFC DWGs</v>
      </c>
    </row>
    <row r="292" spans="34:34" ht="15" customHeight="1" x14ac:dyDescent="0.25">
      <c r="AH292" t="str">
        <v>PFS Engineering - Site project Manager</v>
      </c>
    </row>
    <row r="293" spans="34:34" ht="15" customHeight="1" x14ac:dyDescent="0.25">
      <c r="AH293" t="str">
        <v>PFS Engineering: Sign - Initial:
Sign:</v>
      </c>
    </row>
    <row r="294" spans="34:34" ht="15" customHeight="1" x14ac:dyDescent="0.25">
      <c r="AH294" t="str">
        <v>PFS Engineering: C - H</v>
      </c>
    </row>
    <row r="295" spans="34:34" ht="15" customHeight="1" x14ac:dyDescent="0.25">
      <c r="AH295" t="str">
        <v>Subcontracted scope -</v>
      </c>
    </row>
    <row r="296" spans="34:34" ht="15" customHeight="1" x14ac:dyDescent="0.25">
      <c r="AH296" t="str">
        <v>Subcontracted scope: Sign -</v>
      </c>
    </row>
    <row r="297" spans="34:34" ht="15" customHeight="1" x14ac:dyDescent="0.25">
      <c r="AH297" t="str">
        <v>Subcontracted scope: C -</v>
      </c>
    </row>
    <row r="298" spans="34:34" ht="15" customHeight="1" x14ac:dyDescent="0.25">
      <c r="AH298" t="str">
        <v>Downer - Downer</v>
      </c>
    </row>
    <row r="299" spans="34:34" ht="15" customHeight="1" x14ac:dyDescent="0.25">
      <c r="AH299" t="str">
        <v>Downer: Sign - Initial:
Sign:</v>
      </c>
    </row>
    <row r="300" spans="34:34" ht="15" customHeight="1" x14ac:dyDescent="0.25">
      <c r="AH300" t="str">
        <v>Downer: C - H</v>
      </c>
    </row>
    <row r="301" spans="34:34" ht="15" customHeight="1" x14ac:dyDescent="0.25">
      <c r="AH301" t="str">
        <v>24 - Reid bar touch up painting (if required)</v>
      </c>
    </row>
    <row r="302" spans="34:34" ht="15" customHeight="1" x14ac:dyDescent="0.25">
      <c r="AH302" t="str">
        <v>Specification Standard -</v>
      </c>
    </row>
    <row r="303" spans="34:34" ht="15" customHeight="1" x14ac:dyDescent="0.25">
      <c r="AH303" t="str">
        <v>Acceptance Criteria - Any coatings damage to Reidbars touched up as per paint specification, Coatings to comply with note 1.2 on drawing ST-3202.</v>
      </c>
    </row>
    <row r="304" spans="34:34" ht="15" customHeight="1" x14ac:dyDescent="0.25">
      <c r="AH304" t="str">
        <v>Certify Doc / Ref - Project Paint Specification</v>
      </c>
    </row>
    <row r="305" spans="34:34" ht="15" customHeight="1" x14ac:dyDescent="0.25">
      <c r="AH305" t="str">
        <v>PFS Engineering - Site project Manager</v>
      </c>
    </row>
    <row r="306" spans="34:34" ht="15" customHeight="1" x14ac:dyDescent="0.25">
      <c r="AH306" t="str">
        <v>PFS Engineering: Sign - Initial:
Sign:</v>
      </c>
    </row>
    <row r="307" spans="34:34" ht="15" customHeight="1" x14ac:dyDescent="0.25">
      <c r="AH307" t="str">
        <v>PFS Engineering: C - V</v>
      </c>
    </row>
    <row r="308" spans="34:34" ht="15" customHeight="1" x14ac:dyDescent="0.25">
      <c r="AH308" t="str">
        <v>Subcontracted scope -</v>
      </c>
    </row>
    <row r="309" spans="34:34" ht="15" customHeight="1" x14ac:dyDescent="0.25">
      <c r="AH309" t="str">
        <v>Subcontracted scope: Sign -</v>
      </c>
    </row>
    <row r="310" spans="34:34" ht="15" customHeight="1" x14ac:dyDescent="0.25">
      <c r="AH310" t="str">
        <v>Subcontracted scope: C -</v>
      </c>
    </row>
    <row r="311" spans="34:34" ht="15" customHeight="1" x14ac:dyDescent="0.25">
      <c r="AH311" t="str">
        <v>Downer - Downer</v>
      </c>
    </row>
    <row r="312" spans="34:34" ht="15" customHeight="1" x14ac:dyDescent="0.25">
      <c r="AH312" t="str">
        <v>Downer: Sign - Initial:
Sign:</v>
      </c>
    </row>
    <row r="313" spans="34:34" ht="15" customHeight="1" x14ac:dyDescent="0.25">
      <c r="AH313" t="str">
        <v>Downer: C - V</v>
      </c>
    </row>
    <row r="314" spans="34:34" ht="15" customHeight="1" x14ac:dyDescent="0.25">
      <c r="AH314" t="str">
        <v>25 - Hold Down Bolts tightening</v>
      </c>
    </row>
    <row r="315" spans="34:34" ht="15" customHeight="1" x14ac:dyDescent="0.25">
      <c r="AH315" t="str">
        <v>Specification Standard - Site installation methodology 
IFC Drawings
Standard operation procedure for steel structure bolt tightening
SHEQ-01-02-0038</v>
      </c>
    </row>
    <row r="316" spans="34:34" ht="15" customHeight="1" x14ac:dyDescent="0.25">
      <c r="AH316" t="str">
        <v>Acceptance Criteria - Remove additional nuts, tape (masking and double sided) used for alignment. Apply rubber sleeves to the exposed threads. Reinstall oversized washers, apply instulating washers and tighten nuts down to achive a 1mm gap between washer and nut, lock nut to be installed as per detail C CHAR(AMP) Section 5 on ST-3202, Detail D on ST-3200.</v>
      </c>
    </row>
    <row r="317" spans="34:34" ht="15" customHeight="1" x14ac:dyDescent="0.25">
      <c r="AH317" t="str">
        <v>Certify Doc / Ref - Bolt Tightening report</v>
      </c>
    </row>
    <row r="318" spans="34:34" ht="15" customHeight="1" x14ac:dyDescent="0.25">
      <c r="AH318" t="str">
        <v>PFS Engineering - Site project Manager</v>
      </c>
    </row>
    <row r="319" spans="34:34" ht="15" customHeight="1" x14ac:dyDescent="0.25">
      <c r="AH319" t="str">
        <v>PFS Engineering: Sign - Initial:
Sign:</v>
      </c>
    </row>
    <row r="320" spans="34:34" ht="15" customHeight="1" x14ac:dyDescent="0.25">
      <c r="AH320" t="str">
        <v>PFS Engineering: C - H</v>
      </c>
    </row>
    <row r="321" spans="34:34" ht="15" customHeight="1" x14ac:dyDescent="0.25">
      <c r="AH321" t="str">
        <v>Subcontracted scope -</v>
      </c>
    </row>
    <row r="322" spans="34:34" ht="15" customHeight="1" x14ac:dyDescent="0.25">
      <c r="AH322" t="str">
        <v>Subcontracted scope: Sign -</v>
      </c>
    </row>
    <row r="323" spans="34:34" ht="15" customHeight="1" x14ac:dyDescent="0.25">
      <c r="AH323" t="str">
        <v>Subcontracted scope: C -</v>
      </c>
    </row>
    <row r="324" spans="34:34" ht="15" customHeight="1" x14ac:dyDescent="0.25">
      <c r="AH324" t="str">
        <v>Downer -</v>
      </c>
    </row>
    <row r="325" spans="34:34" ht="15" customHeight="1" x14ac:dyDescent="0.25">
      <c r="AH325" t="str">
        <v>Downer: Sign -</v>
      </c>
    </row>
    <row r="326" spans="34:34" ht="15" customHeight="1" x14ac:dyDescent="0.25">
      <c r="AH326" t="str">
        <v>Downer: C -</v>
      </c>
    </row>
    <row r="327" spans="34:34" ht="15" customHeight="1" x14ac:dyDescent="0.25">
      <c r="AH327" t="str">
        <v>26 - Macalloy Bolts tightening</v>
      </c>
    </row>
    <row r="328" spans="34:34" ht="15" customHeight="1" x14ac:dyDescent="0.25">
      <c r="AH328" t="str">
        <v>Specification Standard - Site installation methodology 
IFC Drawings
Standard operation procedure for steel structure bolt tightening
SHEQ-01-02-0038</v>
      </c>
    </row>
    <row r="329" spans="34:34" ht="15" customHeight="1" x14ac:dyDescent="0.25">
      <c r="AH329" t="str">
        <v>Acceptance Criteria - to Undo the coupler, remove temporary alignment nut, install the rubber sleeves to the exposed rod, install the washers, nuts and snug tighten the nuts (as there are compressible components in contanc area)</v>
      </c>
    </row>
    <row r="330" spans="34:34" ht="15" customHeight="1" x14ac:dyDescent="0.25">
      <c r="AH330" t="str">
        <v>Certify Doc / Ref - Bolt Tightening report</v>
      </c>
    </row>
    <row r="331" spans="34:34" ht="15" customHeight="1" x14ac:dyDescent="0.25">
      <c r="AH331" t="str">
        <v>PFS Engineering - Site project Manager</v>
      </c>
    </row>
    <row r="332" spans="34:34" ht="15" customHeight="1" x14ac:dyDescent="0.25">
      <c r="AH332" t="str">
        <v>PFS Engineering: Sign - Initial:
Sign:</v>
      </c>
    </row>
    <row r="333" spans="34:34" ht="15" customHeight="1" x14ac:dyDescent="0.25">
      <c r="AH333" t="str">
        <v>PFS Engineering: C - H</v>
      </c>
    </row>
    <row r="334" spans="34:34" ht="15" customHeight="1" x14ac:dyDescent="0.25">
      <c r="AH334" t="str">
        <v>Subcontracted scope -</v>
      </c>
    </row>
    <row r="335" spans="34:34" ht="15" customHeight="1" x14ac:dyDescent="0.25">
      <c r="AH335" t="str">
        <v>Subcontracted scope: Sign -</v>
      </c>
    </row>
    <row r="336" spans="34:34" ht="15" customHeight="1" x14ac:dyDescent="0.25">
      <c r="AH336" t="str">
        <v>Subcontracted scope: C -</v>
      </c>
    </row>
    <row r="337" spans="34:34" ht="15" customHeight="1" x14ac:dyDescent="0.25">
      <c r="AH337" t="str">
        <v>Downer -</v>
      </c>
    </row>
    <row r="338" spans="34:34" ht="15" customHeight="1" x14ac:dyDescent="0.25">
      <c r="AH338" t="str">
        <v>Downer: Sign -</v>
      </c>
    </row>
    <row r="339" spans="34:34" ht="15" customHeight="1" x14ac:dyDescent="0.25">
      <c r="AH339" t="str">
        <v>Downer: C -</v>
      </c>
    </row>
    <row r="340" spans="34:34" ht="15" customHeight="1" x14ac:dyDescent="0.25">
      <c r="AH340" t="str">
        <v>27 - Temporary restraints removal</v>
      </c>
    </row>
    <row r="341" spans="34:34" ht="15" customHeight="1" x14ac:dyDescent="0.25">
      <c r="AH341" t="str">
        <v>Specification Standard - Site installation methodology 
IFC Drawings</v>
      </c>
    </row>
    <row r="342" spans="34:34" ht="15" customHeight="1" x14ac:dyDescent="0.25">
      <c r="AH342" t="str">
        <v>Acceptance Criteria - All temporary restraints to the temporary shoring to be removed
All positioning Jigs and screws applied to PTFE on Shear Keys to be removed</v>
      </c>
    </row>
    <row r="343" spans="34:34" ht="15" customHeight="1" x14ac:dyDescent="0.25">
      <c r="AH343" t="str">
        <v>Certify Doc / Ref - -</v>
      </c>
    </row>
    <row r="344" spans="34:34" ht="15" customHeight="1" x14ac:dyDescent="0.25">
      <c r="AH344" t="str">
        <v>PFS Engineering - Team Leader</v>
      </c>
    </row>
    <row r="345" spans="34:34" ht="15" customHeight="1" x14ac:dyDescent="0.25">
      <c r="AH345" t="str">
        <v>PFS Engineering: Sign - Initial:
Sign:</v>
      </c>
    </row>
    <row r="346" spans="34:34" ht="15" customHeight="1" x14ac:dyDescent="0.25">
      <c r="AH346" t="str">
        <v>PFS Engineering: C - V</v>
      </c>
    </row>
    <row r="347" spans="34:34" ht="15" customHeight="1" x14ac:dyDescent="0.25">
      <c r="AH347" t="str">
        <v>Subcontracted scope -</v>
      </c>
    </row>
    <row r="348" spans="34:34" ht="15" customHeight="1" x14ac:dyDescent="0.25">
      <c r="AH348" t="str">
        <v>Subcontracted scope: Sign -</v>
      </c>
    </row>
    <row r="349" spans="34:34" ht="15" customHeight="1" x14ac:dyDescent="0.25">
      <c r="AH349" t="str">
        <v>Subcontracted scope: C -</v>
      </c>
    </row>
    <row r="350" spans="34:34" ht="15" customHeight="1" x14ac:dyDescent="0.25">
      <c r="AH350" t="str">
        <v>Downer -</v>
      </c>
    </row>
    <row r="351" spans="34:34" ht="15" customHeight="1" x14ac:dyDescent="0.25">
      <c r="AH351" t="str">
        <v>Downer: Sign -</v>
      </c>
    </row>
    <row r="352" spans="34:34" ht="15" customHeight="1" x14ac:dyDescent="0.25">
      <c r="AH352" t="str">
        <v>Downer: C -</v>
      </c>
    </row>
    <row r="353" spans="34:34" ht="15" customHeight="1" x14ac:dyDescent="0.25">
      <c r="AH353" t="str">
        <v>28 - Installation of Granor Bearing</v>
      </c>
    </row>
    <row r="354" spans="34:34" ht="15" customHeight="1" x14ac:dyDescent="0.25">
      <c r="AH354" t="str">
        <v>Specification Standard - Site installation methodology 
IFC Drawings
Standard operation procedure for steel structure bolt tightening
SHEQ-01-02-0038</v>
      </c>
    </row>
    <row r="355" spans="34:34" ht="15" customHeight="1" x14ac:dyDescent="0.25">
      <c r="AH355" t="str">
        <v>Acceptance Criteria - The Temporary Bearing to be removed and Granor Bearing to be installed in the position
the Bolts need to be snug tightened to the girders (top) and screws need to be snug tightened into the base plate.
The keeper plates' bolts (M20) for uplift restraint to be tightened (full Tensioned).</v>
      </c>
    </row>
    <row r="356" spans="34:34" ht="15" customHeight="1" x14ac:dyDescent="0.25">
      <c r="AH356" t="str">
        <v>Certify Doc / Ref - Bolt Tightening report</v>
      </c>
    </row>
    <row r="357" spans="34:34" ht="15" customHeight="1" x14ac:dyDescent="0.25">
      <c r="AH357" t="str">
        <v>PFS Engineering - Site project Manager</v>
      </c>
    </row>
    <row r="358" spans="34:34" ht="15" customHeight="1" x14ac:dyDescent="0.25">
      <c r="AH358" t="str">
        <v>PFS Engineering: Sign - Initial:
Sign:</v>
      </c>
    </row>
    <row r="359" spans="34:34" ht="15" customHeight="1" x14ac:dyDescent="0.25">
      <c r="AH359" t="str">
        <v>PFS Engineering: C - H</v>
      </c>
    </row>
    <row r="360" spans="34:34" ht="15" customHeight="1" x14ac:dyDescent="0.25">
      <c r="AH360" t="str">
        <v>Subcontracted scope -</v>
      </c>
    </row>
    <row r="361" spans="34:34" ht="15" customHeight="1" x14ac:dyDescent="0.25">
      <c r="AH361" t="str">
        <v>Subcontracted scope: Sign -</v>
      </c>
    </row>
    <row r="362" spans="34:34" ht="15" customHeight="1" x14ac:dyDescent="0.25">
      <c r="AH362" t="str">
        <v>Subcontracted scope: C -</v>
      </c>
    </row>
    <row r="363" spans="34:34" ht="15" customHeight="1" x14ac:dyDescent="0.25">
      <c r="AH363" t="str">
        <v>Downer -</v>
      </c>
    </row>
    <row r="364" spans="34:34" ht="15" customHeight="1" x14ac:dyDescent="0.25">
      <c r="AH364" t="str">
        <v>Downer: Sign -</v>
      </c>
    </row>
    <row r="365" spans="34:34" ht="15" customHeight="1" x14ac:dyDescent="0.25">
      <c r="AH365" t="str">
        <v>Downer: C -</v>
      </c>
    </row>
    <row r="366" spans="34:34" ht="15" customHeight="1" x14ac:dyDescent="0.25">
      <c r="AH366" t="str">
        <v>29 - Installation of remaining Decking panels and wall panels</v>
      </c>
    </row>
    <row r="367" spans="34:34" ht="15" customHeight="1" x14ac:dyDescent="0.25">
      <c r="AH367" t="str">
        <v>Specification Standard - Site installation methodology 
IFC Drawings</v>
      </c>
    </row>
    <row r="368" spans="34:34" ht="15" customHeight="1" x14ac:dyDescent="0.25">
      <c r="AH368" t="str">
        <v>Acceptance Criteria - Carefully position the Decking and wall panels in the conjunction area according to the approved drawings.</v>
      </c>
    </row>
    <row r="369" spans="34:34" ht="15" customHeight="1" x14ac:dyDescent="0.25">
      <c r="AH369" t="str">
        <v>Certify Doc / Ref - IFC DWGs</v>
      </c>
    </row>
    <row r="370" spans="34:34" ht="15" customHeight="1" x14ac:dyDescent="0.25">
      <c r="AH370" t="str">
        <v>PFS Engineering - Team Leader</v>
      </c>
    </row>
    <row r="371" spans="34:34" ht="15" customHeight="1" x14ac:dyDescent="0.25">
      <c r="AH371" t="str">
        <v>PFS Engineering: Sign - Initial:
Sign:</v>
      </c>
    </row>
    <row r="372" spans="34:34" ht="15" customHeight="1" x14ac:dyDescent="0.25">
      <c r="AH372" t="str">
        <v>PFS Engineering: C - D</v>
      </c>
    </row>
    <row r="373" spans="34:34" ht="15" customHeight="1" x14ac:dyDescent="0.25">
      <c r="AH373" t="str">
        <v>Subcontracted scope -</v>
      </c>
    </row>
    <row r="374" spans="34:34" ht="15" customHeight="1" x14ac:dyDescent="0.25">
      <c r="AH374" t="str">
        <v>Subcontracted scope: Sign -</v>
      </c>
    </row>
    <row r="375" spans="34:34" ht="15" customHeight="1" x14ac:dyDescent="0.25">
      <c r="AH375" t="str">
        <v>Subcontracted scope: C -</v>
      </c>
    </row>
    <row r="376" spans="34:34" ht="15" customHeight="1" x14ac:dyDescent="0.25">
      <c r="AH376" t="str">
        <v>Downer -</v>
      </c>
    </row>
    <row r="377" spans="34:34" ht="15" customHeight="1" x14ac:dyDescent="0.25">
      <c r="AH377" t="str">
        <v>Downer: Sign -</v>
      </c>
    </row>
    <row r="378" spans="34:34" ht="15" customHeight="1" x14ac:dyDescent="0.25">
      <c r="AH378" t="str">
        <v>Downer: C -</v>
      </c>
    </row>
    <row r="379" spans="34:34" ht="15" customHeight="1" x14ac:dyDescent="0.25">
      <c r="AH379" t="str">
        <v>30 - Snug tightening of Decking panels and wall panels</v>
      </c>
    </row>
    <row r="380" spans="34:34" ht="15" customHeight="1" x14ac:dyDescent="0.25">
      <c r="AH380" t="str">
        <v>Specification Standard - Standard operation procedure for steel structure bolt tightening
SHEQ-01-02-0038</v>
      </c>
    </row>
    <row r="381" spans="34:34" ht="15" customHeight="1" x14ac:dyDescent="0.25">
      <c r="AH381" t="str">
        <v>Acceptance Criteria - Fasteners of Decking and wall panels to be inspected for snug tight condition and marked with coloured paint pen to confirm fixing condtion has been checked and verified.</v>
      </c>
    </row>
    <row r="382" spans="34:34" ht="15" customHeight="1" x14ac:dyDescent="0.25">
      <c r="AH382" t="str">
        <v>Certify Doc / Ref - Bolt Tightening report</v>
      </c>
    </row>
    <row r="383" spans="34:34" ht="15" customHeight="1" x14ac:dyDescent="0.25">
      <c r="AH383" t="str">
        <v>PFS Engineering - Site project Manager</v>
      </c>
    </row>
    <row r="384" spans="34:34" ht="15" customHeight="1" x14ac:dyDescent="0.25">
      <c r="AH384" t="str">
        <v>PFS Engineering: Sign - Initial:
Sign:</v>
      </c>
    </row>
    <row r="385" spans="34:34" ht="15" customHeight="1" x14ac:dyDescent="0.25">
      <c r="AH385" t="str">
        <v>PFS Engineering: C - H</v>
      </c>
    </row>
    <row r="386" spans="34:34" ht="15" customHeight="1" x14ac:dyDescent="0.25">
      <c r="AH386" t="str">
        <v>Subcontracted scope -</v>
      </c>
    </row>
    <row r="387" spans="34:34" ht="15" customHeight="1" x14ac:dyDescent="0.25">
      <c r="AH387" t="str">
        <v>Subcontracted scope: Sign -</v>
      </c>
    </row>
    <row r="388" spans="34:34" ht="15" customHeight="1" x14ac:dyDescent="0.25">
      <c r="AH388" t="str">
        <v>Subcontracted scope: C -</v>
      </c>
    </row>
    <row r="389" spans="34:34" ht="15" customHeight="1" x14ac:dyDescent="0.25">
      <c r="AH389" t="str">
        <v>Downer -</v>
      </c>
    </row>
    <row r="390" spans="34:34" ht="15" customHeight="1" x14ac:dyDescent="0.25">
      <c r="AH390" t="str">
        <v>Downer: Sign -</v>
      </c>
    </row>
    <row r="391" spans="34:34" ht="15" customHeight="1" x14ac:dyDescent="0.25">
      <c r="AH391" t="str">
        <v>Downer: C -</v>
      </c>
    </row>
    <row r="392" spans="34:34" ht="15" customHeight="1" x14ac:dyDescent="0.25">
      <c r="AH392" t="str">
        <v>31 - Installation of remaining handrails between the spans</v>
      </c>
    </row>
    <row r="393" spans="34:34" ht="15" customHeight="1" x14ac:dyDescent="0.25">
      <c r="AH393" t="str">
        <v>Specification Standard - Site installation methodology 
IFC Drawings</v>
      </c>
    </row>
    <row r="394" spans="34:34" ht="15" customHeight="1" x14ac:dyDescent="0.25">
      <c r="AH394" t="str">
        <v>Acceptance Criteria - Carefully position the handrails in the conjunction area according to the approved drawings.</v>
      </c>
    </row>
    <row r="395" spans="34:34" ht="15" customHeight="1" x14ac:dyDescent="0.25">
      <c r="AH395" t="str">
        <v>Certify Doc / Ref - IFC DWGs</v>
      </c>
    </row>
    <row r="396" spans="34:34" ht="15" customHeight="1" x14ac:dyDescent="0.25">
      <c r="AH396" t="str">
        <v>PFS Engineering - Team Leader</v>
      </c>
    </row>
    <row r="397" spans="34:34" ht="15" customHeight="1" x14ac:dyDescent="0.25">
      <c r="AH397" t="str">
        <v>PFS Engineering: Sign - Initial:
Sign:</v>
      </c>
    </row>
    <row r="398" spans="34:34" ht="15" customHeight="1" x14ac:dyDescent="0.25">
      <c r="AH398" t="str">
        <v>PFS Engineering: C - D</v>
      </c>
    </row>
    <row r="399" spans="34:34" ht="15" customHeight="1" x14ac:dyDescent="0.25">
      <c r="AH399" t="str">
        <v>Subcontracted scope -</v>
      </c>
    </row>
    <row r="400" spans="34:34" ht="15" customHeight="1" x14ac:dyDescent="0.25">
      <c r="AH400" t="str">
        <v>Subcontracted scope: Sign -</v>
      </c>
    </row>
    <row r="401" spans="34:34" ht="15" customHeight="1" x14ac:dyDescent="0.25">
      <c r="AH401" t="str">
        <v>Subcontracted scope: C -</v>
      </c>
    </row>
    <row r="402" spans="34:34" ht="15" customHeight="1" x14ac:dyDescent="0.25">
      <c r="AH402" t="str">
        <v>Downer -</v>
      </c>
    </row>
    <row r="403" spans="34:34" ht="15" customHeight="1" x14ac:dyDescent="0.25">
      <c r="AH403" t="str">
        <v>Downer: Sign -</v>
      </c>
    </row>
    <row r="404" spans="34:34" ht="15" customHeight="1" x14ac:dyDescent="0.25">
      <c r="AH404" t="str">
        <v>Downer: C -</v>
      </c>
    </row>
    <row r="405" spans="34:34" ht="15" customHeight="1" x14ac:dyDescent="0.25">
      <c r="AH405" t="str">
        <v>32 - Snug tightening of Conduti Brackets</v>
      </c>
    </row>
    <row r="406" spans="34:34" ht="15" customHeight="1" x14ac:dyDescent="0.25">
      <c r="AH406" t="str">
        <v>Specification Standard - Standard operation procedure for steel structure bolt tightening
SHEQ-01-02-0038</v>
      </c>
    </row>
    <row r="407" spans="34:34" ht="15" customHeight="1" x14ac:dyDescent="0.25">
      <c r="AH407" t="str">
        <v>Acceptance Criteria - Fasteners of handrails to be inspected for snug tight condition with addition of Loctite or Locknut to prevent loosening and marked with coloured paint pen to confirm fixing condtion has been checked and verified.
Note: The connections for the EA's spanning the pier movement joints shall be hand tightened, Ref CAN 063.</v>
      </c>
    </row>
    <row r="408" spans="34:34" ht="15" customHeight="1" x14ac:dyDescent="0.25">
      <c r="AH408" t="str">
        <v>Certify Doc / Ref - Bolt Tightening report</v>
      </c>
    </row>
    <row r="409" spans="34:34" ht="15" customHeight="1" x14ac:dyDescent="0.25">
      <c r="AH409" t="str">
        <v>PFS Engineering - Site project Manager</v>
      </c>
    </row>
    <row r="410" spans="34:34" ht="15" customHeight="1" x14ac:dyDescent="0.25">
      <c r="AH410" t="str">
        <v>PFS Engineering: Sign - Initial:
Sign:</v>
      </c>
    </row>
    <row r="411" spans="34:34" ht="15" customHeight="1" x14ac:dyDescent="0.25">
      <c r="AH411" t="str">
        <v>PFS Engineering: C - H</v>
      </c>
    </row>
    <row r="412" spans="34:34" ht="15" customHeight="1" x14ac:dyDescent="0.25">
      <c r="AH412" t="str">
        <v>Subcontracted scope -</v>
      </c>
    </row>
    <row r="413" spans="34:34" ht="15" customHeight="1" x14ac:dyDescent="0.25">
      <c r="AH413" t="str">
        <v>Subcontracted scope: Sign -</v>
      </c>
    </row>
    <row r="414" spans="34:34" ht="15" customHeight="1" x14ac:dyDescent="0.25">
      <c r="AH414" t="str">
        <v>Subcontracted scope: C -</v>
      </c>
    </row>
    <row r="415" spans="34:34" ht="15" customHeight="1" x14ac:dyDescent="0.25">
      <c r="AH415" t="str">
        <v>Downer -</v>
      </c>
    </row>
    <row r="416" spans="34:34" ht="15" customHeight="1" x14ac:dyDescent="0.25">
      <c r="AH416" t="str">
        <v>Downer: Sign -</v>
      </c>
    </row>
    <row r="417" spans="34:34" ht="15" customHeight="1" x14ac:dyDescent="0.25">
      <c r="AH417" t="str">
        <v>Downer: C -</v>
      </c>
    </row>
    <row r="418" spans="34:34" ht="15" customHeight="1" x14ac:dyDescent="0.25">
      <c r="AH418" t="str">
        <v>33 - Installation of Expansion plates</v>
      </c>
    </row>
    <row r="419" spans="34:34" ht="15" customHeight="1" x14ac:dyDescent="0.25">
      <c r="AH419" t="str">
        <v>Specification Standard - Site installation methodology 
IFC Drawings</v>
      </c>
    </row>
    <row r="420" spans="34:34" ht="15" customHeight="1" x14ac:dyDescent="0.25">
      <c r="AH420" t="str">
        <v>Acceptance Criteria - The expansion plates to be installed between Span 1 and 2 and between span 6 and 7</v>
      </c>
    </row>
    <row r="421" spans="34:34" ht="15" customHeight="1" x14ac:dyDescent="0.25">
      <c r="AH421" t="str">
        <v>Certify Doc / Ref - IFC DWGs</v>
      </c>
    </row>
    <row r="422" spans="34:34" ht="15" customHeight="1" x14ac:dyDescent="0.25">
      <c r="AH422" t="str">
        <v>PFS Engineering - Team Leader</v>
      </c>
    </row>
    <row r="423" spans="34:34" ht="15" customHeight="1" x14ac:dyDescent="0.25">
      <c r="AH423" t="str">
        <v>PFS Engineering: Sign - Initial:
Sign:</v>
      </c>
    </row>
    <row r="424" spans="34:34" ht="15" customHeight="1" x14ac:dyDescent="0.25">
      <c r="AH424" t="str">
        <v>PFS Engineering: C - D</v>
      </c>
    </row>
    <row r="425" spans="34:34" ht="15" customHeight="1" x14ac:dyDescent="0.25">
      <c r="AH425" t="str">
        <v>Subcontracted scope -</v>
      </c>
    </row>
    <row r="426" spans="34:34" ht="15" customHeight="1" x14ac:dyDescent="0.25">
      <c r="AH426" t="str">
        <v>Subcontracted scope: Sign -</v>
      </c>
    </row>
    <row r="427" spans="34:34" ht="15" customHeight="1" x14ac:dyDescent="0.25">
      <c r="AH427" t="str">
        <v>Subcontracted scope: C -</v>
      </c>
    </row>
    <row r="428" spans="34:34" ht="15" customHeight="1" x14ac:dyDescent="0.25">
      <c r="AH428" t="str">
        <v>Downer -</v>
      </c>
    </row>
    <row r="429" spans="34:34" ht="15" customHeight="1" x14ac:dyDescent="0.25">
      <c r="AH429" t="str">
        <v>Downer: Sign -</v>
      </c>
    </row>
    <row r="430" spans="34:34" ht="15" customHeight="1" x14ac:dyDescent="0.25">
      <c r="AH430" t="str">
        <v>Downer: C -</v>
      </c>
    </row>
    <row r="431" spans="34:34" ht="15" customHeight="1" x14ac:dyDescent="0.25">
      <c r="AH431" t="str">
        <v>34 - Inspection to identify any damage to painted surfaceses requiring touchup</v>
      </c>
    </row>
    <row r="432" spans="34:34" ht="15" customHeight="1" x14ac:dyDescent="0.25">
      <c r="AH432" t="str">
        <v>Specification Standard -</v>
      </c>
    </row>
    <row r="433" spans="34:34" ht="15" customHeight="1" x14ac:dyDescent="0.25">
      <c r="AH433" t="str">
        <v>Acceptance Criteria - Inspect paint for any required repair and touch up of paint works (bolted connections and any damage paint to steelwork). Repair method proposed shall be approved by the independent coating inspector. Areas repaired shall be reinspected by the coating applicator and independent inspector.</v>
      </c>
    </row>
    <row r="434" spans="34:34" ht="15" customHeight="1" x14ac:dyDescent="0.25">
      <c r="AH434" t="str">
        <v>Certify Doc / Ref - Note 1.2, Drawing ST-3202</v>
      </c>
    </row>
    <row r="435" spans="34:34" ht="15" customHeight="1" x14ac:dyDescent="0.25">
      <c r="AH435" t="str">
        <v>PFS Engineering - Site project Manager</v>
      </c>
    </row>
    <row r="436" spans="34:34" ht="15" customHeight="1" x14ac:dyDescent="0.25">
      <c r="AH436" t="str">
        <v>PFS Engineering: Sign - Initial:
Sign:</v>
      </c>
    </row>
    <row r="437" spans="34:34" ht="15" customHeight="1" x14ac:dyDescent="0.25">
      <c r="AH437" t="str">
        <v>PFS Engineering: C - H</v>
      </c>
    </row>
    <row r="438" spans="34:34" ht="15" customHeight="1" x14ac:dyDescent="0.25">
      <c r="AH438" t="str">
        <v>Subcontracted scope -</v>
      </c>
    </row>
    <row r="439" spans="34:34" ht="15" customHeight="1" x14ac:dyDescent="0.25">
      <c r="AH439" t="str">
        <v>Subcontracted scope: Sign -</v>
      </c>
    </row>
    <row r="440" spans="34:34" ht="15" customHeight="1" x14ac:dyDescent="0.25">
      <c r="AH440" t="str">
        <v>Subcontracted scope: C -</v>
      </c>
    </row>
    <row r="441" spans="34:34" ht="15" customHeight="1" x14ac:dyDescent="0.25">
      <c r="AH441" t="str">
        <v>Downer - Downer</v>
      </c>
    </row>
    <row r="442" spans="34:34" ht="15" customHeight="1" x14ac:dyDescent="0.25">
      <c r="AH442" t="str">
        <v>Downer: Sign - Initial:
Sign:</v>
      </c>
    </row>
    <row r="443" spans="34:34" ht="15" customHeight="1" x14ac:dyDescent="0.25">
      <c r="AH443" t="str">
        <v>Downer: C - H</v>
      </c>
    </row>
    <row r="444" spans="34:34" ht="15" customHeight="1" x14ac:dyDescent="0.25">
      <c r="AH444" t="str">
        <v>35 - Site Installation and Sign-off.</v>
      </c>
    </row>
    <row r="445" spans="34:34" ht="15" customHeight="1" x14ac:dyDescent="0.25">
      <c r="AH445" t="str">
        <v>Specification Standard - Erection sequence methodology (EMS) 
IFC Drawings</v>
      </c>
    </row>
    <row r="446" spans="34:34" ht="15" customHeight="1" x14ac:dyDescent="0.25">
      <c r="AH446" t="str">
        <v>Acceptance Criteria - Visual and Dimensional inspections completed by PFS Project Manager to confirm manufactured items have been completely installed.
Inspection of erected steelwork in accordance with AS/NZS 5131 Section 13.11 as per specification C0702.1.10.
Inspections shall cover all relevant items listed in clause 13.11.1.
Inspections shall be documented in inspection reports as per clause 13.11.3 of AS/NZS5131, and included in the QA documentation.
Inspections shall be conducted by competent personnel. Evidence of experience or qualifications
for nominated individual(s) shall be provided for review. An example of
qualification of competent personnel is a relevant trade qualification and over 10
years experience in structural steel erection.
Following inspection on site, should any modification or repairs be required a written procedure shall be submitted to the Engineer prior to any work proceeding as per C0702.3.</v>
      </c>
    </row>
    <row r="447" spans="34:34" ht="15" customHeight="1" x14ac:dyDescent="0.25">
      <c r="AH447" t="str">
        <v>Certify Doc / Ref - IFC DWGs</v>
      </c>
    </row>
    <row r="448" spans="34:34" ht="15" customHeight="1" x14ac:dyDescent="0.25">
      <c r="AH448" t="str">
        <v>PFS Engineering - Site project Manager</v>
      </c>
    </row>
    <row r="449" spans="34:34" ht="15" customHeight="1" x14ac:dyDescent="0.25">
      <c r="AH449" t="str">
        <v>PFS Engineering: Sign - Initial:
Sign:</v>
      </c>
    </row>
    <row r="450" spans="34:34" ht="15" customHeight="1" x14ac:dyDescent="0.25">
      <c r="AH450" t="str">
        <v>PFS Engineering: C - H</v>
      </c>
    </row>
    <row r="451" spans="34:34" ht="15" customHeight="1" x14ac:dyDescent="0.25">
      <c r="AH451" t="str">
        <v>Subcontracted scope -</v>
      </c>
    </row>
    <row r="452" spans="34:34" ht="15" customHeight="1" x14ac:dyDescent="0.25">
      <c r="AH452" t="str">
        <v>Subcontracted scope: Sign -</v>
      </c>
    </row>
    <row r="453" spans="34:34" ht="15" customHeight="1" x14ac:dyDescent="0.25">
      <c r="AH453" t="str">
        <v>Subcontracted scope: C -</v>
      </c>
    </row>
    <row r="454" spans="34:34" ht="15" customHeight="1" x14ac:dyDescent="0.25">
      <c r="AH454" t="str">
        <v>Downer - Downer</v>
      </c>
    </row>
    <row r="455" spans="34:34" ht="15" customHeight="1" x14ac:dyDescent="0.25">
      <c r="AH455" t="str">
        <v>Downer: Sign - Initial:
Sign:</v>
      </c>
    </row>
    <row r="456" spans="34:34" ht="15" customHeight="1" x14ac:dyDescent="0.25">
      <c r="AH456" t="str">
        <v>Downer: C - H</v>
      </c>
    </row>
    <row r="457" spans="34:34" ht="15" customHeight="1" x14ac:dyDescent="0.25">
      <c r="AH457" t="str">
        <v>36 - Compile, review and submit
documentation</v>
      </c>
    </row>
    <row r="458" spans="34:34" ht="15" customHeight="1" x14ac:dyDescent="0.25">
      <c r="AH458" t="str">
        <v>Specification Standard - Project Structure  Specification C07
Rev. 01
IFC structure DWG</v>
      </c>
    </row>
    <row r="459" spans="34:34" ht="15" customHeight="1" x14ac:dyDescent="0.25">
      <c r="AH459" t="str">
        <v>Acceptance Criteria - Documentation and reports to support installation of steel structure items
compiled into PFS Manufactures Data Report</v>
      </c>
    </row>
    <row r="460" spans="34:34" ht="15" customHeight="1" x14ac:dyDescent="0.25">
      <c r="AH460" t="str">
        <v>Certify Doc / Ref - PFS Manufactures Data Report</v>
      </c>
    </row>
    <row r="461" spans="34:34" ht="15" customHeight="1" x14ac:dyDescent="0.25">
      <c r="AH461" t="str">
        <v>PFS Engineering - Site project Manager</v>
      </c>
    </row>
    <row r="462" spans="34:34" ht="15" customHeight="1" x14ac:dyDescent="0.25">
      <c r="AH462" t="str">
        <v>PFS Engineering: Sign - Initial:
Sign:</v>
      </c>
    </row>
    <row r="463" spans="34:34" ht="15" customHeight="1" x14ac:dyDescent="0.25">
      <c r="AH463" t="str">
        <v>PFS Engineering: C - S</v>
      </c>
    </row>
    <row r="464" spans="34:34" ht="15" customHeight="1" x14ac:dyDescent="0.25">
      <c r="AH464" t="str">
        <v>Subcontracted scope -</v>
      </c>
    </row>
    <row r="465" spans="34:34" ht="15" customHeight="1" x14ac:dyDescent="0.25">
      <c r="AH465" t="str">
        <v>Subcontracted scope: Sign -</v>
      </c>
    </row>
    <row r="466" spans="34:34" ht="15" customHeight="1" x14ac:dyDescent="0.25">
      <c r="AH466" t="str">
        <v>Subcontracted scope: C -</v>
      </c>
    </row>
    <row r="467" spans="34:34" ht="15" customHeight="1" x14ac:dyDescent="0.25">
      <c r="AH467" t="str">
        <v>Downer - Downer</v>
      </c>
    </row>
    <row r="468" spans="34:34" ht="15" customHeight="1" x14ac:dyDescent="0.25">
      <c r="AH468" t="str">
        <v>Downer: Sign - Initial:
Sign:</v>
      </c>
    </row>
    <row r="469" spans="34:34" ht="15" customHeight="1" x14ac:dyDescent="0.25">
      <c r="AH469" t="str">
        <v>Downer: C - RA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2025-02-07T00:24:02Z</dcterms:modified>
</cp:coreProperties>
</file>