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F9C039CA-BFE2-475A-8023-27965E3A9858}" xr6:coauthVersionLast="47" xr6:coauthVersionMax="47" xr10:uidLastSave="{00000000-0000-0000-0000-000000000000}"/>
  <bookViews>
    <workbookView xWindow="465" yWindow="750" windowWidth="26685" windowHeight="1762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" i="1" l="1" a="1"/>
  <c r="AF2" i="1" s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AD5" i="1"/>
  <c r="AC5" i="1"/>
  <c r="AB5" i="1"/>
  <c r="AA5" i="1"/>
  <c r="Z5" i="1"/>
  <c r="Y5" i="1"/>
  <c r="X5" i="1"/>
  <c r="W5" i="1"/>
  <c r="V5" i="1"/>
  <c r="U5" i="1"/>
  <c r="T5" i="1"/>
  <c r="S5" i="1"/>
  <c r="R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<sst xmlns="http://schemas.openxmlformats.org/spreadsheetml/2006/main" count="732" uniqueCount="315">
  <si>
    <t>Visual Inspection</t>
  </si>
  <si>
    <t>Test Report</t>
  </si>
  <si>
    <t>Design - Geometric Design</t>
  </si>
  <si>
    <t>Austroads Guide to Road Design Part 3: Geometric Design,_x000D_
TNZ State Highway Geometric Design Manual</t>
  </si>
  <si>
    <t>Principal Approval</t>
  </si>
  <si>
    <t>Contractor and Principal peer review</t>
  </si>
  <si>
    <t>per design revision</t>
  </si>
  <si>
    <t>C or S</t>
  </si>
  <si>
    <t>C</t>
  </si>
  <si>
    <t>E</t>
  </si>
  <si>
    <t>Y</t>
  </si>
  <si>
    <t>Design - Pavement Treatment Design</t>
  </si>
  <si>
    <t>Austroads Guide to Pavement Technology,_x000D_
New Zealand Guide to Pavement Evaluation and Treatment Design:2018 (Version 1.2)</t>
  </si>
  <si>
    <t>per design</t>
  </si>
  <si>
    <t>Pavement Rehabilitation Design Report 2023/24</t>
  </si>
  <si>
    <t>Materials: GAP 65 Pre-treatment Material - Aggregate Sampling</t>
  </si>
  <si>
    <t>NZS 4407:2015, WSP Rotorua Sampling Guide</t>
  </si>
  <si>
    <t>Sampling Worksheet</t>
  </si>
  <si>
    <t>S</t>
  </si>
  <si>
    <t>Materials: GAP 65 Pre-treatment Material - Source Property Test</t>
  </si>
  <si>
    <t>CBR - BOPE NOC Contract Documents Maintenance Specification Section 2.5.3</t>
  </si>
  <si>
    <t>Soaked CBR ≥ 40</t>
  </si>
  <si>
    <t>Soaked CBR test (NZS:4407:2015:3.15)</t>
  </si>
  <si>
    <t>Supervisor</t>
  </si>
  <si>
    <t>Sp or C or S</t>
  </si>
  <si>
    <t>Sp or S</t>
  </si>
  <si>
    <t>Materials: GAP 65 Pre-treatment Material - Production Property  Test</t>
  </si>
  <si>
    <t>Sand Equivalent - BOPE NOC Contract Documents Maintenance Specification Section 2.5.3</t>
  </si>
  <si>
    <t>Sand Equivalent &gt;35, OR CHAR(LESS)35 but well graded with no more than 10% by mass passing through a 0.425mm sieve</t>
  </si>
  <si>
    <t>Sand Equivalent Test (NZS:4407:2015, 3.6)</t>
  </si>
  <si>
    <t>Materials: M/4 AP40 Basecourse Material - Aggregate Sampling</t>
  </si>
  <si>
    <t>Materials: M/4 AP40 Basecourse Material - Source Property Test (1)</t>
  </si>
  <si>
    <t>Crushing Resistance (3.3.1) - TNZ M/4: 2006,_x000D_
NZS 4407: 1991 Test 3.10 (The Crushing Resistance Test)</t>
  </si>
  <si>
    <t>less than 10% fines passing 2.36mm sieve size under a load of 130kN</t>
  </si>
  <si>
    <t>Curshing Resistance Test_x000D_
(NZS 4407:1991, Test 3.10)</t>
  </si>
  <si>
    <t>One test for every 10,000m³ of source material</t>
  </si>
  <si>
    <t>Quality Controller</t>
  </si>
  <si>
    <t>Materials: M/4 AP40 Basecourse Material - Source Property Test (2)</t>
  </si>
  <si>
    <t>Weathering Quality Index (3.3.2) - TNZ M/4: 2006,_x000D_
NZS 4407: 1991, Test 3.11 (Weathering Quality Index Test)</t>
  </si>
  <si>
    <t>AA, AB, AC, BA, BB or CA</t>
  </si>
  <si>
    <t>Weathering Quality Index Test _x000D_
(NZS 4407: 1991, Test 3.11)</t>
  </si>
  <si>
    <t>Materials: M/4 AP40 Basecourse Material - Source Property Test (3)</t>
  </si>
  <si>
    <t>California Bearing Ratio (3.3.3) - TNZ M/4: 2006,_x000D_
NZS 4402: 1986 Test 4.1.3,_x000D_
NZS 4407: 1991 Test 3.15_x000D_
(California Bearing Ratio Test)</t>
  </si>
  <si>
    <t>Soaked CBR ≥ 80%</t>
  </si>
  <si>
    <t>California Bearing Ratio Test_x000D_
(NZS 4407: 1991, Test 3.15) after being compacted according to_x000D_
Vibrating Hammer Compaction Test at OWC_x000D_
(NZS 4402: 1986, Test 4.1.3)</t>
  </si>
  <si>
    <t>Materials: M/4 AP40 Basecourse Material - Production Property  Test (1)</t>
  </si>
  <si>
    <t>Sand Equivalent (4.2.1.1) - TNZ M/4: 2006,_x000D_
NZS 4407: 1991 Test 3.6 or_x000D_
Clay Index (4.2.1.2) - TNZ M/4: 2006,_x000D_
NZS 4407: 1991, Test 3.5 or_x000D_
Plasticity Index (4.2.1.3) - TNZ M/4: 2006,_x000D_
NZS 4407: 1991 Test 3.4</t>
  </si>
  <si>
    <t xml:space="preserve">Sand Equivalent ≥40; or_x000D_
Clay Index ≤3; or_x000D_
Plasticity Index ≤5  </t>
  </si>
  <si>
    <t>Sand Equivalent Test (NZS:4407:2015, 3.6); or_x000D_
Clay Index Test_x000D_
(NZS:4407: 1991, 3.5); or_x000D_
Plasticity Index Test_x000D_
(NZS 4407:1991, 3.4)</t>
  </si>
  <si>
    <t>2 Samples required as per Table 1, Production Property Test Sampling (4.1) - TNZ M/4: 2006</t>
  </si>
  <si>
    <t>Materials: M/4 AP40 Basecourse Material - Production Property  Test (2)</t>
  </si>
  <si>
    <t>Broken Face Content (4.2.2) - TNZ M/4: 2006,_x000D_
NZS:4407: 1991 Test 3.14</t>
  </si>
  <si>
    <t>Broken Face Content ≥70% between 37.5mm and 4.75mm sieve and ≥2 broken faces</t>
  </si>
  <si>
    <t>Broken Face Test_x000D_
(NZS:4407: 1991, Test 3.4)</t>
  </si>
  <si>
    <t>Materials: M/4 AP40 Basecourse Material - Production Property  Test (3)</t>
  </si>
  <si>
    <t>Particle Size Distribution (4.2.3) - TNZ M/4: 2006,_x000D_
NZS 4407: 1991 Test 3.8.1 (Wet Sieving Test)</t>
  </si>
  <si>
    <t>Particle size distribution as per Table 2 and Table 3, 4.2.3 Particle Size Distribution</t>
  </si>
  <si>
    <t>Wet Sieving Test_x000D_
(NZS 4407: 1991, Test 3.8.1)</t>
  </si>
  <si>
    <t>Materials: Cement - Stabilising Agent Selection</t>
  </si>
  <si>
    <t>Cement (4.1.2) - TNZ B/5: 2008</t>
  </si>
  <si>
    <t>GP</t>
  </si>
  <si>
    <t>Visual inspection of supplier docket</t>
  </si>
  <si>
    <t>per truck load</t>
  </si>
  <si>
    <t>Supplier Docket_x000D_
Supplier Cert</t>
  </si>
  <si>
    <t>Materials: Water - Water draw for stabilising</t>
  </si>
  <si>
    <t>Water (5.0.0) - TNZ B/5: 2008</t>
  </si>
  <si>
    <t>Free from impurities justified by use of municipal water supply</t>
  </si>
  <si>
    <t>Visual inspection</t>
  </si>
  <si>
    <t>Hydrant use form</t>
  </si>
  <si>
    <t xml:space="preserve">Materials: Geotextile - Geotextile (Strength Class C) _x000D_
A29 or greater </t>
  </si>
  <si>
    <t>TNZ  F7 Specification</t>
  </si>
  <si>
    <t>Details on Docket</t>
  </si>
  <si>
    <t xml:space="preserve">Visual inspection </t>
  </si>
  <si>
    <t>Per Delivery</t>
  </si>
  <si>
    <t>MDS</t>
  </si>
  <si>
    <t xml:space="preserve">Materials: Geogrid - Geogrid secugrid 30/30 Q1 or similar _x000D_
equivalent </t>
  </si>
  <si>
    <t>As per NZTA list of approved materials/suppliers</t>
  </si>
  <si>
    <t>Production Testing of stabilised material - OMC/MDD</t>
  </si>
  <si>
    <t>TNZ B/5 section 7.5 CHAR(AMP) 7.7.1</t>
  </si>
  <si>
    <t xml:space="preserve">To obtain OMC CHAR(AMP) MDD </t>
  </si>
  <si>
    <t>NZS 4402, test 4.1.3, New Zealand vibrating hammer_x000D_
compaction test.</t>
  </si>
  <si>
    <t xml:space="preserve">Once on commencement and then each stablilised layer at one test per 5000m2 </t>
  </si>
  <si>
    <t>Test report</t>
  </si>
  <si>
    <t>S or C</t>
  </si>
  <si>
    <t>Production Testing of stabilised material - Solid Density</t>
  </si>
  <si>
    <t>TNZ B/5 section 7.7</t>
  </si>
  <si>
    <t>For info. and use in MDD calculation</t>
  </si>
  <si>
    <t>NZS 4407; test 3.7.1</t>
  </si>
  <si>
    <t>Once on commencement and if any materials change</t>
  </si>
  <si>
    <t>Project survey setting out</t>
  </si>
  <si>
    <t>Reference from Project _x000D_
Drawings</t>
  </si>
  <si>
    <t>Survey/Mobile Roads, Marks with Dazzle</t>
  </si>
  <si>
    <t>Chainages for every different pavement sections</t>
  </si>
  <si>
    <t>Subcontractor/ Engineer</t>
  </si>
  <si>
    <t>Construction drawings</t>
  </si>
  <si>
    <t>Pre-treatment Repair Method Selection</t>
  </si>
  <si>
    <t>Site specifics to be confirmed</t>
  </si>
  <si>
    <t>Confirm scala acceptance criteria based on treatment type</t>
  </si>
  <si>
    <t>Scala Penetrometer on Excavation Floor</t>
  </si>
  <si>
    <t>As required</t>
  </si>
  <si>
    <t>Agreed treatment plan</t>
  </si>
  <si>
    <t>Digout of Patches to repair</t>
  </si>
  <si>
    <t>Higgins SOP 0128 - Digout Repair</t>
  </si>
  <si>
    <t>250mm deep unless specified</t>
  </si>
  <si>
    <t xml:space="preserve">Dig out site records/ Asbuilt </t>
  </si>
  <si>
    <t>Subgrade material hardness_x000D_
Check base of excavation</t>
  </si>
  <si>
    <t>Scala &gt; 3 blows per 100mm or Proof roll CHAR(LESS)5mm</t>
  </si>
  <si>
    <t>Scala Penetrometer test on base of digout or Proof roll where scala unsuccessful</t>
  </si>
  <si>
    <t>As required depending on size of digout</t>
  </si>
  <si>
    <t>S/C</t>
  </si>
  <si>
    <t>Geotextile (Strength Class C = A29) Layer beneath treatment layer (if rqd)</t>
  </si>
  <si>
    <t>TNZ F7 Specification</t>
  </si>
  <si>
    <t>Meet TNZ F7 Spec.</t>
  </si>
  <si>
    <t>Certificate of conformance</t>
  </si>
  <si>
    <t>Geogrid secudrid 30/30 Q1 or similar _x000D_
equivalent beneath treatment layer (if rqd)</t>
  </si>
  <si>
    <t>On the list of approved materials/suppliers</t>
  </si>
  <si>
    <t>Place and compact GAP65 in digout area</t>
  </si>
  <si>
    <t>Clegg value &gt; 45</t>
  </si>
  <si>
    <t>Clegg Test</t>
  </si>
  <si>
    <t>Min. 2 per digout</t>
  </si>
  <si>
    <t>Place M/4 AP40 Basecourse Material</t>
  </si>
  <si>
    <t>TNZ B/5 (section 7)</t>
  </si>
  <si>
    <t>Evenly spread, no segregation, placed near optimium moisture content</t>
  </si>
  <si>
    <t>On completion of placement</t>
  </si>
  <si>
    <t>Photographs and Daily Site Record</t>
  </si>
  <si>
    <t>Spreading of Cement</t>
  </si>
  <si>
    <t>Spreading of Cement (7.3) - TNZ B/5: 2008</t>
  </si>
  <si>
    <t>Within ± 0.5 kg/m² of the specified rate and_x000D_
within ± 2.5% of the specified rate</t>
  </si>
  <si>
    <t>Mat test (1m² canvas) and_x000D_
_x000D_
Average Usage Test</t>
  </si>
  <si>
    <t>per 400m² and_x000D_
_x000D_
upon emptying the spreader</t>
  </si>
  <si>
    <t>Mat Test Form and truck dockets</t>
  </si>
  <si>
    <t>S or Sp</t>
  </si>
  <si>
    <t>Addition of Water</t>
  </si>
  <si>
    <t>Addition of Water (7.5) - _x000D_
TNZ B/5: 2008</t>
  </si>
  <si>
    <t>90-100% OWC</t>
  </si>
  <si>
    <t>Nuclear Densometer Testing prior to Stabilisation</t>
  </si>
  <si>
    <t>≥1 per 1000m² lot</t>
  </si>
  <si>
    <t>NDM Record</t>
  </si>
  <si>
    <t>Cut Depth</t>
  </si>
  <si>
    <t>Control of cut depth (7.6.1) - TNZ B/5: 2008</t>
  </si>
  <si>
    <t>-5mm and +15mm of design stab depth</t>
  </si>
  <si>
    <t>Physical Measure and Visual Record</t>
  </si>
  <si>
    <t>≥1 per 200m of cut length</t>
  </si>
  <si>
    <t>Longitudinal Joints</t>
  </si>
  <si>
    <t>Overlap on longitudinal joints (7.6.2) - TNZ B/5: 2008</t>
  </si>
  <si>
    <t>The minimum of 100mm or half the layer thickness</t>
  </si>
  <si>
    <t>Visual Record</t>
  </si>
  <si>
    <t>per sucessive cut</t>
  </si>
  <si>
    <t>Photographs, Daily Site Record and Stabilising Plan</t>
  </si>
  <si>
    <t>Continuity of Layer</t>
  </si>
  <si>
    <t>Continuity of stabilised layer (7.6.3) - TNZ B/5: 2008</t>
  </si>
  <si>
    <t>Longitudinal overlap _x000D_
1m for cement, _x000D_
5m for bituminous stabilising agents</t>
  </si>
  <si>
    <t>Stabilised Material Particle Size</t>
  </si>
  <si>
    <t>Particle size distribution of stabilised material (7.6.4) - TNZ B/5: 2008</t>
  </si>
  <si>
    <t>No excessive breakdown of stabilised material</t>
  </si>
  <si>
    <t>within 20m of each section and then regularly based on material variability</t>
  </si>
  <si>
    <t>Photographs</t>
  </si>
  <si>
    <t>Establish Compaction Methodology - type of plant, number and speed of passes</t>
  </si>
  <si>
    <t>Compaction (7.7) - TNZ B/5: 2008</t>
  </si>
  <si>
    <t>To establish type of plant, number and speed of passes to achieve MDD</t>
  </si>
  <si>
    <t>Plateau Density Testing</t>
  </si>
  <si>
    <t>1 time, or additional tests when material changes visually</t>
  </si>
  <si>
    <t>Test record</t>
  </si>
  <si>
    <t>Establish Compaction Target</t>
  </si>
  <si>
    <t>Higgins 'Interim Pavement Layer Compaction Guide' - Technical Note,_x000D_
Compaction (7.7) - TNZ B/5: 2008,_x000D_
Acceptance criteria for stabilised pavement layer compaction (7.7.1) - TNZ B/5: 2008</t>
  </si>
  <si>
    <t>To provide MDD for NDM testing</t>
  </si>
  <si>
    <t>Minimum once per Lot. _x000D_
A lot shall not exceed 1000 m2.</t>
  </si>
  <si>
    <t>Test Record</t>
  </si>
  <si>
    <t>Degree of Compaction_x000D_
MDD to obtain target for NDM testing (1)</t>
  </si>
  <si>
    <t xml:space="preserve">Laboratory MDD at OMC _x000D_
NZS 4402 test 4.1.3. </t>
  </si>
  <si>
    <t>Minimum once per Lot. _x000D_
A lot shall not exceed 5000 m2.</t>
  </si>
  <si>
    <t>Degree of Compaction_x000D_
MDD to obtain target for NDM testing (2)</t>
  </si>
  <si>
    <t>Formally agree with the Engineer the MDD target, based on review of the lab. MDD and the site plateau test</t>
  </si>
  <si>
    <t>Plateau Density Testing_x000D_
Lab. MDD</t>
  </si>
  <si>
    <t>At commencement of construction and whenever materials change</t>
  </si>
  <si>
    <t>Quality Controller_x000D_
Engineer</t>
  </si>
  <si>
    <t>Notice to Contractor/ Notice to Engineer</t>
  </si>
  <si>
    <t>Compaction Acceptance</t>
  </si>
  <si>
    <t>Acceptance criteria for stabilised pavement layer compaction (7.7.1) and Table 5 - TNZ B/5: 2008,_x000D_
Acceptance criteria for pavement layer compaction (7.6) - TNZ B/2: 2005</t>
  </si>
  <si>
    <t>Mean value ≥ 98% and Minimum Value ≥ 95%</t>
  </si>
  <si>
    <t>Nuclear Densometer Testing</t>
  </si>
  <si>
    <t>≥ 5 tests per 1000m² lot</t>
  </si>
  <si>
    <t>Control Testing (if required)</t>
  </si>
  <si>
    <t>Control testing during and after construction (7.7.2) - TNZ B/5: 2008</t>
  </si>
  <si>
    <t>Nil</t>
  </si>
  <si>
    <t>Vibrating Hammer Compaction Test at OWC_x000D_
(NZS 4402: 1986, Test 4.1.3)</t>
  </si>
  <si>
    <t>when agreed with the Engineer</t>
  </si>
  <si>
    <t>Surface Smoothness</t>
  </si>
  <si>
    <t>Surface shape (7.8) - _x000D_
TNZ B/5: 2008</t>
  </si>
  <si>
    <t>± 10mm deviation along a 3m straight edge,_x000D_
No water ponding</t>
  </si>
  <si>
    <t>3m Straight Edge</t>
  </si>
  <si>
    <t>during construction and prior to seal</t>
  </si>
  <si>
    <t>C and E</t>
  </si>
  <si>
    <t>Surface Shape</t>
  </si>
  <si>
    <t>Between -5mm and +15mm</t>
  </si>
  <si>
    <t>String lines or Survey Asbuilt</t>
  </si>
  <si>
    <t>String Sheet/Survey Asbuilts</t>
  </si>
  <si>
    <t>Cross Fall</t>
  </si>
  <si>
    <t>Crossfall (7.9) - _x000D_
TNZ B/5: 2008</t>
  </si>
  <si>
    <t>0.5% ≤ X ≤ -0.5%</t>
  </si>
  <si>
    <t>3m straight edge or Survey Asbuilt</t>
  </si>
  <si>
    <t>Cross Fall Records/Survey Asbuilts</t>
  </si>
  <si>
    <t>Surface Finish</t>
  </si>
  <si>
    <t>Surface finish (7.10) - _x000D_
TNZ B/5: 2008</t>
  </si>
  <si>
    <t>Tightly bound matrix post sweep</t>
  </si>
  <si>
    <t>Visual inpsection</t>
  </si>
  <si>
    <t>prior to seal</t>
  </si>
  <si>
    <t>Pre-seal inspection sheet</t>
  </si>
  <si>
    <t>Degree of Saturation, DOS</t>
  </si>
  <si>
    <t>Pre-sealing requirements (7.12) - _x000D_
TNZ B/5: 2008,_x000D_
Pre-sealing requirements (9) - TNZ B/2 Notes: 2005</t>
  </si>
  <si>
    <t>≤80%, however 65% is ideal</t>
  </si>
  <si>
    <t xml:space="preserve"> ≥5 tests per 1000m² lot</t>
  </si>
  <si>
    <t>Roughness (NAASRA)</t>
  </si>
  <si>
    <t>NZTA Maintainence specification section 6.1.2</t>
  </si>
  <si>
    <t>For chipseal or non structural  AC surfacing;_x000D_
No 100m moving average shall exceed 2.9 lane IRI.qc m/km 75 NAASRA counts/km</t>
  </si>
  <si>
    <t>Average of three replica runs for each lane reported at 20m intervals.</t>
  </si>
  <si>
    <t>Test Records</t>
  </si>
  <si>
    <t>Binder - Penetration Grade</t>
  </si>
  <si>
    <t>TNZ M/1</t>
  </si>
  <si>
    <t xml:space="preserve">Table 1 </t>
  </si>
  <si>
    <t>Property Test</t>
  </si>
  <si>
    <t>Annual</t>
  </si>
  <si>
    <t>Bitumen Supplier/ Surfacing Project Manager</t>
  </si>
  <si>
    <t>IANZ Report's</t>
  </si>
  <si>
    <t>Binder - Polymer Modified Emulsion</t>
  </si>
  <si>
    <t>Higgins Internal Specification</t>
  </si>
  <si>
    <t>% PMB Required, PH, Residue by Evaporation, Viscosity</t>
  </si>
  <si>
    <t>1/100,000 litres supplied</t>
  </si>
  <si>
    <t>Source Property -Coarse Aggregate - Crushing Resistance</t>
  </si>
  <si>
    <t>TNZ M6,_x000D_
 RNZ 9805:2009</t>
  </si>
  <si>
    <t>CHAR(LESS)10% fines under 230kN minimum</t>
  </si>
  <si>
    <t>Sample Test - Crushing Resistance_x000D_
NZS 4407 Test 3.10</t>
  </si>
  <si>
    <t>1 test per 10,000m³ or 1 test per annum if less than 10,000m³ produced per annum</t>
  </si>
  <si>
    <t>Surfacing Project Manager</t>
  </si>
  <si>
    <t>Source Property -Coarse Aggregate - Weathering Resistance</t>
  </si>
  <si>
    <t>AA or BA</t>
  </si>
  <si>
    <t>Weathering Quality Index_x000D_
NZS 4407 Test 3.10</t>
  </si>
  <si>
    <t>Source Property - Skid Resistance</t>
  </si>
  <si>
    <t>NZTA T/10</t>
  </si>
  <si>
    <t>Meet Skid performance Requirement</t>
  </si>
  <si>
    <t>Aggregate Perfomance Method_x000D_
TNZ T/10 section 12.3</t>
  </si>
  <si>
    <t>Each Site</t>
  </si>
  <si>
    <t>Production Property - Cleaness Value</t>
  </si>
  <si>
    <t>NZTA P/17, M/6</t>
  </si>
  <si>
    <t>G2 - 89 min, G3 - 87 min, G4 - 85 min</t>
  </si>
  <si>
    <t>Sample Test - Cleaness Value_x000D_
NZS 4407 Test 3.9</t>
  </si>
  <si>
    <t>Per Stockpile       _x000D_
CHAR(LESS)100m3 - 1 Sample        _x000D_
100-500m3 - 2 Samples                 _x000D_
&gt;500m3 - 3 Samples</t>
  </si>
  <si>
    <t>Production Property - Particle Size/Shape</t>
  </si>
  <si>
    <t>As per Table 3 NZTA M/6</t>
  </si>
  <si>
    <t>Sample Test - Particle Size/Shape_x000D_
NZS 4407 Test 3.13</t>
  </si>
  <si>
    <t>Production Property - Broken Faces</t>
  </si>
  <si>
    <t>Min. 98%</t>
  </si>
  <si>
    <t>Sample Test - Broken Faces_x000D_
NZS 4407 Test 3.14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</si>
  <si>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</si>
  <si>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</si>
  <si>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</si>
  <si>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</si>
  <si>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</si>
  <si>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t>Ensure limits of site are marked</t>
  </si>
  <si>
    <t>EBOP NOC Design Report</t>
  </si>
  <si>
    <t>Visual</t>
  </si>
  <si>
    <t>Prior to start sealing each site</t>
  </si>
  <si>
    <t>Surfacing Supervisor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</si>
  <si>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</si>
  <si>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</si>
  <si>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</si>
  <si>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</si>
  <si>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</si>
  <si>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N/A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</si>
  <si>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</si>
  <si>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</si>
  <si>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</si>
  <si>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</si>
  <si>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</si>
  <si>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</si>
  <si>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</si>
  <si>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</si>
  <si>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</si>
  <si>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</si>
  <si>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</si>
  <si>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</si>
  <si>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</si>
  <si>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</si>
  <si>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</si>
  <si>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</si>
  <si>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</si>
  <si>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</si>
  <si>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</si>
  <si>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</si>
  <si>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</si>
  <si>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</si>
  <si>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</si>
  <si>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</si>
  <si>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</si>
  <si>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</si>
  <si>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</si>
  <si>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Post Construction Walkover</t>
  </si>
  <si>
    <t>Formal Agreement</t>
  </si>
  <si>
    <t>Post seal sweep</t>
  </si>
  <si>
    <t>Quality Controller, Supervisor and Engineer</t>
  </si>
  <si>
    <t>Meeting Minutes</t>
  </si>
  <si>
    <t>C, S and E</t>
  </si>
  <si>
    <t>Resurfacing Construction Completion report</t>
  </si>
  <si>
    <t>NOC; MS 6.1.3</t>
  </si>
  <si>
    <t>Comply with Requirement of NOC MS 6.1.3</t>
  </si>
  <si>
    <t>Record</t>
  </si>
  <si>
    <t>Within 2 months of completing the annual resurfacing programme</t>
  </si>
  <si>
    <t>Surfacing Manager</t>
  </si>
  <si>
    <t>Construction Completion Report</t>
  </si>
  <si>
    <t>Pavement Rehabilitation Construction Completion Report</t>
  </si>
  <si>
    <t>Pavement Rehabilitation Construction Completion Report (6.1.2) - BOPE 2_14-001_601 Maintenance Specification</t>
  </si>
  <si>
    <t>Engineer Approval</t>
  </si>
  <si>
    <t>≤2 months of 1st Coat Seal</t>
  </si>
  <si>
    <t>Quality Controller/ Contract Manager</t>
  </si>
  <si>
    <t>Signed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</si>
</sst>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F573"/>
  <sheetViews>
    <sheetView tabSelected="1" workbookViewId="0">
      <selection activeCell="AF2" sqref="AF2"/>
    </sheetView>
  </sheetViews>
  <sheetFormatPr defaultRowHeight="15" customHeight="1" x14ac:dyDescent="0.25"/>
  <cols>
    <col min="1" max="1" width="5.7109375" customWidth="1"/>
    <col min="2" max="2" width="5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8" max="8" width="5.42578125" customWidth="1"/>
    <col min="9" max="9" width="5.28515625" customWidth="1"/>
    <col min="10" max="10" width="6.5703125" customWidth="1"/>
    <col min="11" max="11" width="5.7109375" customWidth="1"/>
    <col min="12" max="12" width="6.28515625" customWidth="1"/>
    <col min="13" max="14" width="4.7109375" customWidth="1"/>
    <col min="15" max="16" width="5.42578125" customWidth="1"/>
    <col min="17" max="17" width="2.5703125" customWidth="1"/>
    <col min="19" max="19" width="8.5703125" customWidth="1"/>
    <col min="20" max="20" width="8.42578125" customWidth="1"/>
    <col min="21" max="21" width="10.140625" customWidth="1"/>
    <col min="22" max="22" width="8" customWidth="1"/>
    <col min="23" max="23" width="8.28515625" customWidth="1"/>
    <col min="24" max="24" width="4.5703125" customWidth="1"/>
    <col min="25" max="25" width="11.85546875" customWidth="1"/>
    <col min="26" max="30" width="7.5703125" customWidth="1"/>
    <col min="31" max="31" width="11" customWidth="1"/>
    <col min="32" max="32" width="34.85546875" customWidth="1"/>
    <col min="33" max="33" width="146.42578125" bestFit="1" customWidth="1"/>
  </cols>
  <sheetData>
    <row r="1" spans="1:3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2" ht="15" customHeight="1" x14ac:dyDescent="0.25">
      <c r="A2" t="s">
        <v>2</v>
      </c>
      <c r="B2" s="1" t="s">
        <v>3</v>
      </c>
      <c r="C2" t="s">
        <v>4</v>
      </c>
      <c r="D2" t="s">
        <v>5</v>
      </c>
      <c r="E2" s="1" t="s">
        <v>6</v>
      </c>
      <c r="F2" s="1"/>
      <c r="H2" s="1" t="s">
        <v>7</v>
      </c>
      <c r="J2" t="s">
        <v>8</v>
      </c>
      <c r="K2" t="s">
        <v>9</v>
      </c>
      <c r="L2" t="s">
        <v>10</v>
      </c>
      <c r="R2" t="str">
        <f>A2</f>
        <v>Design - Geometric Design</v>
      </c>
      <c r="S2" t="str">
        <f>"Controlling Documents - "&amp;B2</f>
        <v>Controlling Documents - Austroads Guide to Road Design Part 3: Geometric Design,_x000D_
TNZ State Highway Geometric Design Manual</v>
      </c>
      <c r="T2" t="str">
        <f>"Acceptance Criteria - "&amp;C2</f>
        <v>Acceptance Criteria - Principal Approval</v>
      </c>
      <c r="U2" t="str">
        <f>"Method - "&amp;D2</f>
        <v>Method - Contractor and Principal peer review</v>
      </c>
      <c r="V2" t="str">
        <f>"Frequency - "&amp;E2</f>
        <v>Frequency - per design revision</v>
      </c>
      <c r="W2" t="str">
        <f>"Responsible Person - "&amp;F2</f>
        <v xml:space="preserve">Responsible Person - </v>
      </c>
      <c r="X2" t="str">
        <f>"Verifying Document - "&amp;G2</f>
        <v xml:space="preserve">Verifying Document - </v>
      </c>
      <c r="Y2" t="str">
        <f>"Conduct - "&amp;H2</f>
        <v>Conduct - C or S</v>
      </c>
      <c r="Z2" t="str">
        <f>"Witness - "&amp;I2</f>
        <v xml:space="preserve">Witness - </v>
      </c>
      <c r="AA2" t="str">
        <f>"Produce Record - "&amp;J2</f>
        <v>Produce Record - C</v>
      </c>
      <c r="AB2" t="str">
        <f>"Approval - "&amp;K2</f>
        <v>Approval - E</v>
      </c>
      <c r="AC2" t="str">
        <f>"Hold Point Y/N - "&amp;L2</f>
        <v>Hold Point Y/N - Y</v>
      </c>
      <c r="AD2" t="str">
        <f>"Witness Point Y/N - "&amp;M2</f>
        <v xml:space="preserve">Witness Point Y/N - </v>
      </c>
      <c r="AF2" t="str" cm="1">
        <f t="array" ref="AF2:AF573">_xlfn.FILTERXML("&lt;t&gt;&lt;s&gt;"&amp;_xlfn.TEXTJOIN("&lt;/s&gt;&lt;s&gt;",,R2:AD45)&amp;"&lt;/s&gt;&lt;/t&gt;","//s")</f>
        <v>Design - Geometric Design</v>
      </c>
    </row>
    <row r="3" spans="1:32" ht="15" customHeight="1" x14ac:dyDescent="0.25">
      <c r="A3" t="s">
        <v>11</v>
      </c>
      <c r="B3" s="1" t="s">
        <v>12</v>
      </c>
      <c r="C3" t="s">
        <v>4</v>
      </c>
      <c r="D3" s="1" t="s">
        <v>5</v>
      </c>
      <c r="E3" s="1" t="s">
        <v>13</v>
      </c>
      <c r="F3" s="1"/>
      <c r="G3" t="s">
        <v>14</v>
      </c>
      <c r="H3" s="1" t="s">
        <v>7</v>
      </c>
      <c r="I3" s="1"/>
      <c r="J3" s="1" t="s">
        <v>8</v>
      </c>
      <c r="K3" s="1" t="s">
        <v>9</v>
      </c>
      <c r="L3" s="1" t="s">
        <v>10</v>
      </c>
      <c r="M3" s="1"/>
      <c r="N3" s="1"/>
      <c r="O3" s="1"/>
      <c r="P3" s="1"/>
      <c r="R3" t="str">
        <f>A3</f>
        <v>Design - Pavement Treatment Design</v>
      </c>
      <c r="S3" t="str">
        <f>"Controlling Documents - "&amp;B3</f>
        <v>Controlling Documents - Austroads Guide to Pavement Technology,_x000D_
New Zealand Guide to Pavement Evaluation and Treatment Design:2018 (Version 1.2)</v>
      </c>
      <c r="T3" t="str">
        <f>"Acceptance Criteria - "&amp;C3</f>
        <v>Acceptance Criteria - Principal Approval</v>
      </c>
      <c r="U3" t="str">
        <f>"Method - "&amp;D3</f>
        <v>Method - Contractor and Principal peer review</v>
      </c>
      <c r="V3" t="str">
        <f>"Frequency - "&amp;E3</f>
        <v>Frequency - per design</v>
      </c>
      <c r="W3" t="str">
        <f>"Responsible Person - "&amp;F3</f>
        <v xml:space="preserve">Responsible Person - </v>
      </c>
      <c r="X3" t="str">
        <f>"Verifying Document - "&amp;G3</f>
        <v>Verifying Document - Pavement Rehabilitation Design Report 2023/24</v>
      </c>
      <c r="Y3" t="str">
        <f>"Conduct - "&amp;H3</f>
        <v>Conduct - C or S</v>
      </c>
      <c r="Z3" t="str">
        <f>"Witness - "&amp;I3</f>
        <v xml:space="preserve">Witness - </v>
      </c>
      <c r="AA3" t="str">
        <f>"Produce Record - "&amp;J3</f>
        <v>Produce Record - C</v>
      </c>
      <c r="AB3" t="str">
        <f>"Approval - "&amp;K3</f>
        <v>Approval - E</v>
      </c>
      <c r="AC3" t="str">
        <f>"Hold Point Y/N - "&amp;L3</f>
        <v>Hold Point Y/N - Y</v>
      </c>
      <c r="AD3" t="str">
        <f>"Witness Point Y/N - "&amp;M3</f>
        <v xml:space="preserve">Witness Point Y/N - </v>
      </c>
      <c r="AF3" t="str">
        <v>Controlling Documents - Austroads Guide to Road Design Part 3: Geometric Design,
TNZ State Highway Geometric Design Manual</v>
      </c>
    </row>
    <row r="4" spans="1:32" ht="15" customHeight="1" x14ac:dyDescent="0.25">
      <c r="A4" t="s">
        <v>15</v>
      </c>
      <c r="B4" t="s">
        <v>16</v>
      </c>
      <c r="D4" s="1"/>
      <c r="E4" s="1"/>
      <c r="F4" s="1"/>
      <c r="G4" t="s">
        <v>17</v>
      </c>
      <c r="H4" s="1" t="s">
        <v>7</v>
      </c>
      <c r="I4" s="1"/>
      <c r="K4" t="s">
        <v>18</v>
      </c>
      <c r="R4" t="str">
        <f>A4</f>
        <v>Materials: GAP 65 Pre-treatment Material - Aggregate Sampling</v>
      </c>
      <c r="S4" t="str">
        <f>"Controlling Documents - "&amp;B4</f>
        <v>Controlling Documents - NZS 4407:2015, WSP Rotorua Sampling Guide</v>
      </c>
      <c r="T4" t="str">
        <f>"Acceptance Criteria - "&amp;C4</f>
        <v xml:space="preserve">Acceptance Criteria - </v>
      </c>
      <c r="U4" t="str">
        <f>"Method - "&amp;D4</f>
        <v xml:space="preserve">Method - </v>
      </c>
      <c r="V4" t="str">
        <f>"Frequency - "&amp;E4</f>
        <v xml:space="preserve">Frequency - </v>
      </c>
      <c r="W4" t="str">
        <f>"Responsible Person - "&amp;F4</f>
        <v xml:space="preserve">Responsible Person - </v>
      </c>
      <c r="X4" t="str">
        <f>"Verifying Document - "&amp;G4</f>
        <v>Verifying Document - Sampling Worksheet</v>
      </c>
      <c r="Y4" t="str">
        <f>"Conduct - "&amp;H4</f>
        <v>Conduct - C or S</v>
      </c>
      <c r="Z4" t="str">
        <f>"Witness - "&amp;I4</f>
        <v xml:space="preserve">Witness - </v>
      </c>
      <c r="AA4" t="str">
        <f>"Produce Record - "&amp;J4</f>
        <v xml:space="preserve">Produce Record - </v>
      </c>
      <c r="AB4" t="str">
        <f>"Approval - "&amp;K4</f>
        <v>Approval - S</v>
      </c>
      <c r="AC4" t="str">
        <f>"Hold Point Y/N - "&amp;L4</f>
        <v xml:space="preserve">Hold Point Y/N - </v>
      </c>
      <c r="AD4" t="str">
        <f>"Witness Point Y/N - "&amp;M4</f>
        <v xml:space="preserve">Witness Point Y/N - </v>
      </c>
      <c r="AF4" t="str">
        <v>Acceptance Criteria - Principal Approval</v>
      </c>
    </row>
    <row r="5" spans="1:32" ht="15" customHeight="1" x14ac:dyDescent="0.25">
      <c r="A5" t="s">
        <v>19</v>
      </c>
      <c r="B5" t="s">
        <v>20</v>
      </c>
      <c r="C5" t="s">
        <v>21</v>
      </c>
      <c r="D5" t="s">
        <v>22</v>
      </c>
      <c r="E5" s="1"/>
      <c r="F5" s="1" t="s">
        <v>23</v>
      </c>
      <c r="G5" t="s">
        <v>1</v>
      </c>
      <c r="H5" s="1" t="s">
        <v>24</v>
      </c>
      <c r="J5" t="s">
        <v>25</v>
      </c>
      <c r="K5" t="s">
        <v>9</v>
      </c>
      <c r="L5" t="s">
        <v>10</v>
      </c>
      <c r="R5" t="str">
        <f>A5</f>
        <v>Materials: GAP 65 Pre-treatment Material - Source Property Test</v>
      </c>
      <c r="S5" t="str">
        <f>"Controlling Documents - "&amp;B5</f>
        <v>Controlling Documents - CBR - BOPE NOC Contract Documents Maintenance Specification Section 2.5.3</v>
      </c>
      <c r="T5" t="str">
        <f>"Acceptance Criteria - "&amp;C5</f>
        <v>Acceptance Criteria - Soaked CBR ≥ 40</v>
      </c>
      <c r="U5" t="str">
        <f>"Method - "&amp;D5</f>
        <v>Method - Soaked CBR test (NZS:4407:2015:3.15)</v>
      </c>
      <c r="V5" t="str">
        <f>"Frequency - "&amp;E5</f>
        <v xml:space="preserve">Frequency - </v>
      </c>
      <c r="W5" t="str">
        <f>"Responsible Person - "&amp;F5</f>
        <v>Responsible Person - Supervisor</v>
      </c>
      <c r="X5" t="str">
        <f>"Verifying Document - "&amp;G5</f>
        <v>Verifying Document - Test Report</v>
      </c>
      <c r="Y5" t="str">
        <f>"Conduct - "&amp;H5</f>
        <v>Conduct - Sp or C or S</v>
      </c>
      <c r="Z5" t="str">
        <f>"Witness - "&amp;I5</f>
        <v xml:space="preserve">Witness - </v>
      </c>
      <c r="AA5" t="str">
        <f>"Produce Record - "&amp;J5</f>
        <v>Produce Record - Sp or S</v>
      </c>
      <c r="AB5" t="str">
        <f>"Approval - "&amp;K5</f>
        <v>Approval - E</v>
      </c>
      <c r="AC5" t="str">
        <f>"Hold Point Y/N - "&amp;L5</f>
        <v>Hold Point Y/N - Y</v>
      </c>
      <c r="AD5" t="str">
        <f>"Witness Point Y/N - "&amp;M5</f>
        <v xml:space="preserve">Witness Point Y/N - </v>
      </c>
      <c r="AF5" t="str">
        <v>Method - Contractor and Principal peer review</v>
      </c>
    </row>
    <row r="6" spans="1:32" ht="15" customHeight="1" x14ac:dyDescent="0.25">
      <c r="A6" t="s">
        <v>26</v>
      </c>
      <c r="B6" t="s">
        <v>27</v>
      </c>
      <c r="C6" t="s">
        <v>28</v>
      </c>
      <c r="D6" t="s">
        <v>29</v>
      </c>
      <c r="E6" s="1"/>
      <c r="F6" s="1" t="s">
        <v>23</v>
      </c>
      <c r="G6" t="s">
        <v>1</v>
      </c>
      <c r="H6" s="1" t="s">
        <v>24</v>
      </c>
      <c r="I6" s="1"/>
      <c r="J6" s="1" t="s">
        <v>25</v>
      </c>
      <c r="K6" s="1" t="s">
        <v>9</v>
      </c>
      <c r="L6" s="1" t="s">
        <v>10</v>
      </c>
      <c r="M6" s="1"/>
      <c r="N6" s="1"/>
      <c r="O6" s="1"/>
      <c r="P6" s="1"/>
      <c r="R6" t="str">
        <f t="shared" ref="R6:R68" si="0">A6</f>
        <v>Materials: GAP 65 Pre-treatment Material - Production Property  Test</v>
      </c>
      <c r="S6" t="str">
        <f t="shared" ref="S6:S68" si="1">"Controlling Documents - "&amp;B6</f>
        <v>Controlling Documents - Sand Equivalent - BOPE NOC Contract Documents Maintenance Specification Section 2.5.3</v>
      </c>
      <c r="T6" t="str">
        <f t="shared" ref="T6:T68" si="2">"Acceptance Criteria - "&amp;C6</f>
        <v>Acceptance Criteria - Sand Equivalent &gt;35, OR CHAR(LESS)35 but well graded with no more than 10% by mass passing through a 0.425mm sieve</v>
      </c>
      <c r="U6" t="str">
        <f t="shared" ref="U6:U68" si="3">"Method - "&amp;D6</f>
        <v>Method - Sand Equivalent Test (NZS:4407:2015, 3.6)</v>
      </c>
      <c r="V6" t="str">
        <f t="shared" ref="V6:V68" si="4">"Frequency - "&amp;E6</f>
        <v xml:space="preserve">Frequency - </v>
      </c>
      <c r="W6" t="str">
        <f t="shared" ref="W6:W68" si="5">"Responsible Person - "&amp;F6</f>
        <v>Responsible Person - Supervisor</v>
      </c>
      <c r="X6" t="str">
        <f t="shared" ref="X6:X68" si="6">"Verifying Document - "&amp;G6</f>
        <v>Verifying Document - Test Report</v>
      </c>
      <c r="Y6" t="str">
        <f t="shared" ref="Y6:Y68" si="7">"Conduct - "&amp;H6</f>
        <v>Conduct - Sp or C or S</v>
      </c>
      <c r="Z6" t="str">
        <f t="shared" ref="Z6:Z68" si="8">"Witness - "&amp;I6</f>
        <v xml:space="preserve">Witness - </v>
      </c>
      <c r="AA6" t="str">
        <f t="shared" ref="AA6:AA68" si="9">"Produce Record - "&amp;J6</f>
        <v>Produce Record - Sp or S</v>
      </c>
      <c r="AB6" t="str">
        <f t="shared" ref="AB6:AB68" si="10">"Approval - "&amp;K6</f>
        <v>Approval - E</v>
      </c>
      <c r="AC6" t="str">
        <f t="shared" ref="AC6:AC68" si="11">"Hold Point Y/N - "&amp;L6</f>
        <v>Hold Point Y/N - Y</v>
      </c>
      <c r="AD6" t="str">
        <f t="shared" ref="AD6:AD68" si="12">"Witness Point Y/N - "&amp;M6</f>
        <v xml:space="preserve">Witness Point Y/N - </v>
      </c>
      <c r="AF6" t="str">
        <v>Frequency - per design revision</v>
      </c>
    </row>
    <row r="7" spans="1:32" ht="15" customHeight="1" x14ac:dyDescent="0.25">
      <c r="A7" t="s">
        <v>30</v>
      </c>
      <c r="B7" s="1" t="s">
        <v>16</v>
      </c>
      <c r="D7" s="1"/>
      <c r="E7" s="1"/>
      <c r="F7" s="1"/>
      <c r="G7" s="1" t="s">
        <v>17</v>
      </c>
      <c r="H7" s="1"/>
      <c r="I7" s="1"/>
      <c r="R7" t="str">
        <f t="shared" si="0"/>
        <v>Materials: M/4 AP40 Basecourse Material - Aggregate Sampling</v>
      </c>
      <c r="S7" t="str">
        <f t="shared" si="1"/>
        <v>Controlling Documents - NZS 4407:2015, WSP Rotorua Sampling Guide</v>
      </c>
      <c r="T7" t="str">
        <f t="shared" si="2"/>
        <v xml:space="preserve">Acceptance Criteria - </v>
      </c>
      <c r="U7" t="str">
        <f t="shared" si="3"/>
        <v xml:space="preserve">Method - </v>
      </c>
      <c r="V7" t="str">
        <f t="shared" si="4"/>
        <v xml:space="preserve">Frequency - </v>
      </c>
      <c r="W7" t="str">
        <f t="shared" si="5"/>
        <v xml:space="preserve">Responsible Person - </v>
      </c>
      <c r="X7" t="str">
        <f t="shared" si="6"/>
        <v>Verifying Document - Sampling Worksheet</v>
      </c>
      <c r="Y7" t="str">
        <f t="shared" si="7"/>
        <v xml:space="preserve">Conduct - </v>
      </c>
      <c r="Z7" t="str">
        <f t="shared" si="8"/>
        <v xml:space="preserve">Witness - </v>
      </c>
      <c r="AA7" t="str">
        <f t="shared" si="9"/>
        <v xml:space="preserve">Produce Record - </v>
      </c>
      <c r="AB7" t="str">
        <f t="shared" si="10"/>
        <v xml:space="preserve">Approval - </v>
      </c>
      <c r="AC7" t="str">
        <f t="shared" si="11"/>
        <v xml:space="preserve">Hold Point Y/N - </v>
      </c>
      <c r="AD7" t="str">
        <f t="shared" si="12"/>
        <v xml:space="preserve">Witness Point Y/N - </v>
      </c>
      <c r="AF7" t="str">
        <v>Responsible Person -</v>
      </c>
    </row>
    <row r="8" spans="1:32" ht="15" customHeight="1" x14ac:dyDescent="0.25">
      <c r="A8" t="s">
        <v>31</v>
      </c>
      <c r="B8" s="1" t="s">
        <v>32</v>
      </c>
      <c r="C8" t="s">
        <v>33</v>
      </c>
      <c r="D8" s="1" t="s">
        <v>34</v>
      </c>
      <c r="E8" s="1" t="s">
        <v>35</v>
      </c>
      <c r="F8" s="1" t="s">
        <v>36</v>
      </c>
      <c r="G8" t="s">
        <v>1</v>
      </c>
      <c r="H8" s="1" t="s">
        <v>24</v>
      </c>
      <c r="I8" s="1"/>
      <c r="J8" t="s">
        <v>25</v>
      </c>
      <c r="K8" t="s">
        <v>9</v>
      </c>
      <c r="L8" t="s">
        <v>10</v>
      </c>
      <c r="R8" t="str">
        <f t="shared" si="0"/>
        <v>Materials: M/4 AP40 Basecourse Material - Source Property Test (1)</v>
      </c>
      <c r="S8" t="str">
        <f t="shared" si="1"/>
        <v>Controlling Documents - Crushing Resistance (3.3.1) - TNZ M/4: 2006,_x000D_
NZS 4407: 1991 Test 3.10 (The Crushing Resistance Test)</v>
      </c>
      <c r="T8" t="str">
        <f t="shared" si="2"/>
        <v>Acceptance Criteria - less than 10% fines passing 2.36mm sieve size under a load of 130kN</v>
      </c>
      <c r="U8" t="str">
        <f t="shared" si="3"/>
        <v>Method - Curshing Resistance Test_x000D_
(NZS 4407:1991, Test 3.10)</v>
      </c>
      <c r="V8" t="str">
        <f t="shared" si="4"/>
        <v>Frequency - One test for every 10,000m³ of source material</v>
      </c>
      <c r="W8" t="str">
        <f t="shared" si="5"/>
        <v>Responsible Person - Quality Controller</v>
      </c>
      <c r="X8" t="str">
        <f t="shared" si="6"/>
        <v>Verifying Document - Test Report</v>
      </c>
      <c r="Y8" t="str">
        <f t="shared" si="7"/>
        <v>Conduct - Sp or C or S</v>
      </c>
      <c r="Z8" t="str">
        <f t="shared" si="8"/>
        <v xml:space="preserve">Witness - </v>
      </c>
      <c r="AA8" t="str">
        <f t="shared" si="9"/>
        <v>Produce Record - Sp or S</v>
      </c>
      <c r="AB8" t="str">
        <f t="shared" si="10"/>
        <v>Approval - E</v>
      </c>
      <c r="AC8" t="str">
        <f t="shared" si="11"/>
        <v>Hold Point Y/N - Y</v>
      </c>
      <c r="AD8" t="str">
        <f t="shared" si="12"/>
        <v xml:space="preserve">Witness Point Y/N - </v>
      </c>
      <c r="AF8" t="str">
        <v>Verifying Document -</v>
      </c>
    </row>
    <row r="9" spans="1:32" ht="15" customHeight="1" x14ac:dyDescent="0.25">
      <c r="A9" t="s">
        <v>37</v>
      </c>
      <c r="B9" s="1" t="s">
        <v>38</v>
      </c>
      <c r="C9" t="s">
        <v>39</v>
      </c>
      <c r="D9" s="1" t="s">
        <v>40</v>
      </c>
      <c r="E9" s="1" t="s">
        <v>35</v>
      </c>
      <c r="F9" s="1" t="s">
        <v>36</v>
      </c>
      <c r="G9" t="s">
        <v>1</v>
      </c>
      <c r="H9" s="1" t="s">
        <v>24</v>
      </c>
      <c r="I9" s="1"/>
      <c r="J9" t="s">
        <v>25</v>
      </c>
      <c r="K9" t="s">
        <v>9</v>
      </c>
      <c r="L9" t="s">
        <v>10</v>
      </c>
      <c r="R9" t="str">
        <f t="shared" si="0"/>
        <v>Materials: M/4 AP40 Basecourse Material - Source Property Test (2)</v>
      </c>
      <c r="S9" t="str">
        <f t="shared" si="1"/>
        <v>Controlling Documents - Weathering Quality Index (3.3.2) - TNZ M/4: 2006,_x000D_
NZS 4407: 1991, Test 3.11 (Weathering Quality Index Test)</v>
      </c>
      <c r="T9" t="str">
        <f t="shared" si="2"/>
        <v>Acceptance Criteria - AA, AB, AC, BA, BB or CA</v>
      </c>
      <c r="U9" t="str">
        <f t="shared" si="3"/>
        <v>Method - Weathering Quality Index Test _x000D_
(NZS 4407: 1991, Test 3.11)</v>
      </c>
      <c r="V9" t="str">
        <f t="shared" si="4"/>
        <v>Frequency - One test for every 10,000m³ of source material</v>
      </c>
      <c r="W9" t="str">
        <f t="shared" si="5"/>
        <v>Responsible Person - Quality Controller</v>
      </c>
      <c r="X9" t="str">
        <f t="shared" si="6"/>
        <v>Verifying Document - Test Report</v>
      </c>
      <c r="Y9" t="str">
        <f t="shared" si="7"/>
        <v>Conduct - Sp or C or S</v>
      </c>
      <c r="Z9" t="str">
        <f t="shared" si="8"/>
        <v xml:space="preserve">Witness - </v>
      </c>
      <c r="AA9" t="str">
        <f t="shared" si="9"/>
        <v>Produce Record - Sp or S</v>
      </c>
      <c r="AB9" t="str">
        <f t="shared" si="10"/>
        <v>Approval - E</v>
      </c>
      <c r="AC9" t="str">
        <f t="shared" si="11"/>
        <v>Hold Point Y/N - Y</v>
      </c>
      <c r="AD9" t="str">
        <f t="shared" si="12"/>
        <v xml:space="preserve">Witness Point Y/N - </v>
      </c>
      <c r="AF9" t="str">
        <v>Conduct - C or S</v>
      </c>
    </row>
    <row r="10" spans="1:32" ht="15" customHeight="1" x14ac:dyDescent="0.25">
      <c r="A10" t="s">
        <v>41</v>
      </c>
      <c r="B10" s="1" t="s">
        <v>42</v>
      </c>
      <c r="C10" t="s">
        <v>43</v>
      </c>
      <c r="D10" s="1" t="s">
        <v>44</v>
      </c>
      <c r="E10" s="1" t="s">
        <v>35</v>
      </c>
      <c r="F10" s="1" t="s">
        <v>36</v>
      </c>
      <c r="G10" t="s">
        <v>1</v>
      </c>
      <c r="H10" s="1" t="s">
        <v>24</v>
      </c>
      <c r="J10" t="s">
        <v>25</v>
      </c>
      <c r="K10" t="s">
        <v>9</v>
      </c>
      <c r="L10" t="s">
        <v>10</v>
      </c>
      <c r="R10" t="str">
        <f t="shared" si="0"/>
        <v>Materials: M/4 AP40 Basecourse Material - Source Property Test (3)</v>
      </c>
      <c r="S10" t="str">
        <f t="shared" si="1"/>
        <v>Controlling Documents - California Bearing Ratio (3.3.3) - TNZ M/4: 2006,_x000D_
NZS 4402: 1986 Test 4.1.3,_x000D_
NZS 4407: 1991 Test 3.15_x000D_
(California Bearing Ratio Test)</v>
      </c>
      <c r="T10" t="str">
        <f t="shared" si="2"/>
        <v>Acceptance Criteria - Soaked CBR ≥ 80%</v>
      </c>
      <c r="U10" t="str">
        <f t="shared" si="3"/>
        <v>Method - California Bearing Ratio Test_x000D_
(NZS 4407: 1991, Test 3.15) after being compacted according to_x000D_
Vibrating Hammer Compaction Test at OWC_x000D_
(NZS 4402: 1986, Test 4.1.3)</v>
      </c>
      <c r="V10" t="str">
        <f t="shared" si="4"/>
        <v>Frequency - One test for every 10,000m³ of source material</v>
      </c>
      <c r="W10" t="str">
        <f t="shared" si="5"/>
        <v>Responsible Person - Quality Controller</v>
      </c>
      <c r="X10" t="str">
        <f t="shared" si="6"/>
        <v>Verifying Document - Test Report</v>
      </c>
      <c r="Y10" t="str">
        <f t="shared" si="7"/>
        <v>Conduct - Sp or C or S</v>
      </c>
      <c r="Z10" t="str">
        <f t="shared" si="8"/>
        <v xml:space="preserve">Witness - </v>
      </c>
      <c r="AA10" t="str">
        <f t="shared" si="9"/>
        <v>Produce Record - Sp or S</v>
      </c>
      <c r="AB10" t="str">
        <f t="shared" si="10"/>
        <v>Approval - E</v>
      </c>
      <c r="AC10" t="str">
        <f t="shared" si="11"/>
        <v>Hold Point Y/N - Y</v>
      </c>
      <c r="AD10" t="str">
        <f t="shared" si="12"/>
        <v xml:space="preserve">Witness Point Y/N - </v>
      </c>
      <c r="AF10" t="str">
        <v>Witness -</v>
      </c>
    </row>
    <row r="11" spans="1:32" ht="15" customHeight="1" x14ac:dyDescent="0.25">
      <c r="A1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36</v>
      </c>
      <c r="G11" t="s">
        <v>1</v>
      </c>
      <c r="H11" s="1" t="s">
        <v>24</v>
      </c>
      <c r="I11" s="1"/>
      <c r="J11" s="1" t="s">
        <v>25</v>
      </c>
      <c r="K11" s="1" t="s">
        <v>9</v>
      </c>
      <c r="L11" s="1" t="s">
        <v>10</v>
      </c>
      <c r="M11" s="1"/>
      <c r="N11" s="1"/>
      <c r="O11" s="1"/>
      <c r="P11" s="1"/>
      <c r="R11" t="str">
        <f t="shared" si="0"/>
        <v>Materials: M/4 AP40 Basecourse Material - Production Property  Test (1)</v>
      </c>
      <c r="S11" t="str">
        <f t="shared" si="1"/>
        <v>Controlling Documents - Sand Equivalent (4.2.1.1) - TNZ M/4: 2006,_x000D_
NZS 4407: 1991 Test 3.6 or_x000D_
Clay Index (4.2.1.2) - TNZ M/4: 2006,_x000D_
NZS 4407: 1991, Test 3.5 or_x000D_
Plasticity Index (4.2.1.3) - TNZ M/4: 2006,_x000D_
NZS 4407: 1991 Test 3.4</v>
      </c>
      <c r="T11" t="str">
        <f t="shared" si="2"/>
        <v xml:space="preserve">Acceptance Criteria - Sand Equivalent ≥40; or_x000D_
Clay Index ≤3; or_x000D_
Plasticity Index ≤5  </v>
      </c>
      <c r="U11" t="str">
        <f t="shared" si="3"/>
        <v>Method - Sand Equivalent Test (NZS:4407:2015, 3.6); or_x000D_
Clay Index Test_x000D_
(NZS:4407: 1991, 3.5); or_x000D_
Plasticity Index Test_x000D_
(NZS 4407:1991, 3.4)</v>
      </c>
      <c r="V11" t="str">
        <f t="shared" si="4"/>
        <v>Frequency - 2 Samples required as per Table 1, Production Property Test Sampling (4.1) - TNZ M/4: 2006</v>
      </c>
      <c r="W11" t="str">
        <f t="shared" si="5"/>
        <v>Responsible Person - Quality Controller</v>
      </c>
      <c r="X11" t="str">
        <f t="shared" si="6"/>
        <v>Verifying Document - Test Report</v>
      </c>
      <c r="Y11" t="str">
        <f t="shared" si="7"/>
        <v>Conduct - Sp or C or S</v>
      </c>
      <c r="Z11" t="str">
        <f t="shared" si="8"/>
        <v xml:space="preserve">Witness - </v>
      </c>
      <c r="AA11" t="str">
        <f t="shared" si="9"/>
        <v>Produce Record - Sp or S</v>
      </c>
      <c r="AB11" t="str">
        <f t="shared" si="10"/>
        <v>Approval - E</v>
      </c>
      <c r="AC11" t="str">
        <f t="shared" si="11"/>
        <v>Hold Point Y/N - Y</v>
      </c>
      <c r="AD11" t="str">
        <f t="shared" si="12"/>
        <v xml:space="preserve">Witness Point Y/N - </v>
      </c>
      <c r="AF11" t="str">
        <v>Produce Record - C</v>
      </c>
    </row>
    <row r="12" spans="1:32" ht="15" customHeight="1" x14ac:dyDescent="0.25">
      <c r="A12" t="s">
        <v>50</v>
      </c>
      <c r="B12" s="1" t="s">
        <v>51</v>
      </c>
      <c r="C12" t="s">
        <v>52</v>
      </c>
      <c r="D12" s="1" t="s">
        <v>53</v>
      </c>
      <c r="E12" s="1" t="s">
        <v>49</v>
      </c>
      <c r="F12" s="1" t="s">
        <v>36</v>
      </c>
      <c r="G12" t="s">
        <v>1</v>
      </c>
      <c r="H12" s="1" t="s">
        <v>24</v>
      </c>
      <c r="J12" t="s">
        <v>25</v>
      </c>
      <c r="K12" t="s">
        <v>9</v>
      </c>
      <c r="L12" t="s">
        <v>10</v>
      </c>
      <c r="R12" t="str">
        <f t="shared" si="0"/>
        <v>Materials: M/4 AP40 Basecourse Material - Production Property  Test (2)</v>
      </c>
      <c r="S12" t="str">
        <f t="shared" si="1"/>
        <v>Controlling Documents - Broken Face Content (4.2.2) - TNZ M/4: 2006,_x000D_
NZS:4407: 1991 Test 3.14</v>
      </c>
      <c r="T12" t="str">
        <f t="shared" si="2"/>
        <v>Acceptance Criteria - Broken Face Content ≥70% between 37.5mm and 4.75mm sieve and ≥2 broken faces</v>
      </c>
      <c r="U12" t="str">
        <f t="shared" si="3"/>
        <v>Method - Broken Face Test_x000D_
(NZS:4407: 1991, Test 3.4)</v>
      </c>
      <c r="V12" t="str">
        <f t="shared" si="4"/>
        <v>Frequency - 2 Samples required as per Table 1, Production Property Test Sampling (4.1) - TNZ M/4: 2006</v>
      </c>
      <c r="W12" t="str">
        <f t="shared" si="5"/>
        <v>Responsible Person - Quality Controller</v>
      </c>
      <c r="X12" t="str">
        <f t="shared" si="6"/>
        <v>Verifying Document - Test Report</v>
      </c>
      <c r="Y12" t="str">
        <f t="shared" si="7"/>
        <v>Conduct - Sp or C or S</v>
      </c>
      <c r="Z12" t="str">
        <f t="shared" si="8"/>
        <v xml:space="preserve">Witness - </v>
      </c>
      <c r="AA12" t="str">
        <f t="shared" si="9"/>
        <v>Produce Record - Sp or S</v>
      </c>
      <c r="AB12" t="str">
        <f t="shared" si="10"/>
        <v>Approval - E</v>
      </c>
      <c r="AC12" t="str">
        <f t="shared" si="11"/>
        <v>Hold Point Y/N - Y</v>
      </c>
      <c r="AD12" t="str">
        <f t="shared" si="12"/>
        <v xml:space="preserve">Witness Point Y/N - </v>
      </c>
      <c r="AF12" t="str">
        <v>Approval - E</v>
      </c>
    </row>
    <row r="13" spans="1:32" ht="15" customHeight="1" x14ac:dyDescent="0.25">
      <c r="A13" t="s">
        <v>54</v>
      </c>
      <c r="B13" s="1" t="s">
        <v>55</v>
      </c>
      <c r="C13" t="s">
        <v>56</v>
      </c>
      <c r="D13" s="1" t="s">
        <v>57</v>
      </c>
      <c r="E13" s="1" t="s">
        <v>49</v>
      </c>
      <c r="F13" s="1" t="s">
        <v>36</v>
      </c>
      <c r="G13" t="s">
        <v>1</v>
      </c>
      <c r="H13" t="s">
        <v>24</v>
      </c>
      <c r="I13" s="1"/>
      <c r="J13" t="s">
        <v>25</v>
      </c>
      <c r="K13" t="s">
        <v>9</v>
      </c>
      <c r="L13" t="s">
        <v>10</v>
      </c>
      <c r="R13" t="str">
        <f t="shared" si="0"/>
        <v>Materials: M/4 AP40 Basecourse Material - Production Property  Test (3)</v>
      </c>
      <c r="S13" t="str">
        <f t="shared" si="1"/>
        <v>Controlling Documents - Particle Size Distribution (4.2.3) - TNZ M/4: 2006,_x000D_
NZS 4407: 1991 Test 3.8.1 (Wet Sieving Test)</v>
      </c>
      <c r="T13" t="str">
        <f t="shared" si="2"/>
        <v>Acceptance Criteria - Particle size distribution as per Table 2 and Table 3, 4.2.3 Particle Size Distribution</v>
      </c>
      <c r="U13" t="str">
        <f t="shared" si="3"/>
        <v>Method - Wet Sieving Test_x000D_
(NZS 4407: 1991, Test 3.8.1)</v>
      </c>
      <c r="V13" t="str">
        <f t="shared" si="4"/>
        <v>Frequency - 2 Samples required as per Table 1, Production Property Test Sampling (4.1) - TNZ M/4: 2006</v>
      </c>
      <c r="W13" t="str">
        <f t="shared" si="5"/>
        <v>Responsible Person - Quality Controller</v>
      </c>
      <c r="X13" t="str">
        <f t="shared" si="6"/>
        <v>Verifying Document - Test Report</v>
      </c>
      <c r="Y13" t="str">
        <f t="shared" si="7"/>
        <v>Conduct - Sp or C or S</v>
      </c>
      <c r="Z13" t="str">
        <f t="shared" si="8"/>
        <v xml:space="preserve">Witness - </v>
      </c>
      <c r="AA13" t="str">
        <f t="shared" si="9"/>
        <v>Produce Record - Sp or S</v>
      </c>
      <c r="AB13" t="str">
        <f t="shared" si="10"/>
        <v>Approval - E</v>
      </c>
      <c r="AC13" t="str">
        <f t="shared" si="11"/>
        <v>Hold Point Y/N - Y</v>
      </c>
      <c r="AD13" t="str">
        <f t="shared" si="12"/>
        <v xml:space="preserve">Witness Point Y/N - </v>
      </c>
      <c r="AF13" t="str">
        <v>Hold Point Y/N - Y</v>
      </c>
    </row>
    <row r="14" spans="1:32" ht="15" customHeight="1" x14ac:dyDescent="0.25">
      <c r="A14" t="s">
        <v>58</v>
      </c>
      <c r="B14" t="s">
        <v>59</v>
      </c>
      <c r="C14" t="s">
        <v>60</v>
      </c>
      <c r="D14" t="s">
        <v>61</v>
      </c>
      <c r="E14" s="1" t="s">
        <v>62</v>
      </c>
      <c r="F14" s="1" t="s">
        <v>36</v>
      </c>
      <c r="G14" s="1" t="s">
        <v>63</v>
      </c>
      <c r="H14" s="1" t="s">
        <v>25</v>
      </c>
      <c r="I14" s="1"/>
      <c r="J14" t="s">
        <v>25</v>
      </c>
      <c r="K14" t="s">
        <v>8</v>
      </c>
      <c r="M14" t="s">
        <v>10</v>
      </c>
      <c r="R14" t="str">
        <f t="shared" si="0"/>
        <v>Materials: Cement - Stabilising Agent Selection</v>
      </c>
      <c r="S14" t="str">
        <f t="shared" si="1"/>
        <v>Controlling Documents - Cement (4.1.2) - TNZ B/5: 2008</v>
      </c>
      <c r="T14" t="str">
        <f t="shared" si="2"/>
        <v>Acceptance Criteria - GP</v>
      </c>
      <c r="U14" t="str">
        <f t="shared" si="3"/>
        <v>Method - Visual inspection of supplier docket</v>
      </c>
      <c r="V14" t="str">
        <f t="shared" si="4"/>
        <v>Frequency - per truck load</v>
      </c>
      <c r="W14" t="str">
        <f t="shared" si="5"/>
        <v>Responsible Person - Quality Controller</v>
      </c>
      <c r="X14" t="str">
        <f t="shared" si="6"/>
        <v>Verifying Document - Supplier Docket_x000D_
Supplier Cert</v>
      </c>
      <c r="Y14" t="str">
        <f t="shared" si="7"/>
        <v>Conduct - Sp or S</v>
      </c>
      <c r="Z14" t="str">
        <f t="shared" si="8"/>
        <v xml:space="preserve">Witness - </v>
      </c>
      <c r="AA14" t="str">
        <f t="shared" si="9"/>
        <v>Produce Record - Sp or S</v>
      </c>
      <c r="AB14" t="str">
        <f t="shared" si="10"/>
        <v>Approval - C</v>
      </c>
      <c r="AC14" t="str">
        <f t="shared" si="11"/>
        <v xml:space="preserve">Hold Point Y/N - </v>
      </c>
      <c r="AD14" t="str">
        <f t="shared" si="12"/>
        <v>Witness Point Y/N - Y</v>
      </c>
      <c r="AF14" t="str">
        <v>Witness Point Y/N -</v>
      </c>
    </row>
    <row r="15" spans="1:32" ht="15" customHeight="1" x14ac:dyDescent="0.25">
      <c r="A15" t="s">
        <v>64</v>
      </c>
      <c r="B15" t="s">
        <v>65</v>
      </c>
      <c r="C15" t="s">
        <v>66</v>
      </c>
      <c r="D15" t="s">
        <v>67</v>
      </c>
      <c r="E15" s="1" t="s">
        <v>62</v>
      </c>
      <c r="F15" s="1" t="s">
        <v>36</v>
      </c>
      <c r="G15" t="s">
        <v>68</v>
      </c>
      <c r="H15" s="1" t="s">
        <v>25</v>
      </c>
      <c r="I15" s="1"/>
      <c r="J15" t="s">
        <v>25</v>
      </c>
      <c r="K15" t="s">
        <v>8</v>
      </c>
      <c r="M15" t="s">
        <v>10</v>
      </c>
      <c r="R15" t="str">
        <f t="shared" si="0"/>
        <v>Materials: Water - Water draw for stabilising</v>
      </c>
      <c r="S15" t="str">
        <f t="shared" si="1"/>
        <v>Controlling Documents - Water (5.0.0) - TNZ B/5: 2008</v>
      </c>
      <c r="T15" t="str">
        <f t="shared" si="2"/>
        <v>Acceptance Criteria - Free from impurities justified by use of municipal water supply</v>
      </c>
      <c r="U15" t="str">
        <f t="shared" si="3"/>
        <v>Method - Visual inspection</v>
      </c>
      <c r="V15" t="str">
        <f t="shared" si="4"/>
        <v>Frequency - per truck load</v>
      </c>
      <c r="W15" t="str">
        <f t="shared" si="5"/>
        <v>Responsible Person - Quality Controller</v>
      </c>
      <c r="X15" t="str">
        <f t="shared" si="6"/>
        <v>Verifying Document - Hydrant use form</v>
      </c>
      <c r="Y15" t="str">
        <f t="shared" si="7"/>
        <v>Conduct - Sp or S</v>
      </c>
      <c r="Z15" t="str">
        <f t="shared" si="8"/>
        <v xml:space="preserve">Witness - </v>
      </c>
      <c r="AA15" t="str">
        <f t="shared" si="9"/>
        <v>Produce Record - Sp or S</v>
      </c>
      <c r="AB15" t="str">
        <f t="shared" si="10"/>
        <v>Approval - C</v>
      </c>
      <c r="AC15" t="str">
        <f t="shared" si="11"/>
        <v xml:space="preserve">Hold Point Y/N - </v>
      </c>
      <c r="AD15" t="str">
        <f t="shared" si="12"/>
        <v>Witness Point Y/N - Y</v>
      </c>
      <c r="AF15" t="str">
        <v>Design - Pavement Treatment Design</v>
      </c>
    </row>
    <row r="16" spans="1:32" ht="15" customHeight="1" x14ac:dyDescent="0.25">
      <c r="A16" s="1" t="s">
        <v>69</v>
      </c>
      <c r="B16" t="s">
        <v>70</v>
      </c>
      <c r="C16" t="s">
        <v>71</v>
      </c>
      <c r="D16" t="s">
        <v>72</v>
      </c>
      <c r="E16" s="1" t="s">
        <v>73</v>
      </c>
      <c r="F16" s="1" t="s">
        <v>36</v>
      </c>
      <c r="G16" t="s">
        <v>74</v>
      </c>
      <c r="H16" s="1" t="s">
        <v>25</v>
      </c>
      <c r="J16" t="s">
        <v>25</v>
      </c>
      <c r="K16" t="s">
        <v>8</v>
      </c>
      <c r="M16" t="s">
        <v>10</v>
      </c>
      <c r="R16" t="str">
        <f t="shared" si="0"/>
        <v xml:space="preserve">Materials: Geotextile - Geotextile (Strength Class C) _x000D_
A29 or greater </v>
      </c>
      <c r="S16" t="str">
        <f t="shared" si="1"/>
        <v>Controlling Documents - TNZ  F7 Specification</v>
      </c>
      <c r="T16" t="str">
        <f t="shared" si="2"/>
        <v>Acceptance Criteria - Details on Docket</v>
      </c>
      <c r="U16" t="str">
        <f t="shared" si="3"/>
        <v xml:space="preserve">Method - Visual inspection </v>
      </c>
      <c r="V16" t="str">
        <f t="shared" si="4"/>
        <v>Frequency - Per Delivery</v>
      </c>
      <c r="W16" t="str">
        <f t="shared" si="5"/>
        <v>Responsible Person - Quality Controller</v>
      </c>
      <c r="X16" t="str">
        <f t="shared" si="6"/>
        <v>Verifying Document - MDS</v>
      </c>
      <c r="Y16" t="str">
        <f t="shared" si="7"/>
        <v>Conduct - Sp or S</v>
      </c>
      <c r="Z16" t="str">
        <f t="shared" si="8"/>
        <v xml:space="preserve">Witness - </v>
      </c>
      <c r="AA16" t="str">
        <f t="shared" si="9"/>
        <v>Produce Record - Sp or S</v>
      </c>
      <c r="AB16" t="str">
        <f t="shared" si="10"/>
        <v>Approval - C</v>
      </c>
      <c r="AC16" t="str">
        <f t="shared" si="11"/>
        <v xml:space="preserve">Hold Point Y/N - </v>
      </c>
      <c r="AD16" t="str">
        <f t="shared" si="12"/>
        <v>Witness Point Y/N - Y</v>
      </c>
      <c r="AF16" t="str">
        <v>Controlling Documents - Austroads Guide to Pavement Technology,
New Zealand Guide to Pavement Evaluation and Treatment Design:2018 (Version 1.2)</v>
      </c>
    </row>
    <row r="17" spans="1:32" ht="15" customHeight="1" x14ac:dyDescent="0.25">
      <c r="A17" s="1" t="s">
        <v>75</v>
      </c>
      <c r="B17" t="s">
        <v>76</v>
      </c>
      <c r="C17" t="s">
        <v>71</v>
      </c>
      <c r="D17" t="s">
        <v>67</v>
      </c>
      <c r="E17" t="s">
        <v>73</v>
      </c>
      <c r="F17" s="1" t="s">
        <v>36</v>
      </c>
      <c r="G17" t="s">
        <v>74</v>
      </c>
      <c r="H17" s="1" t="s">
        <v>25</v>
      </c>
      <c r="J17" t="s">
        <v>25</v>
      </c>
      <c r="K17" t="s">
        <v>8</v>
      </c>
      <c r="M17" t="s">
        <v>10</v>
      </c>
      <c r="R17" t="str">
        <f t="shared" si="0"/>
        <v xml:space="preserve">Materials: Geogrid - Geogrid secugrid 30/30 Q1 or similar _x000D_
equivalent </v>
      </c>
      <c r="S17" t="str">
        <f t="shared" si="1"/>
        <v>Controlling Documents - As per NZTA list of approved materials/suppliers</v>
      </c>
      <c r="T17" t="str">
        <f t="shared" si="2"/>
        <v>Acceptance Criteria - Details on Docket</v>
      </c>
      <c r="U17" t="str">
        <f t="shared" si="3"/>
        <v>Method - Visual inspection</v>
      </c>
      <c r="V17" t="str">
        <f t="shared" si="4"/>
        <v>Frequency - Per Delivery</v>
      </c>
      <c r="W17" t="str">
        <f t="shared" si="5"/>
        <v>Responsible Person - Quality Controller</v>
      </c>
      <c r="X17" t="str">
        <f t="shared" si="6"/>
        <v>Verifying Document - MDS</v>
      </c>
      <c r="Y17" t="str">
        <f t="shared" si="7"/>
        <v>Conduct - Sp or S</v>
      </c>
      <c r="Z17" t="str">
        <f t="shared" si="8"/>
        <v xml:space="preserve">Witness - </v>
      </c>
      <c r="AA17" t="str">
        <f t="shared" si="9"/>
        <v>Produce Record - Sp or S</v>
      </c>
      <c r="AB17" t="str">
        <f t="shared" si="10"/>
        <v>Approval - C</v>
      </c>
      <c r="AC17" t="str">
        <f t="shared" si="11"/>
        <v xml:space="preserve">Hold Point Y/N - </v>
      </c>
      <c r="AD17" t="str">
        <f t="shared" si="12"/>
        <v>Witness Point Y/N - Y</v>
      </c>
      <c r="AF17" t="str">
        <v>Acceptance Criteria - Principal Approval</v>
      </c>
    </row>
    <row r="18" spans="1:32" ht="15" customHeight="1" x14ac:dyDescent="0.25">
      <c r="A18" t="s">
        <v>77</v>
      </c>
      <c r="B18" t="s">
        <v>78</v>
      </c>
      <c r="C18" t="s">
        <v>79</v>
      </c>
      <c r="D18" s="1" t="s">
        <v>80</v>
      </c>
      <c r="E18" t="s">
        <v>81</v>
      </c>
      <c r="F18" s="1" t="s">
        <v>36</v>
      </c>
      <c r="G18" t="s">
        <v>82</v>
      </c>
      <c r="H18" s="1" t="s">
        <v>83</v>
      </c>
      <c r="I18" t="s">
        <v>8</v>
      </c>
      <c r="J18" t="s">
        <v>83</v>
      </c>
      <c r="K18" t="s">
        <v>8</v>
      </c>
      <c r="M18" t="s">
        <v>10</v>
      </c>
      <c r="R18" t="str">
        <f t="shared" si="0"/>
        <v>Production Testing of stabilised material - OMC/MDD</v>
      </c>
      <c r="S18" t="str">
        <f t="shared" si="1"/>
        <v>Controlling Documents - TNZ B/5 section 7.5 CHAR(AMP) 7.7.1</v>
      </c>
      <c r="T18" t="str">
        <f t="shared" si="2"/>
        <v xml:space="preserve">Acceptance Criteria - To obtain OMC CHAR(AMP) MDD </v>
      </c>
      <c r="U18" t="str">
        <f t="shared" si="3"/>
        <v>Method - NZS 4402, test 4.1.3, New Zealand vibrating hammer_x000D_
compaction test.</v>
      </c>
      <c r="V18" t="str">
        <f t="shared" si="4"/>
        <v xml:space="preserve">Frequency - Once on commencement and then each stablilised layer at one test per 5000m2 </v>
      </c>
      <c r="W18" t="str">
        <f t="shared" si="5"/>
        <v>Responsible Person - Quality Controller</v>
      </c>
      <c r="X18" t="str">
        <f t="shared" si="6"/>
        <v>Verifying Document - Test report</v>
      </c>
      <c r="Y18" t="str">
        <f t="shared" si="7"/>
        <v>Conduct - S or C</v>
      </c>
      <c r="Z18" t="str">
        <f t="shared" si="8"/>
        <v>Witness - C</v>
      </c>
      <c r="AA18" t="str">
        <f t="shared" si="9"/>
        <v>Produce Record - S or C</v>
      </c>
      <c r="AB18" t="str">
        <f t="shared" si="10"/>
        <v>Approval - C</v>
      </c>
      <c r="AC18" t="str">
        <f t="shared" si="11"/>
        <v xml:space="preserve">Hold Point Y/N - </v>
      </c>
      <c r="AD18" t="str">
        <f t="shared" si="12"/>
        <v>Witness Point Y/N - Y</v>
      </c>
      <c r="AF18" t="str">
        <v>Method - Contractor and Principal peer review</v>
      </c>
    </row>
    <row r="19" spans="1:32" ht="15" customHeight="1" x14ac:dyDescent="0.25">
      <c r="A19" t="s">
        <v>84</v>
      </c>
      <c r="B19" t="s">
        <v>85</v>
      </c>
      <c r="C19" t="s">
        <v>86</v>
      </c>
      <c r="D19" t="s">
        <v>87</v>
      </c>
      <c r="E19" s="1" t="s">
        <v>88</v>
      </c>
      <c r="F19" s="1" t="s">
        <v>36</v>
      </c>
      <c r="G19" t="s">
        <v>82</v>
      </c>
      <c r="H19" t="s">
        <v>83</v>
      </c>
      <c r="I19" t="s">
        <v>8</v>
      </c>
      <c r="J19" t="s">
        <v>83</v>
      </c>
      <c r="K19" t="s">
        <v>8</v>
      </c>
      <c r="M19" t="s">
        <v>10</v>
      </c>
      <c r="R19" t="str">
        <f t="shared" si="0"/>
        <v>Production Testing of stabilised material - Solid Density</v>
      </c>
      <c r="S19" t="str">
        <f t="shared" si="1"/>
        <v>Controlling Documents - TNZ B/5 section 7.7</v>
      </c>
      <c r="T19" t="str">
        <f t="shared" si="2"/>
        <v>Acceptance Criteria - For info. and use in MDD calculation</v>
      </c>
      <c r="U19" t="str">
        <f t="shared" si="3"/>
        <v>Method - NZS 4407; test 3.7.1</v>
      </c>
      <c r="V19" t="str">
        <f t="shared" si="4"/>
        <v>Frequency - Once on commencement and if any materials change</v>
      </c>
      <c r="W19" t="str">
        <f t="shared" si="5"/>
        <v>Responsible Person - Quality Controller</v>
      </c>
      <c r="X19" t="str">
        <f t="shared" si="6"/>
        <v>Verifying Document - Test report</v>
      </c>
      <c r="Y19" t="str">
        <f t="shared" si="7"/>
        <v>Conduct - S or C</v>
      </c>
      <c r="Z19" t="str">
        <f t="shared" si="8"/>
        <v>Witness - C</v>
      </c>
      <c r="AA19" t="str">
        <f t="shared" si="9"/>
        <v>Produce Record - S or C</v>
      </c>
      <c r="AB19" t="str">
        <f t="shared" si="10"/>
        <v>Approval - C</v>
      </c>
      <c r="AC19" t="str">
        <f t="shared" si="11"/>
        <v xml:space="preserve">Hold Point Y/N - </v>
      </c>
      <c r="AD19" t="str">
        <f t="shared" si="12"/>
        <v>Witness Point Y/N - Y</v>
      </c>
      <c r="AF19" t="str">
        <v>Frequency - per design</v>
      </c>
    </row>
    <row r="20" spans="1:32" ht="15" customHeight="1" x14ac:dyDescent="0.25">
      <c r="A20" t="s">
        <v>89</v>
      </c>
      <c r="B20" s="1" t="s">
        <v>90</v>
      </c>
      <c r="D20" t="s">
        <v>91</v>
      </c>
      <c r="E20" s="1" t="s">
        <v>92</v>
      </c>
      <c r="F20" t="s">
        <v>93</v>
      </c>
      <c r="G20" t="s">
        <v>94</v>
      </c>
      <c r="H20" t="s">
        <v>83</v>
      </c>
      <c r="I20" t="s">
        <v>8</v>
      </c>
      <c r="J20" t="s">
        <v>83</v>
      </c>
      <c r="K20" t="s">
        <v>8</v>
      </c>
      <c r="M20" t="s">
        <v>10</v>
      </c>
      <c r="R20" t="str">
        <f t="shared" si="0"/>
        <v>Project survey setting out</v>
      </c>
      <c r="S20" t="str">
        <f t="shared" si="1"/>
        <v>Controlling Documents - Reference from Project _x000D_
Drawings</v>
      </c>
      <c r="T20" t="str">
        <f t="shared" si="2"/>
        <v xml:space="preserve">Acceptance Criteria - </v>
      </c>
      <c r="U20" t="str">
        <f t="shared" si="3"/>
        <v>Method - Survey/Mobile Roads, Marks with Dazzle</v>
      </c>
      <c r="V20" t="str">
        <f t="shared" si="4"/>
        <v>Frequency - Chainages for every different pavement sections</v>
      </c>
      <c r="W20" t="str">
        <f t="shared" si="5"/>
        <v>Responsible Person - Subcontractor/ Engineer</v>
      </c>
      <c r="X20" t="str">
        <f t="shared" si="6"/>
        <v>Verifying Document - Construction drawings</v>
      </c>
      <c r="Y20" t="str">
        <f t="shared" si="7"/>
        <v>Conduct - S or C</v>
      </c>
      <c r="Z20" t="str">
        <f t="shared" si="8"/>
        <v>Witness - C</v>
      </c>
      <c r="AA20" t="str">
        <f t="shared" si="9"/>
        <v>Produce Record - S or C</v>
      </c>
      <c r="AB20" t="str">
        <f t="shared" si="10"/>
        <v>Approval - C</v>
      </c>
      <c r="AC20" t="str">
        <f t="shared" si="11"/>
        <v xml:space="preserve">Hold Point Y/N - </v>
      </c>
      <c r="AD20" t="str">
        <f t="shared" si="12"/>
        <v>Witness Point Y/N - Y</v>
      </c>
      <c r="AF20" t="str">
        <v>Responsible Person -</v>
      </c>
    </row>
    <row r="21" spans="1:32" ht="15" customHeight="1" x14ac:dyDescent="0.25">
      <c r="A21" t="s">
        <v>95</v>
      </c>
      <c r="B21" t="s">
        <v>96</v>
      </c>
      <c r="C21" t="s">
        <v>97</v>
      </c>
      <c r="D21" t="s">
        <v>98</v>
      </c>
      <c r="E21" s="1" t="s">
        <v>99</v>
      </c>
      <c r="F21" t="s">
        <v>36</v>
      </c>
      <c r="G21" t="s">
        <v>100</v>
      </c>
      <c r="H21" t="s">
        <v>18</v>
      </c>
      <c r="I21" t="s">
        <v>8</v>
      </c>
      <c r="J21" t="s">
        <v>18</v>
      </c>
      <c r="K21" t="s">
        <v>9</v>
      </c>
      <c r="M21" t="s">
        <v>10</v>
      </c>
      <c r="R21" t="str">
        <f t="shared" si="0"/>
        <v>Pre-treatment Repair Method Selection</v>
      </c>
      <c r="S21" t="str">
        <f t="shared" si="1"/>
        <v>Controlling Documents - Site specifics to be confirmed</v>
      </c>
      <c r="T21" t="str">
        <f t="shared" si="2"/>
        <v>Acceptance Criteria - Confirm scala acceptance criteria based on treatment type</v>
      </c>
      <c r="U21" t="str">
        <f t="shared" si="3"/>
        <v>Method - Scala Penetrometer on Excavation Floor</v>
      </c>
      <c r="V21" t="str">
        <f t="shared" si="4"/>
        <v>Frequency - As required</v>
      </c>
      <c r="W21" t="str">
        <f t="shared" si="5"/>
        <v>Responsible Person - Quality Controller</v>
      </c>
      <c r="X21" t="str">
        <f t="shared" si="6"/>
        <v>Verifying Document - Agreed treatment plan</v>
      </c>
      <c r="Y21" t="str">
        <f t="shared" si="7"/>
        <v>Conduct - S</v>
      </c>
      <c r="Z21" t="str">
        <f t="shared" si="8"/>
        <v>Witness - C</v>
      </c>
      <c r="AA21" t="str">
        <f t="shared" si="9"/>
        <v>Produce Record - S</v>
      </c>
      <c r="AB21" t="str">
        <f t="shared" si="10"/>
        <v>Approval - E</v>
      </c>
      <c r="AC21" t="str">
        <f t="shared" si="11"/>
        <v xml:space="preserve">Hold Point Y/N - </v>
      </c>
      <c r="AD21" t="str">
        <f t="shared" si="12"/>
        <v>Witness Point Y/N - Y</v>
      </c>
      <c r="AF21" t="str">
        <v>Verifying Document - Pavement Rehabilitation Design Report 2023/24</v>
      </c>
    </row>
    <row r="22" spans="1:32" ht="15" customHeight="1" x14ac:dyDescent="0.25">
      <c r="A22" t="s">
        <v>101</v>
      </c>
      <c r="B22" t="s">
        <v>102</v>
      </c>
      <c r="C22" t="s">
        <v>103</v>
      </c>
      <c r="D22" t="s">
        <v>67</v>
      </c>
      <c r="E22" s="1" t="s">
        <v>99</v>
      </c>
      <c r="F22" s="1" t="s">
        <v>36</v>
      </c>
      <c r="G22" t="s">
        <v>104</v>
      </c>
      <c r="H22" t="s">
        <v>18</v>
      </c>
      <c r="I22" t="s">
        <v>8</v>
      </c>
      <c r="J22" t="s">
        <v>18</v>
      </c>
      <c r="K22" t="s">
        <v>8</v>
      </c>
      <c r="M22" t="s">
        <v>10</v>
      </c>
      <c r="R22" t="str">
        <f t="shared" si="0"/>
        <v>Digout of Patches to repair</v>
      </c>
      <c r="S22" t="str">
        <f t="shared" si="1"/>
        <v>Controlling Documents - Higgins SOP 0128 - Digout Repair</v>
      </c>
      <c r="T22" t="str">
        <f t="shared" si="2"/>
        <v>Acceptance Criteria - 250mm deep unless specified</v>
      </c>
      <c r="U22" t="str">
        <f t="shared" si="3"/>
        <v>Method - Visual inspection</v>
      </c>
      <c r="V22" t="str">
        <f t="shared" si="4"/>
        <v>Frequency - As required</v>
      </c>
      <c r="W22" t="str">
        <f t="shared" si="5"/>
        <v>Responsible Person - Quality Controller</v>
      </c>
      <c r="X22" t="str">
        <f t="shared" si="6"/>
        <v xml:space="preserve">Verifying Document - Dig out site records/ Asbuilt </v>
      </c>
      <c r="Y22" t="str">
        <f t="shared" si="7"/>
        <v>Conduct - S</v>
      </c>
      <c r="Z22" t="str">
        <f t="shared" si="8"/>
        <v>Witness - C</v>
      </c>
      <c r="AA22" t="str">
        <f t="shared" si="9"/>
        <v>Produce Record - S</v>
      </c>
      <c r="AB22" t="str">
        <f t="shared" si="10"/>
        <v>Approval - C</v>
      </c>
      <c r="AC22" t="str">
        <f t="shared" si="11"/>
        <v xml:space="preserve">Hold Point Y/N - </v>
      </c>
      <c r="AD22" t="str">
        <f t="shared" si="12"/>
        <v>Witness Point Y/N - Y</v>
      </c>
      <c r="AF22" t="str">
        <v>Conduct - C or S</v>
      </c>
    </row>
    <row r="23" spans="1:32" ht="15" customHeight="1" x14ac:dyDescent="0.25">
      <c r="A23" s="1" t="s">
        <v>105</v>
      </c>
      <c r="B23" t="s">
        <v>102</v>
      </c>
      <c r="C23" t="s">
        <v>106</v>
      </c>
      <c r="D23" t="s">
        <v>107</v>
      </c>
      <c r="E23" t="s">
        <v>108</v>
      </c>
      <c r="F23" t="s">
        <v>36</v>
      </c>
      <c r="G23" t="s">
        <v>82</v>
      </c>
      <c r="H23" t="s">
        <v>109</v>
      </c>
      <c r="I23" t="s">
        <v>8</v>
      </c>
      <c r="J23" t="s">
        <v>109</v>
      </c>
      <c r="K23" t="s">
        <v>9</v>
      </c>
      <c r="M23" t="s">
        <v>10</v>
      </c>
      <c r="R23" t="str">
        <f t="shared" si="0"/>
        <v>Subgrade material hardness_x000D_
Check base of excavation</v>
      </c>
      <c r="S23" t="str">
        <f t="shared" si="1"/>
        <v>Controlling Documents - Higgins SOP 0128 - Digout Repair</v>
      </c>
      <c r="T23" t="str">
        <f t="shared" si="2"/>
        <v>Acceptance Criteria - Scala &gt; 3 blows per 100mm or Proof roll CHAR(LESS)5mm</v>
      </c>
      <c r="U23" t="str">
        <f t="shared" si="3"/>
        <v>Method - Scala Penetrometer test on base of digout or Proof roll where scala unsuccessful</v>
      </c>
      <c r="V23" t="str">
        <f t="shared" si="4"/>
        <v>Frequency - As required depending on size of digout</v>
      </c>
      <c r="W23" t="str">
        <f t="shared" si="5"/>
        <v>Responsible Person - Quality Controller</v>
      </c>
      <c r="X23" t="str">
        <f t="shared" si="6"/>
        <v>Verifying Document - Test report</v>
      </c>
      <c r="Y23" t="str">
        <f t="shared" si="7"/>
        <v>Conduct - S/C</v>
      </c>
      <c r="Z23" t="str">
        <f t="shared" si="8"/>
        <v>Witness - C</v>
      </c>
      <c r="AA23" t="str">
        <f t="shared" si="9"/>
        <v>Produce Record - S/C</v>
      </c>
      <c r="AB23" t="str">
        <f t="shared" si="10"/>
        <v>Approval - E</v>
      </c>
      <c r="AC23" t="str">
        <f t="shared" si="11"/>
        <v xml:space="preserve">Hold Point Y/N - </v>
      </c>
      <c r="AD23" t="str">
        <f t="shared" si="12"/>
        <v>Witness Point Y/N - Y</v>
      </c>
      <c r="AF23" t="str">
        <v>Witness -</v>
      </c>
    </row>
    <row r="24" spans="1:32" ht="15" customHeight="1" x14ac:dyDescent="0.25">
      <c r="A24" t="s">
        <v>110</v>
      </c>
      <c r="B24" t="s">
        <v>111</v>
      </c>
      <c r="C24" t="s">
        <v>112</v>
      </c>
      <c r="D24" t="s">
        <v>72</v>
      </c>
      <c r="E24" t="s">
        <v>73</v>
      </c>
      <c r="F24" t="s">
        <v>36</v>
      </c>
      <c r="G24" t="s">
        <v>113</v>
      </c>
      <c r="H24" t="s">
        <v>25</v>
      </c>
      <c r="J24" t="s">
        <v>8</v>
      </c>
      <c r="K24" t="s">
        <v>8</v>
      </c>
      <c r="M24" t="s">
        <v>10</v>
      </c>
      <c r="R24" t="str">
        <f t="shared" si="0"/>
        <v>Geotextile (Strength Class C = A29) Layer beneath treatment layer (if rqd)</v>
      </c>
      <c r="S24" t="str">
        <f t="shared" si="1"/>
        <v>Controlling Documents - TNZ F7 Specification</v>
      </c>
      <c r="T24" t="str">
        <f t="shared" si="2"/>
        <v>Acceptance Criteria - Meet TNZ F7 Spec.</v>
      </c>
      <c r="U24" t="str">
        <f t="shared" si="3"/>
        <v xml:space="preserve">Method - Visual inspection </v>
      </c>
      <c r="V24" t="str">
        <f t="shared" si="4"/>
        <v>Frequency - Per Delivery</v>
      </c>
      <c r="W24" t="str">
        <f t="shared" si="5"/>
        <v>Responsible Person - Quality Controller</v>
      </c>
      <c r="X24" t="str">
        <f t="shared" si="6"/>
        <v>Verifying Document - Certificate of conformance</v>
      </c>
      <c r="Y24" t="str">
        <f t="shared" si="7"/>
        <v>Conduct - Sp or S</v>
      </c>
      <c r="Z24" t="str">
        <f t="shared" si="8"/>
        <v xml:space="preserve">Witness - </v>
      </c>
      <c r="AA24" t="str">
        <f t="shared" si="9"/>
        <v>Produce Record - C</v>
      </c>
      <c r="AB24" t="str">
        <f t="shared" si="10"/>
        <v>Approval - C</v>
      </c>
      <c r="AC24" t="str">
        <f t="shared" si="11"/>
        <v xml:space="preserve">Hold Point Y/N - </v>
      </c>
      <c r="AD24" t="str">
        <f t="shared" si="12"/>
        <v>Witness Point Y/N - Y</v>
      </c>
      <c r="AF24" t="str">
        <v>Produce Record - C</v>
      </c>
    </row>
    <row r="25" spans="1:32" ht="15" customHeight="1" x14ac:dyDescent="0.25">
      <c r="A25" s="1" t="s">
        <v>114</v>
      </c>
      <c r="B25" t="s">
        <v>76</v>
      </c>
      <c r="C25" t="s">
        <v>115</v>
      </c>
      <c r="D25" t="s">
        <v>67</v>
      </c>
      <c r="E25" t="s">
        <v>73</v>
      </c>
      <c r="F25" t="s">
        <v>36</v>
      </c>
      <c r="G25" t="s">
        <v>113</v>
      </c>
      <c r="H25" t="s">
        <v>25</v>
      </c>
      <c r="J25" t="s">
        <v>8</v>
      </c>
      <c r="K25" t="s">
        <v>8</v>
      </c>
      <c r="M25" t="s">
        <v>10</v>
      </c>
      <c r="R25" t="str">
        <f t="shared" si="0"/>
        <v>Geogrid secudrid 30/30 Q1 or similar _x000D_
equivalent beneath treatment layer (if rqd)</v>
      </c>
      <c r="S25" t="str">
        <f t="shared" si="1"/>
        <v>Controlling Documents - As per NZTA list of approved materials/suppliers</v>
      </c>
      <c r="T25" t="str">
        <f t="shared" si="2"/>
        <v>Acceptance Criteria - On the list of approved materials/suppliers</v>
      </c>
      <c r="U25" t="str">
        <f t="shared" si="3"/>
        <v>Method - Visual inspection</v>
      </c>
      <c r="V25" t="str">
        <f t="shared" si="4"/>
        <v>Frequency - Per Delivery</v>
      </c>
      <c r="W25" t="str">
        <f t="shared" si="5"/>
        <v>Responsible Person - Quality Controller</v>
      </c>
      <c r="X25" t="str">
        <f t="shared" si="6"/>
        <v>Verifying Document - Certificate of conformance</v>
      </c>
      <c r="Y25" t="str">
        <f t="shared" si="7"/>
        <v>Conduct - Sp or S</v>
      </c>
      <c r="Z25" t="str">
        <f t="shared" si="8"/>
        <v xml:space="preserve">Witness - </v>
      </c>
      <c r="AA25" t="str">
        <f t="shared" si="9"/>
        <v>Produce Record - C</v>
      </c>
      <c r="AB25" t="str">
        <f t="shared" si="10"/>
        <v>Approval - C</v>
      </c>
      <c r="AC25" t="str">
        <f t="shared" si="11"/>
        <v xml:space="preserve">Hold Point Y/N - </v>
      </c>
      <c r="AD25" t="str">
        <f t="shared" si="12"/>
        <v>Witness Point Y/N - Y</v>
      </c>
      <c r="AF25" t="str">
        <v>Approval - E</v>
      </c>
    </row>
    <row r="26" spans="1:32" ht="15" customHeight="1" x14ac:dyDescent="0.25">
      <c r="A26" t="s">
        <v>116</v>
      </c>
      <c r="B26" t="s">
        <v>102</v>
      </c>
      <c r="C26" t="s">
        <v>117</v>
      </c>
      <c r="D26" t="s">
        <v>118</v>
      </c>
      <c r="E26" t="s">
        <v>119</v>
      </c>
      <c r="F26" t="s">
        <v>36</v>
      </c>
      <c r="G26" t="s">
        <v>82</v>
      </c>
      <c r="H26" t="s">
        <v>109</v>
      </c>
      <c r="I26" t="s">
        <v>8</v>
      </c>
      <c r="J26" t="s">
        <v>109</v>
      </c>
      <c r="K26" t="s">
        <v>9</v>
      </c>
      <c r="M26" t="s">
        <v>10</v>
      </c>
      <c r="R26" t="str">
        <f t="shared" si="0"/>
        <v>Place and compact GAP65 in digout area</v>
      </c>
      <c r="S26" t="str">
        <f t="shared" si="1"/>
        <v>Controlling Documents - Higgins SOP 0128 - Digout Repair</v>
      </c>
      <c r="T26" t="str">
        <f t="shared" si="2"/>
        <v>Acceptance Criteria - Clegg value &gt; 45</v>
      </c>
      <c r="U26" t="str">
        <f t="shared" si="3"/>
        <v>Method - Clegg Test</v>
      </c>
      <c r="V26" t="str">
        <f t="shared" si="4"/>
        <v>Frequency - Min. 2 per digout</v>
      </c>
      <c r="W26" t="str">
        <f t="shared" si="5"/>
        <v>Responsible Person - Quality Controller</v>
      </c>
      <c r="X26" t="str">
        <f t="shared" si="6"/>
        <v>Verifying Document - Test report</v>
      </c>
      <c r="Y26" t="str">
        <f t="shared" si="7"/>
        <v>Conduct - S/C</v>
      </c>
      <c r="Z26" t="str">
        <f t="shared" si="8"/>
        <v>Witness - C</v>
      </c>
      <c r="AA26" t="str">
        <f t="shared" si="9"/>
        <v>Produce Record - S/C</v>
      </c>
      <c r="AB26" t="str">
        <f t="shared" si="10"/>
        <v>Approval - E</v>
      </c>
      <c r="AC26" t="str">
        <f t="shared" si="11"/>
        <v xml:space="preserve">Hold Point Y/N - </v>
      </c>
      <c r="AD26" t="str">
        <f t="shared" si="12"/>
        <v>Witness Point Y/N - Y</v>
      </c>
      <c r="AF26" t="str">
        <v>Hold Point Y/N - Y</v>
      </c>
    </row>
    <row r="27" spans="1:32" ht="15" customHeight="1" x14ac:dyDescent="0.25">
      <c r="A27" t="s">
        <v>120</v>
      </c>
      <c r="B27" t="s">
        <v>121</v>
      </c>
      <c r="C27" t="s">
        <v>122</v>
      </c>
      <c r="D27" t="s">
        <v>0</v>
      </c>
      <c r="E27" t="s">
        <v>123</v>
      </c>
      <c r="F27" t="s">
        <v>36</v>
      </c>
      <c r="G27" t="s">
        <v>124</v>
      </c>
      <c r="H27" t="s">
        <v>83</v>
      </c>
      <c r="J27" t="s">
        <v>83</v>
      </c>
      <c r="K27" t="s">
        <v>8</v>
      </c>
      <c r="M27" t="s">
        <v>10</v>
      </c>
      <c r="R27" t="str">
        <f t="shared" si="0"/>
        <v>Place M/4 AP40 Basecourse Material</v>
      </c>
      <c r="S27" t="str">
        <f t="shared" si="1"/>
        <v>Controlling Documents - TNZ B/5 (section 7)</v>
      </c>
      <c r="T27" t="str">
        <f t="shared" si="2"/>
        <v>Acceptance Criteria - Evenly spread, no segregation, placed near optimium moisture content</v>
      </c>
      <c r="U27" t="str">
        <f t="shared" si="3"/>
        <v>Method - Visual Inspection</v>
      </c>
      <c r="V27" t="str">
        <f t="shared" si="4"/>
        <v>Frequency - On completion of placement</v>
      </c>
      <c r="W27" t="str">
        <f t="shared" si="5"/>
        <v>Responsible Person - Quality Controller</v>
      </c>
      <c r="X27" t="str">
        <f t="shared" si="6"/>
        <v>Verifying Document - Photographs and Daily Site Record</v>
      </c>
      <c r="Y27" t="str">
        <f t="shared" si="7"/>
        <v>Conduct - S or C</v>
      </c>
      <c r="Z27" t="str">
        <f t="shared" si="8"/>
        <v xml:space="preserve">Witness - </v>
      </c>
      <c r="AA27" t="str">
        <f t="shared" si="9"/>
        <v>Produce Record - S or C</v>
      </c>
      <c r="AB27" t="str">
        <f t="shared" si="10"/>
        <v>Approval - C</v>
      </c>
      <c r="AC27" t="str">
        <f t="shared" si="11"/>
        <v xml:space="preserve">Hold Point Y/N - </v>
      </c>
      <c r="AD27" t="str">
        <f t="shared" si="12"/>
        <v>Witness Point Y/N - Y</v>
      </c>
      <c r="AF27" t="str">
        <v>Witness Point Y/N -</v>
      </c>
    </row>
    <row r="28" spans="1:32" ht="15" customHeight="1" x14ac:dyDescent="0.25">
      <c r="A28" t="s">
        <v>125</v>
      </c>
      <c r="B28" t="s">
        <v>126</v>
      </c>
      <c r="C28" s="1" t="s">
        <v>127</v>
      </c>
      <c r="D28" s="1" t="s">
        <v>128</v>
      </c>
      <c r="E28" s="1" t="s">
        <v>129</v>
      </c>
      <c r="F28" t="s">
        <v>36</v>
      </c>
      <c r="G28" t="s">
        <v>130</v>
      </c>
      <c r="H28" t="s">
        <v>131</v>
      </c>
      <c r="I28" t="s">
        <v>8</v>
      </c>
      <c r="J28" t="s">
        <v>18</v>
      </c>
      <c r="K28" t="s">
        <v>9</v>
      </c>
      <c r="M28" t="s">
        <v>10</v>
      </c>
      <c r="R28" t="str">
        <f t="shared" si="0"/>
        <v>Spreading of Cement</v>
      </c>
      <c r="S28" t="str">
        <f t="shared" si="1"/>
        <v>Controlling Documents - Spreading of Cement (7.3) - TNZ B/5: 2008</v>
      </c>
      <c r="T28" t="str">
        <f t="shared" si="2"/>
        <v>Acceptance Criteria - Within ± 0.5 kg/m² of the specified rate and_x000D_
within ± 2.5% of the specified rate</v>
      </c>
      <c r="U28" t="str">
        <f t="shared" si="3"/>
        <v>Method - Mat test (1m² canvas) and_x000D_
_x000D_
Average Usage Test</v>
      </c>
      <c r="V28" t="str">
        <f t="shared" si="4"/>
        <v>Frequency - per 400m² and_x000D_
_x000D_
upon emptying the spreader</v>
      </c>
      <c r="W28" t="str">
        <f t="shared" si="5"/>
        <v>Responsible Person - Quality Controller</v>
      </c>
      <c r="X28" t="str">
        <f t="shared" si="6"/>
        <v>Verifying Document - Mat Test Form and truck dockets</v>
      </c>
      <c r="Y28" t="str">
        <f t="shared" si="7"/>
        <v>Conduct - S or Sp</v>
      </c>
      <c r="Z28" t="str">
        <f t="shared" si="8"/>
        <v>Witness - C</v>
      </c>
      <c r="AA28" t="str">
        <f t="shared" si="9"/>
        <v>Produce Record - S</v>
      </c>
      <c r="AB28" t="str">
        <f t="shared" si="10"/>
        <v>Approval - E</v>
      </c>
      <c r="AC28" t="str">
        <f t="shared" si="11"/>
        <v xml:space="preserve">Hold Point Y/N - </v>
      </c>
      <c r="AD28" t="str">
        <f t="shared" si="12"/>
        <v>Witness Point Y/N - Y</v>
      </c>
      <c r="AF28" t="str">
        <v>Materials: GAP 65 Pre-treatment Material - Aggregate Sampling</v>
      </c>
    </row>
    <row r="29" spans="1:32" ht="15" customHeight="1" x14ac:dyDescent="0.25">
      <c r="A29" t="s">
        <v>132</v>
      </c>
      <c r="B29" s="1" t="s">
        <v>133</v>
      </c>
      <c r="C29" t="s">
        <v>134</v>
      </c>
      <c r="D29" t="s">
        <v>135</v>
      </c>
      <c r="E29" t="s">
        <v>136</v>
      </c>
      <c r="F29" t="s">
        <v>36</v>
      </c>
      <c r="G29" t="s">
        <v>137</v>
      </c>
      <c r="H29" t="s">
        <v>83</v>
      </c>
      <c r="J29" t="s">
        <v>18</v>
      </c>
      <c r="K29" t="s">
        <v>83</v>
      </c>
      <c r="M29" t="s">
        <v>10</v>
      </c>
      <c r="R29" t="str">
        <f t="shared" si="0"/>
        <v>Addition of Water</v>
      </c>
      <c r="S29" t="str">
        <f t="shared" si="1"/>
        <v>Controlling Documents - Addition of Water (7.5) - _x000D_
TNZ B/5: 2008</v>
      </c>
      <c r="T29" t="str">
        <f t="shared" si="2"/>
        <v>Acceptance Criteria - 90-100% OWC</v>
      </c>
      <c r="U29" t="str">
        <f t="shared" si="3"/>
        <v>Method - Nuclear Densometer Testing prior to Stabilisation</v>
      </c>
      <c r="V29" t="str">
        <f t="shared" si="4"/>
        <v>Frequency - ≥1 per 1000m² lot</v>
      </c>
      <c r="W29" t="str">
        <f t="shared" si="5"/>
        <v>Responsible Person - Quality Controller</v>
      </c>
      <c r="X29" t="str">
        <f t="shared" si="6"/>
        <v>Verifying Document - NDM Record</v>
      </c>
      <c r="Y29" t="str">
        <f t="shared" si="7"/>
        <v>Conduct - S or C</v>
      </c>
      <c r="Z29" t="str">
        <f t="shared" si="8"/>
        <v xml:space="preserve">Witness - </v>
      </c>
      <c r="AA29" t="str">
        <f t="shared" si="9"/>
        <v>Produce Record - S</v>
      </c>
      <c r="AB29" t="str">
        <f t="shared" si="10"/>
        <v>Approval - S or C</v>
      </c>
      <c r="AC29" t="str">
        <f t="shared" si="11"/>
        <v xml:space="preserve">Hold Point Y/N - </v>
      </c>
      <c r="AD29" t="str">
        <f t="shared" si="12"/>
        <v>Witness Point Y/N - Y</v>
      </c>
      <c r="AF29" t="str">
        <v>Controlling Documents - NZS 4407:2015, WSP Rotorua Sampling Guide</v>
      </c>
    </row>
    <row r="30" spans="1:32" ht="15" customHeight="1" x14ac:dyDescent="0.25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36</v>
      </c>
      <c r="G30" t="s">
        <v>124</v>
      </c>
      <c r="H30" t="s">
        <v>83</v>
      </c>
      <c r="J30" t="s">
        <v>18</v>
      </c>
      <c r="K30" t="s">
        <v>83</v>
      </c>
      <c r="M30" t="s">
        <v>10</v>
      </c>
      <c r="R30" t="str">
        <f t="shared" si="0"/>
        <v>Cut Depth</v>
      </c>
      <c r="S30" t="str">
        <f t="shared" si="1"/>
        <v>Controlling Documents - Control of cut depth (7.6.1) - TNZ B/5: 2008</v>
      </c>
      <c r="T30" t="str">
        <f t="shared" si="2"/>
        <v>Acceptance Criteria - -5mm and +15mm of design stab depth</v>
      </c>
      <c r="U30" t="str">
        <f t="shared" si="3"/>
        <v>Method - Physical Measure and Visual Record</v>
      </c>
      <c r="V30" t="str">
        <f t="shared" si="4"/>
        <v>Frequency - ≥1 per 200m of cut length</v>
      </c>
      <c r="W30" t="str">
        <f t="shared" si="5"/>
        <v>Responsible Person - Quality Controller</v>
      </c>
      <c r="X30" t="str">
        <f t="shared" si="6"/>
        <v>Verifying Document - Photographs and Daily Site Record</v>
      </c>
      <c r="Y30" t="str">
        <f t="shared" si="7"/>
        <v>Conduct - S or C</v>
      </c>
      <c r="Z30" t="str">
        <f t="shared" si="8"/>
        <v xml:space="preserve">Witness - </v>
      </c>
      <c r="AA30" t="str">
        <f t="shared" si="9"/>
        <v>Produce Record - S</v>
      </c>
      <c r="AB30" t="str">
        <f t="shared" si="10"/>
        <v>Approval - S or C</v>
      </c>
      <c r="AC30" t="str">
        <f t="shared" si="11"/>
        <v xml:space="preserve">Hold Point Y/N - </v>
      </c>
      <c r="AD30" t="str">
        <f t="shared" si="12"/>
        <v>Witness Point Y/N - Y</v>
      </c>
      <c r="AF30" t="str">
        <v>Acceptance Criteria -</v>
      </c>
    </row>
    <row r="31" spans="1:32" ht="15" customHeight="1" x14ac:dyDescent="0.25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 t="s">
        <v>36</v>
      </c>
      <c r="G31" t="s">
        <v>148</v>
      </c>
      <c r="H31" t="s">
        <v>83</v>
      </c>
      <c r="J31" t="s">
        <v>18</v>
      </c>
      <c r="K31" t="s">
        <v>83</v>
      </c>
      <c r="M31" t="s">
        <v>10</v>
      </c>
      <c r="R31" t="str">
        <f t="shared" si="0"/>
        <v>Longitudinal Joints</v>
      </c>
      <c r="S31" t="str">
        <f t="shared" si="1"/>
        <v>Controlling Documents - Overlap on longitudinal joints (7.6.2) - TNZ B/5: 2008</v>
      </c>
      <c r="T31" t="str">
        <f t="shared" si="2"/>
        <v>Acceptance Criteria - The minimum of 100mm or half the layer thickness</v>
      </c>
      <c r="U31" t="str">
        <f t="shared" si="3"/>
        <v>Method - Visual Record</v>
      </c>
      <c r="V31" t="str">
        <f t="shared" si="4"/>
        <v>Frequency - per sucessive cut</v>
      </c>
      <c r="W31" t="str">
        <f t="shared" si="5"/>
        <v>Responsible Person - Quality Controller</v>
      </c>
      <c r="X31" t="str">
        <f t="shared" si="6"/>
        <v>Verifying Document - Photographs, Daily Site Record and Stabilising Plan</v>
      </c>
      <c r="Y31" t="str">
        <f t="shared" si="7"/>
        <v>Conduct - S or C</v>
      </c>
      <c r="Z31" t="str">
        <f t="shared" si="8"/>
        <v xml:space="preserve">Witness - </v>
      </c>
      <c r="AA31" t="str">
        <f t="shared" si="9"/>
        <v>Produce Record - S</v>
      </c>
      <c r="AB31" t="str">
        <f t="shared" si="10"/>
        <v>Approval - S or C</v>
      </c>
      <c r="AC31" t="str">
        <f t="shared" si="11"/>
        <v xml:space="preserve">Hold Point Y/N - </v>
      </c>
      <c r="AD31" t="str">
        <f t="shared" si="12"/>
        <v>Witness Point Y/N - Y</v>
      </c>
      <c r="AF31" t="str">
        <v>Method -</v>
      </c>
    </row>
    <row r="32" spans="1:32" ht="15" customHeight="1" x14ac:dyDescent="0.25">
      <c r="A32" t="s">
        <v>149</v>
      </c>
      <c r="B32" t="s">
        <v>150</v>
      </c>
      <c r="C32" s="1" t="s">
        <v>151</v>
      </c>
      <c r="D32" t="s">
        <v>146</v>
      </c>
      <c r="E32" t="s">
        <v>147</v>
      </c>
      <c r="F32" t="s">
        <v>36</v>
      </c>
      <c r="G32" t="s">
        <v>148</v>
      </c>
      <c r="H32" t="s">
        <v>83</v>
      </c>
      <c r="J32" t="s">
        <v>18</v>
      </c>
      <c r="K32" t="s">
        <v>83</v>
      </c>
      <c r="M32" t="s">
        <v>10</v>
      </c>
      <c r="R32" t="str">
        <f t="shared" si="0"/>
        <v>Continuity of Layer</v>
      </c>
      <c r="S32" t="str">
        <f t="shared" si="1"/>
        <v>Controlling Documents - Continuity of stabilised layer (7.6.3) - TNZ B/5: 2008</v>
      </c>
      <c r="T32" t="str">
        <f t="shared" si="2"/>
        <v>Acceptance Criteria - Longitudinal overlap _x000D_
1m for cement, _x000D_
5m for bituminous stabilising agents</v>
      </c>
      <c r="U32" t="str">
        <f t="shared" si="3"/>
        <v>Method - Visual Record</v>
      </c>
      <c r="V32" t="str">
        <f t="shared" si="4"/>
        <v>Frequency - per sucessive cut</v>
      </c>
      <c r="W32" t="str">
        <f t="shared" si="5"/>
        <v>Responsible Person - Quality Controller</v>
      </c>
      <c r="X32" t="str">
        <f t="shared" si="6"/>
        <v>Verifying Document - Photographs, Daily Site Record and Stabilising Plan</v>
      </c>
      <c r="Y32" t="str">
        <f t="shared" si="7"/>
        <v>Conduct - S or C</v>
      </c>
      <c r="Z32" t="str">
        <f t="shared" si="8"/>
        <v xml:space="preserve">Witness - </v>
      </c>
      <c r="AA32" t="str">
        <f t="shared" si="9"/>
        <v>Produce Record - S</v>
      </c>
      <c r="AB32" t="str">
        <f t="shared" si="10"/>
        <v>Approval - S or C</v>
      </c>
      <c r="AC32" t="str">
        <f t="shared" si="11"/>
        <v xml:space="preserve">Hold Point Y/N - </v>
      </c>
      <c r="AD32" t="str">
        <f t="shared" si="12"/>
        <v>Witness Point Y/N - Y</v>
      </c>
      <c r="AF32" t="str">
        <v>Frequency -</v>
      </c>
    </row>
    <row r="33" spans="1:32" ht="15" customHeight="1" x14ac:dyDescent="0.25">
      <c r="A33" t="s">
        <v>152</v>
      </c>
      <c r="B33" t="s">
        <v>153</v>
      </c>
      <c r="C33" t="s">
        <v>154</v>
      </c>
      <c r="D33" t="s">
        <v>146</v>
      </c>
      <c r="E33" t="s">
        <v>155</v>
      </c>
      <c r="F33" t="s">
        <v>36</v>
      </c>
      <c r="G33" t="s">
        <v>156</v>
      </c>
      <c r="H33" t="s">
        <v>83</v>
      </c>
      <c r="J33" t="s">
        <v>83</v>
      </c>
      <c r="K33" t="s">
        <v>8</v>
      </c>
      <c r="M33" t="s">
        <v>10</v>
      </c>
      <c r="R33" t="str">
        <f t="shared" si="0"/>
        <v>Stabilised Material Particle Size</v>
      </c>
      <c r="S33" t="str">
        <f t="shared" si="1"/>
        <v>Controlling Documents - Particle size distribution of stabilised material (7.6.4) - TNZ B/5: 2008</v>
      </c>
      <c r="T33" t="str">
        <f t="shared" si="2"/>
        <v>Acceptance Criteria - No excessive breakdown of stabilised material</v>
      </c>
      <c r="U33" t="str">
        <f t="shared" si="3"/>
        <v>Method - Visual Record</v>
      </c>
      <c r="V33" t="str">
        <f t="shared" si="4"/>
        <v>Frequency - within 20m of each section and then regularly based on material variability</v>
      </c>
      <c r="W33" t="str">
        <f t="shared" si="5"/>
        <v>Responsible Person - Quality Controller</v>
      </c>
      <c r="X33" t="str">
        <f t="shared" si="6"/>
        <v>Verifying Document - Photographs</v>
      </c>
      <c r="Y33" t="str">
        <f t="shared" si="7"/>
        <v>Conduct - S or C</v>
      </c>
      <c r="Z33" t="str">
        <f t="shared" si="8"/>
        <v xml:space="preserve">Witness - </v>
      </c>
      <c r="AA33" t="str">
        <f t="shared" si="9"/>
        <v>Produce Record - S or C</v>
      </c>
      <c r="AB33" t="str">
        <f t="shared" si="10"/>
        <v>Approval - C</v>
      </c>
      <c r="AC33" t="str">
        <f t="shared" si="11"/>
        <v xml:space="preserve">Hold Point Y/N - </v>
      </c>
      <c r="AD33" t="str">
        <f t="shared" si="12"/>
        <v>Witness Point Y/N - Y</v>
      </c>
      <c r="AF33" t="str">
        <v>Responsible Person -</v>
      </c>
    </row>
    <row r="34" spans="1:32" ht="15" customHeight="1" x14ac:dyDescent="0.25">
      <c r="A34" t="s">
        <v>157</v>
      </c>
      <c r="B34" t="s">
        <v>158</v>
      </c>
      <c r="C34" t="s">
        <v>159</v>
      </c>
      <c r="D34" t="s">
        <v>160</v>
      </c>
      <c r="E34" t="s">
        <v>161</v>
      </c>
      <c r="F34" t="s">
        <v>23</v>
      </c>
      <c r="G34" t="s">
        <v>162</v>
      </c>
      <c r="H34" t="s">
        <v>83</v>
      </c>
      <c r="J34" t="s">
        <v>83</v>
      </c>
      <c r="K34" t="s">
        <v>8</v>
      </c>
      <c r="M34" t="s">
        <v>10</v>
      </c>
      <c r="R34" t="str">
        <f t="shared" si="0"/>
        <v>Establish Compaction Methodology - type of plant, number and speed of passes</v>
      </c>
      <c r="S34" t="str">
        <f t="shared" si="1"/>
        <v>Controlling Documents - Compaction (7.7) - TNZ B/5: 2008</v>
      </c>
      <c r="T34" t="str">
        <f t="shared" si="2"/>
        <v>Acceptance Criteria - To establish type of plant, number and speed of passes to achieve MDD</v>
      </c>
      <c r="U34" t="str">
        <f t="shared" si="3"/>
        <v>Method - Plateau Density Testing</v>
      </c>
      <c r="V34" t="str">
        <f t="shared" si="4"/>
        <v>Frequency - 1 time, or additional tests when material changes visually</v>
      </c>
      <c r="W34" t="str">
        <f t="shared" si="5"/>
        <v>Responsible Person - Supervisor</v>
      </c>
      <c r="X34" t="str">
        <f t="shared" si="6"/>
        <v>Verifying Document - Test record</v>
      </c>
      <c r="Y34" t="str">
        <f t="shared" si="7"/>
        <v>Conduct - S or C</v>
      </c>
      <c r="Z34" t="str">
        <f t="shared" si="8"/>
        <v xml:space="preserve">Witness - </v>
      </c>
      <c r="AA34" t="str">
        <f t="shared" si="9"/>
        <v>Produce Record - S or C</v>
      </c>
      <c r="AB34" t="str">
        <f t="shared" si="10"/>
        <v>Approval - C</v>
      </c>
      <c r="AC34" t="str">
        <f t="shared" si="11"/>
        <v xml:space="preserve">Hold Point Y/N - </v>
      </c>
      <c r="AD34" t="str">
        <f t="shared" si="12"/>
        <v>Witness Point Y/N - Y</v>
      </c>
      <c r="AF34" t="str">
        <v>Verifying Document - Sampling Worksheet</v>
      </c>
    </row>
    <row r="35" spans="1:32" ht="15" customHeight="1" x14ac:dyDescent="0.25">
      <c r="A35" t="s">
        <v>163</v>
      </c>
      <c r="B35" s="1" t="s">
        <v>164</v>
      </c>
      <c r="C35" t="s">
        <v>165</v>
      </c>
      <c r="D35" t="s">
        <v>160</v>
      </c>
      <c r="E35" s="1" t="s">
        <v>166</v>
      </c>
      <c r="F35" t="s">
        <v>36</v>
      </c>
      <c r="G35" t="s">
        <v>167</v>
      </c>
      <c r="H35" t="s">
        <v>83</v>
      </c>
      <c r="J35" t="s">
        <v>83</v>
      </c>
      <c r="K35" t="s">
        <v>9</v>
      </c>
      <c r="M35" t="s">
        <v>10</v>
      </c>
      <c r="R35" t="str">
        <f t="shared" si="0"/>
        <v>Establish Compaction Target</v>
      </c>
      <c r="S35" t="str">
        <f t="shared" si="1"/>
        <v>Controlling Documents - Higgins 'Interim Pavement Layer Compaction Guide' - Technical Note,_x000D_
Compaction (7.7) - TNZ B/5: 2008,_x000D_
Acceptance criteria for stabilised pavement layer compaction (7.7.1) - TNZ B/5: 2008</v>
      </c>
      <c r="T35" t="str">
        <f t="shared" si="2"/>
        <v>Acceptance Criteria - To provide MDD for NDM testing</v>
      </c>
      <c r="U35" t="str">
        <f t="shared" si="3"/>
        <v>Method - Plateau Density Testing</v>
      </c>
      <c r="V35" t="str">
        <f t="shared" si="4"/>
        <v>Frequency - Minimum once per Lot. _x000D_
A lot shall not exceed 1000 m2.</v>
      </c>
      <c r="W35" t="str">
        <f t="shared" si="5"/>
        <v>Responsible Person - Quality Controller</v>
      </c>
      <c r="X35" t="str">
        <f t="shared" si="6"/>
        <v>Verifying Document - Test Record</v>
      </c>
      <c r="Y35" t="str">
        <f t="shared" si="7"/>
        <v>Conduct - S or C</v>
      </c>
      <c r="Z35" t="str">
        <f t="shared" si="8"/>
        <v xml:space="preserve">Witness - </v>
      </c>
      <c r="AA35" t="str">
        <f t="shared" si="9"/>
        <v>Produce Record - S or C</v>
      </c>
      <c r="AB35" t="str">
        <f t="shared" si="10"/>
        <v>Approval - E</v>
      </c>
      <c r="AC35" t="str">
        <f t="shared" si="11"/>
        <v xml:space="preserve">Hold Point Y/N - </v>
      </c>
      <c r="AD35" t="str">
        <f t="shared" si="12"/>
        <v>Witness Point Y/N - Y</v>
      </c>
      <c r="AF35" t="str">
        <v>Conduct - C or S</v>
      </c>
    </row>
    <row r="36" spans="1:32" ht="15" customHeight="1" x14ac:dyDescent="0.25">
      <c r="A36" s="1" t="s">
        <v>168</v>
      </c>
      <c r="B36" s="1" t="s">
        <v>164</v>
      </c>
      <c r="C36" t="s">
        <v>165</v>
      </c>
      <c r="D36" s="1" t="s">
        <v>169</v>
      </c>
      <c r="E36" s="1" t="s">
        <v>170</v>
      </c>
      <c r="F36" t="s">
        <v>36</v>
      </c>
      <c r="G36" t="s">
        <v>167</v>
      </c>
      <c r="H36" t="s">
        <v>83</v>
      </c>
      <c r="J36" t="s">
        <v>83</v>
      </c>
      <c r="K36" t="s">
        <v>8</v>
      </c>
      <c r="M36" t="s">
        <v>10</v>
      </c>
      <c r="R36" t="str">
        <f t="shared" si="0"/>
        <v>Degree of Compaction_x000D_
MDD to obtain target for NDM testing (1)</v>
      </c>
      <c r="S36" t="str">
        <f t="shared" si="1"/>
        <v>Controlling Documents - Higgins 'Interim Pavement Layer Compaction Guide' - Technical Note,_x000D_
Compaction (7.7) - TNZ B/5: 2008,_x000D_
Acceptance criteria for stabilised pavement layer compaction (7.7.1) - TNZ B/5: 2008</v>
      </c>
      <c r="T36" t="str">
        <f t="shared" si="2"/>
        <v>Acceptance Criteria - To provide MDD for NDM testing</v>
      </c>
      <c r="U36" t="str">
        <f t="shared" si="3"/>
        <v xml:space="preserve">Method - Laboratory MDD at OMC _x000D_
NZS 4402 test 4.1.3. </v>
      </c>
      <c r="V36" t="str">
        <f t="shared" si="4"/>
        <v>Frequency - Minimum once per Lot. _x000D_
A lot shall not exceed 5000 m2.</v>
      </c>
      <c r="W36" t="str">
        <f t="shared" si="5"/>
        <v>Responsible Person - Quality Controller</v>
      </c>
      <c r="X36" t="str">
        <f t="shared" si="6"/>
        <v>Verifying Document - Test Record</v>
      </c>
      <c r="Y36" t="str">
        <f t="shared" si="7"/>
        <v>Conduct - S or C</v>
      </c>
      <c r="Z36" t="str">
        <f t="shared" si="8"/>
        <v xml:space="preserve">Witness - </v>
      </c>
      <c r="AA36" t="str">
        <f t="shared" si="9"/>
        <v>Produce Record - S or C</v>
      </c>
      <c r="AB36" t="str">
        <f t="shared" si="10"/>
        <v>Approval - C</v>
      </c>
      <c r="AC36" t="str">
        <f t="shared" si="11"/>
        <v xml:space="preserve">Hold Point Y/N - </v>
      </c>
      <c r="AD36" t="str">
        <f t="shared" si="12"/>
        <v>Witness Point Y/N - Y</v>
      </c>
      <c r="AF36" t="str">
        <v>Witness -</v>
      </c>
    </row>
    <row r="37" spans="1:32" ht="15" customHeight="1" x14ac:dyDescent="0.25">
      <c r="A37" s="1" t="s">
        <v>171</v>
      </c>
      <c r="B37" s="1" t="s">
        <v>164</v>
      </c>
      <c r="C37" t="s">
        <v>172</v>
      </c>
      <c r="D37" s="1" t="s">
        <v>173</v>
      </c>
      <c r="E37" t="s">
        <v>174</v>
      </c>
      <c r="F37" s="1" t="s">
        <v>175</v>
      </c>
      <c r="G37" t="s">
        <v>176</v>
      </c>
      <c r="H37" t="s">
        <v>83</v>
      </c>
      <c r="J37" t="s">
        <v>83</v>
      </c>
      <c r="K37" t="s">
        <v>9</v>
      </c>
      <c r="M37" t="s">
        <v>10</v>
      </c>
      <c r="R37" t="str">
        <f t="shared" si="0"/>
        <v>Degree of Compaction_x000D_
MDD to obtain target for NDM testing (2)</v>
      </c>
      <c r="S37" t="str">
        <f t="shared" si="1"/>
        <v>Controlling Documents - Higgins 'Interim Pavement Layer Compaction Guide' - Technical Note,_x000D_
Compaction (7.7) - TNZ B/5: 2008,_x000D_
Acceptance criteria for stabilised pavement layer compaction (7.7.1) - TNZ B/5: 2008</v>
      </c>
      <c r="T37" t="str">
        <f t="shared" si="2"/>
        <v>Acceptance Criteria - Formally agree with the Engineer the MDD target, based on review of the lab. MDD and the site plateau test</v>
      </c>
      <c r="U37" t="str">
        <f t="shared" si="3"/>
        <v>Method - Plateau Density Testing_x000D_
Lab. MDD</v>
      </c>
      <c r="V37" t="str">
        <f t="shared" si="4"/>
        <v>Frequency - At commencement of construction and whenever materials change</v>
      </c>
      <c r="W37" t="str">
        <f t="shared" si="5"/>
        <v>Responsible Person - Quality Controller_x000D_
Engineer</v>
      </c>
      <c r="X37" t="str">
        <f t="shared" si="6"/>
        <v>Verifying Document - Notice to Contractor/ Notice to Engineer</v>
      </c>
      <c r="Y37" t="str">
        <f t="shared" si="7"/>
        <v>Conduct - S or C</v>
      </c>
      <c r="Z37" t="str">
        <f t="shared" si="8"/>
        <v xml:space="preserve">Witness - </v>
      </c>
      <c r="AA37" t="str">
        <f t="shared" si="9"/>
        <v>Produce Record - S or C</v>
      </c>
      <c r="AB37" t="str">
        <f t="shared" si="10"/>
        <v>Approval - E</v>
      </c>
      <c r="AC37" t="str">
        <f t="shared" si="11"/>
        <v xml:space="preserve">Hold Point Y/N - </v>
      </c>
      <c r="AD37" t="str">
        <f t="shared" si="12"/>
        <v>Witness Point Y/N - Y</v>
      </c>
      <c r="AF37" t="str">
        <v>Produce Record -</v>
      </c>
    </row>
    <row r="38" spans="1:32" ht="15" customHeight="1" x14ac:dyDescent="0.25">
      <c r="A38" t="s">
        <v>177</v>
      </c>
      <c r="B38" s="1" t="s">
        <v>178</v>
      </c>
      <c r="C38" t="s">
        <v>179</v>
      </c>
      <c r="D38" t="s">
        <v>180</v>
      </c>
      <c r="E38" t="s">
        <v>181</v>
      </c>
      <c r="F38" t="s">
        <v>36</v>
      </c>
      <c r="G38" t="s">
        <v>137</v>
      </c>
      <c r="H38" t="s">
        <v>83</v>
      </c>
      <c r="J38" t="s">
        <v>83</v>
      </c>
      <c r="K38" t="s">
        <v>9</v>
      </c>
      <c r="L38" t="s">
        <v>10</v>
      </c>
      <c r="R38" t="str">
        <f t="shared" si="0"/>
        <v>Compaction Acceptance</v>
      </c>
      <c r="S38" t="str">
        <f t="shared" si="1"/>
        <v>Controlling Documents - Acceptance criteria for stabilised pavement layer compaction (7.7.1) and Table 5 - TNZ B/5: 2008,_x000D_
Acceptance criteria for pavement layer compaction (7.6) - TNZ B/2: 2005</v>
      </c>
      <c r="T38" t="str">
        <f t="shared" si="2"/>
        <v>Acceptance Criteria - Mean value ≥ 98% and Minimum Value ≥ 95%</v>
      </c>
      <c r="U38" t="str">
        <f t="shared" si="3"/>
        <v>Method - Nuclear Densometer Testing</v>
      </c>
      <c r="V38" t="str">
        <f t="shared" si="4"/>
        <v>Frequency - ≥ 5 tests per 1000m² lot</v>
      </c>
      <c r="W38" t="str">
        <f t="shared" si="5"/>
        <v>Responsible Person - Quality Controller</v>
      </c>
      <c r="X38" t="str">
        <f t="shared" si="6"/>
        <v>Verifying Document - NDM Record</v>
      </c>
      <c r="Y38" t="str">
        <f t="shared" si="7"/>
        <v>Conduct - S or C</v>
      </c>
      <c r="Z38" t="str">
        <f t="shared" si="8"/>
        <v xml:space="preserve">Witness - </v>
      </c>
      <c r="AA38" t="str">
        <f t="shared" si="9"/>
        <v>Produce Record - S or C</v>
      </c>
      <c r="AB38" t="str">
        <f t="shared" si="10"/>
        <v>Approval - E</v>
      </c>
      <c r="AC38" t="str">
        <f t="shared" si="11"/>
        <v>Hold Point Y/N - Y</v>
      </c>
      <c r="AD38" t="str">
        <f t="shared" si="12"/>
        <v xml:space="preserve">Witness Point Y/N - </v>
      </c>
      <c r="AF38" t="str">
        <v>Approval - S</v>
      </c>
    </row>
    <row r="39" spans="1:32" ht="15" customHeight="1" x14ac:dyDescent="0.25">
      <c r="A39" t="s">
        <v>182</v>
      </c>
      <c r="B39" t="s">
        <v>183</v>
      </c>
      <c r="C39" t="s">
        <v>184</v>
      </c>
      <c r="D39" s="1" t="s">
        <v>185</v>
      </c>
      <c r="E39" t="s">
        <v>186</v>
      </c>
      <c r="F39" t="s">
        <v>36</v>
      </c>
      <c r="G39" t="s">
        <v>1</v>
      </c>
      <c r="H39" t="s">
        <v>83</v>
      </c>
      <c r="J39" t="s">
        <v>83</v>
      </c>
      <c r="K39" t="s">
        <v>9</v>
      </c>
      <c r="M39" t="s">
        <v>10</v>
      </c>
      <c r="R39" t="str">
        <f t="shared" si="0"/>
        <v>Control Testing (if required)</v>
      </c>
      <c r="S39" t="str">
        <f t="shared" si="1"/>
        <v>Controlling Documents - Control testing during and after construction (7.7.2) - TNZ B/5: 2008</v>
      </c>
      <c r="T39" t="str">
        <f t="shared" si="2"/>
        <v>Acceptance Criteria - Nil</v>
      </c>
      <c r="U39" t="str">
        <f t="shared" si="3"/>
        <v>Method - Vibrating Hammer Compaction Test at OWC_x000D_
(NZS 4402: 1986, Test 4.1.3)</v>
      </c>
      <c r="V39" t="str">
        <f t="shared" si="4"/>
        <v>Frequency - when agreed with the Engineer</v>
      </c>
      <c r="W39" t="str">
        <f t="shared" si="5"/>
        <v>Responsible Person - Quality Controller</v>
      </c>
      <c r="X39" t="str">
        <f t="shared" si="6"/>
        <v>Verifying Document - Test Report</v>
      </c>
      <c r="Y39" t="str">
        <f t="shared" si="7"/>
        <v>Conduct - S or C</v>
      </c>
      <c r="Z39" t="str">
        <f t="shared" si="8"/>
        <v xml:space="preserve">Witness - </v>
      </c>
      <c r="AA39" t="str">
        <f t="shared" si="9"/>
        <v>Produce Record - S or C</v>
      </c>
      <c r="AB39" t="str">
        <f t="shared" si="10"/>
        <v>Approval - E</v>
      </c>
      <c r="AC39" t="str">
        <f t="shared" si="11"/>
        <v xml:space="preserve">Hold Point Y/N - </v>
      </c>
      <c r="AD39" t="str">
        <f t="shared" si="12"/>
        <v>Witness Point Y/N - Y</v>
      </c>
      <c r="AF39" t="str">
        <v>Hold Point Y/N -</v>
      </c>
    </row>
    <row r="40" spans="1:32" ht="15" customHeight="1" x14ac:dyDescent="0.25">
      <c r="A40" t="s">
        <v>187</v>
      </c>
      <c r="B40" s="1" t="s">
        <v>188</v>
      </c>
      <c r="C40" s="1" t="s">
        <v>189</v>
      </c>
      <c r="D40" t="s">
        <v>190</v>
      </c>
      <c r="E40" t="s">
        <v>191</v>
      </c>
      <c r="F40" t="s">
        <v>23</v>
      </c>
      <c r="G40" t="s">
        <v>156</v>
      </c>
      <c r="H40" t="s">
        <v>83</v>
      </c>
      <c r="I40" t="s">
        <v>192</v>
      </c>
      <c r="J40" t="s">
        <v>83</v>
      </c>
      <c r="K40" t="s">
        <v>9</v>
      </c>
      <c r="M40" t="s">
        <v>10</v>
      </c>
      <c r="R40" t="str">
        <f t="shared" si="0"/>
        <v>Surface Smoothness</v>
      </c>
      <c r="S40" t="str">
        <f t="shared" si="1"/>
        <v>Controlling Documents - Surface shape (7.8) - _x000D_
TNZ B/5: 2008</v>
      </c>
      <c r="T40" t="str">
        <f t="shared" si="2"/>
        <v>Acceptance Criteria - ± 10mm deviation along a 3m straight edge,_x000D_
No water ponding</v>
      </c>
      <c r="U40" t="str">
        <f t="shared" si="3"/>
        <v>Method - 3m Straight Edge</v>
      </c>
      <c r="V40" t="str">
        <f t="shared" si="4"/>
        <v>Frequency - during construction and prior to seal</v>
      </c>
      <c r="W40" t="str">
        <f t="shared" si="5"/>
        <v>Responsible Person - Supervisor</v>
      </c>
      <c r="X40" t="str">
        <f t="shared" si="6"/>
        <v>Verifying Document - Photographs</v>
      </c>
      <c r="Y40" t="str">
        <f t="shared" si="7"/>
        <v>Conduct - S or C</v>
      </c>
      <c r="Z40" t="str">
        <f t="shared" si="8"/>
        <v>Witness - C and E</v>
      </c>
      <c r="AA40" t="str">
        <f t="shared" si="9"/>
        <v>Produce Record - S or C</v>
      </c>
      <c r="AB40" t="str">
        <f t="shared" si="10"/>
        <v>Approval - E</v>
      </c>
      <c r="AC40" t="str">
        <f t="shared" si="11"/>
        <v xml:space="preserve">Hold Point Y/N - </v>
      </c>
      <c r="AD40" t="str">
        <f t="shared" si="12"/>
        <v>Witness Point Y/N - Y</v>
      </c>
      <c r="AF40" t="str">
        <v>Witness Point Y/N -</v>
      </c>
    </row>
    <row r="41" spans="1:32" ht="15" customHeight="1" x14ac:dyDescent="0.25">
      <c r="A41" t="s">
        <v>193</v>
      </c>
      <c r="B41" s="1" t="s">
        <v>188</v>
      </c>
      <c r="C41" t="s">
        <v>194</v>
      </c>
      <c r="D41" t="s">
        <v>195</v>
      </c>
      <c r="E41" t="s">
        <v>191</v>
      </c>
      <c r="F41" t="s">
        <v>23</v>
      </c>
      <c r="G41" t="s">
        <v>196</v>
      </c>
      <c r="H41" t="s">
        <v>83</v>
      </c>
      <c r="I41" t="s">
        <v>192</v>
      </c>
      <c r="J41" t="s">
        <v>83</v>
      </c>
      <c r="K41" t="s">
        <v>9</v>
      </c>
      <c r="M41" t="s">
        <v>10</v>
      </c>
      <c r="R41" t="str">
        <f t="shared" si="0"/>
        <v>Surface Shape</v>
      </c>
      <c r="S41" t="str">
        <f t="shared" si="1"/>
        <v>Controlling Documents - Surface shape (7.8) - _x000D_
TNZ B/5: 2008</v>
      </c>
      <c r="T41" t="str">
        <f t="shared" si="2"/>
        <v>Acceptance Criteria - Between -5mm and +15mm</v>
      </c>
      <c r="U41" t="str">
        <f t="shared" si="3"/>
        <v>Method - String lines or Survey Asbuilt</v>
      </c>
      <c r="V41" t="str">
        <f t="shared" si="4"/>
        <v>Frequency - during construction and prior to seal</v>
      </c>
      <c r="W41" t="str">
        <f t="shared" si="5"/>
        <v>Responsible Person - Supervisor</v>
      </c>
      <c r="X41" t="str">
        <f t="shared" si="6"/>
        <v>Verifying Document - String Sheet/Survey Asbuilts</v>
      </c>
      <c r="Y41" t="str">
        <f t="shared" si="7"/>
        <v>Conduct - S or C</v>
      </c>
      <c r="Z41" t="str">
        <f t="shared" si="8"/>
        <v>Witness - C and E</v>
      </c>
      <c r="AA41" t="str">
        <f t="shared" si="9"/>
        <v>Produce Record - S or C</v>
      </c>
      <c r="AB41" t="str">
        <f t="shared" si="10"/>
        <v>Approval - E</v>
      </c>
      <c r="AC41" t="str">
        <f t="shared" si="11"/>
        <v xml:space="preserve">Hold Point Y/N - </v>
      </c>
      <c r="AD41" t="str">
        <f t="shared" si="12"/>
        <v>Witness Point Y/N - Y</v>
      </c>
      <c r="AF41" t="str">
        <v>Materials: GAP 65 Pre-treatment Material - Source Property Test</v>
      </c>
    </row>
    <row r="42" spans="1:32" ht="15" customHeight="1" x14ac:dyDescent="0.25">
      <c r="A42" t="s">
        <v>197</v>
      </c>
      <c r="B42" s="1" t="s">
        <v>198</v>
      </c>
      <c r="C42" t="s">
        <v>199</v>
      </c>
      <c r="D42" t="s">
        <v>200</v>
      </c>
      <c r="E42" t="s">
        <v>191</v>
      </c>
      <c r="F42" t="s">
        <v>23</v>
      </c>
      <c r="G42" t="s">
        <v>201</v>
      </c>
      <c r="H42" t="s">
        <v>83</v>
      </c>
      <c r="I42" t="s">
        <v>192</v>
      </c>
      <c r="J42" t="s">
        <v>83</v>
      </c>
      <c r="K42" t="s">
        <v>9</v>
      </c>
      <c r="M42" t="s">
        <v>10</v>
      </c>
      <c r="R42" t="str">
        <f t="shared" si="0"/>
        <v>Cross Fall</v>
      </c>
      <c r="S42" t="str">
        <f t="shared" si="1"/>
        <v>Controlling Documents - Crossfall (7.9) - _x000D_
TNZ B/5: 2008</v>
      </c>
      <c r="T42" t="str">
        <f t="shared" si="2"/>
        <v>Acceptance Criteria - 0.5% ≤ X ≤ -0.5%</v>
      </c>
      <c r="U42" t="str">
        <f t="shared" si="3"/>
        <v>Method - 3m straight edge or Survey Asbuilt</v>
      </c>
      <c r="V42" t="str">
        <f t="shared" si="4"/>
        <v>Frequency - during construction and prior to seal</v>
      </c>
      <c r="W42" t="str">
        <f t="shared" si="5"/>
        <v>Responsible Person - Supervisor</v>
      </c>
      <c r="X42" t="str">
        <f t="shared" si="6"/>
        <v>Verifying Document - Cross Fall Records/Survey Asbuilts</v>
      </c>
      <c r="Y42" t="str">
        <f t="shared" si="7"/>
        <v>Conduct - S or C</v>
      </c>
      <c r="Z42" t="str">
        <f t="shared" si="8"/>
        <v>Witness - C and E</v>
      </c>
      <c r="AA42" t="str">
        <f t="shared" si="9"/>
        <v>Produce Record - S or C</v>
      </c>
      <c r="AB42" t="str">
        <f t="shared" si="10"/>
        <v>Approval - E</v>
      </c>
      <c r="AC42" t="str">
        <f t="shared" si="11"/>
        <v xml:space="preserve">Hold Point Y/N - </v>
      </c>
      <c r="AD42" t="str">
        <f t="shared" si="12"/>
        <v>Witness Point Y/N - Y</v>
      </c>
      <c r="AF42" t="str">
        <v>Controlling Documents - CBR - BOPE NOC Contract Documents Maintenance Specification Section 2.5.3</v>
      </c>
    </row>
    <row r="43" spans="1:32" ht="15" customHeight="1" x14ac:dyDescent="0.25">
      <c r="A43" t="s">
        <v>202</v>
      </c>
      <c r="B43" s="1" t="s">
        <v>203</v>
      </c>
      <c r="C43" t="s">
        <v>204</v>
      </c>
      <c r="D43" t="s">
        <v>205</v>
      </c>
      <c r="E43" t="s">
        <v>206</v>
      </c>
      <c r="F43" t="s">
        <v>23</v>
      </c>
      <c r="G43" t="s">
        <v>207</v>
      </c>
      <c r="H43" t="s">
        <v>83</v>
      </c>
      <c r="I43" t="s">
        <v>192</v>
      </c>
      <c r="J43" t="s">
        <v>83</v>
      </c>
      <c r="K43" t="s">
        <v>9</v>
      </c>
      <c r="M43" t="s">
        <v>10</v>
      </c>
      <c r="R43" t="str">
        <f t="shared" si="0"/>
        <v>Surface Finish</v>
      </c>
      <c r="S43" t="str">
        <f t="shared" si="1"/>
        <v>Controlling Documents - Surface finish (7.10) - _x000D_
TNZ B/5: 2008</v>
      </c>
      <c r="T43" t="str">
        <f t="shared" si="2"/>
        <v>Acceptance Criteria - Tightly bound matrix post sweep</v>
      </c>
      <c r="U43" t="str">
        <f t="shared" si="3"/>
        <v>Method - Visual inpsection</v>
      </c>
      <c r="V43" t="str">
        <f t="shared" si="4"/>
        <v>Frequency - prior to seal</v>
      </c>
      <c r="W43" t="str">
        <f t="shared" si="5"/>
        <v>Responsible Person - Supervisor</v>
      </c>
      <c r="X43" t="str">
        <f t="shared" si="6"/>
        <v>Verifying Document - Pre-seal inspection sheet</v>
      </c>
      <c r="Y43" t="str">
        <f t="shared" si="7"/>
        <v>Conduct - S or C</v>
      </c>
      <c r="Z43" t="str">
        <f t="shared" si="8"/>
        <v>Witness - C and E</v>
      </c>
      <c r="AA43" t="str">
        <f t="shared" si="9"/>
        <v>Produce Record - S or C</v>
      </c>
      <c r="AB43" t="str">
        <f t="shared" si="10"/>
        <v>Approval - E</v>
      </c>
      <c r="AC43" t="str">
        <f t="shared" si="11"/>
        <v xml:space="preserve">Hold Point Y/N - </v>
      </c>
      <c r="AD43" t="str">
        <f t="shared" si="12"/>
        <v>Witness Point Y/N - Y</v>
      </c>
      <c r="AF43" t="str">
        <v>Acceptance Criteria - Soaked CBR ≥ 40</v>
      </c>
    </row>
    <row r="44" spans="1:32" ht="15" customHeight="1" x14ac:dyDescent="0.25">
      <c r="A44" t="s">
        <v>208</v>
      </c>
      <c r="B44" s="1" t="s">
        <v>209</v>
      </c>
      <c r="C44" t="s">
        <v>210</v>
      </c>
      <c r="D44" t="s">
        <v>180</v>
      </c>
      <c r="E44" t="s">
        <v>211</v>
      </c>
      <c r="F44" t="s">
        <v>36</v>
      </c>
      <c r="G44" t="s">
        <v>137</v>
      </c>
      <c r="H44" t="s">
        <v>83</v>
      </c>
      <c r="I44" t="s">
        <v>192</v>
      </c>
      <c r="J44" t="s">
        <v>83</v>
      </c>
      <c r="K44" t="s">
        <v>9</v>
      </c>
      <c r="M44" t="s">
        <v>10</v>
      </c>
      <c r="R44" t="str">
        <f t="shared" si="0"/>
        <v>Degree of Saturation, DOS</v>
      </c>
      <c r="S44" t="str">
        <f t="shared" si="1"/>
        <v>Controlling Documents - Pre-sealing requirements (7.12) - _x000D_
TNZ B/5: 2008,_x000D_
Pre-sealing requirements (9) - TNZ B/2 Notes: 2005</v>
      </c>
      <c r="T44" t="str">
        <f t="shared" si="2"/>
        <v>Acceptance Criteria - ≤80%, however 65% is ideal</v>
      </c>
      <c r="U44" t="str">
        <f t="shared" si="3"/>
        <v>Method - Nuclear Densometer Testing</v>
      </c>
      <c r="V44" t="str">
        <f t="shared" si="4"/>
        <v>Frequency -  ≥5 tests per 1000m² lot</v>
      </c>
      <c r="W44" t="str">
        <f t="shared" si="5"/>
        <v>Responsible Person - Quality Controller</v>
      </c>
      <c r="X44" t="str">
        <f t="shared" si="6"/>
        <v>Verifying Document - NDM Record</v>
      </c>
      <c r="Y44" t="str">
        <f t="shared" si="7"/>
        <v>Conduct - S or C</v>
      </c>
      <c r="Z44" t="str">
        <f t="shared" si="8"/>
        <v>Witness - C and E</v>
      </c>
      <c r="AA44" t="str">
        <f t="shared" si="9"/>
        <v>Produce Record - S or C</v>
      </c>
      <c r="AB44" t="str">
        <f t="shared" si="10"/>
        <v>Approval - E</v>
      </c>
      <c r="AC44" t="str">
        <f t="shared" si="11"/>
        <v xml:space="preserve">Hold Point Y/N - </v>
      </c>
      <c r="AD44" t="str">
        <f t="shared" si="12"/>
        <v>Witness Point Y/N - Y</v>
      </c>
      <c r="AF44" t="str">
        <v>Method - Soaked CBR test (NZS:4407:2015:3.15)</v>
      </c>
    </row>
    <row r="45" spans="1:32" ht="15" customHeight="1" x14ac:dyDescent="0.25">
      <c r="A45" t="s">
        <v>212</v>
      </c>
      <c r="B45" t="s">
        <v>213</v>
      </c>
      <c r="C45" s="1" t="s">
        <v>214</v>
      </c>
      <c r="D45" t="s">
        <v>213</v>
      </c>
      <c r="E45" t="s">
        <v>215</v>
      </c>
      <c r="F45" t="s">
        <v>36</v>
      </c>
      <c r="G45" t="s">
        <v>216</v>
      </c>
      <c r="H45" t="s">
        <v>83</v>
      </c>
      <c r="I45" t="s">
        <v>192</v>
      </c>
      <c r="J45" t="s">
        <v>83</v>
      </c>
      <c r="K45" t="s">
        <v>9</v>
      </c>
      <c r="L45" t="s">
        <v>10</v>
      </c>
      <c r="R45" t="str">
        <f t="shared" si="0"/>
        <v>Roughness (NAASRA)</v>
      </c>
      <c r="S45" t="str">
        <f t="shared" si="1"/>
        <v>Controlling Documents - NZTA Maintainence specification section 6.1.2</v>
      </c>
      <c r="T45" t="str">
        <f t="shared" si="2"/>
        <v>Acceptance Criteria - For chipseal or non structural  AC surfacing;_x000D_
No 100m moving average shall exceed 2.9 lane IRI.qc m/km 75 NAASRA counts/km</v>
      </c>
      <c r="U45" t="str">
        <f t="shared" si="3"/>
        <v>Method - NZTA Maintainence specification section 6.1.2</v>
      </c>
      <c r="V45" t="str">
        <f t="shared" si="4"/>
        <v>Frequency - Average of three replica runs for each lane reported at 20m intervals.</v>
      </c>
      <c r="W45" t="str">
        <f t="shared" si="5"/>
        <v>Responsible Person - Quality Controller</v>
      </c>
      <c r="X45" t="str">
        <f t="shared" si="6"/>
        <v>Verifying Document - Test Records</v>
      </c>
      <c r="Y45" t="str">
        <f t="shared" si="7"/>
        <v>Conduct - S or C</v>
      </c>
      <c r="Z45" t="str">
        <f t="shared" si="8"/>
        <v>Witness - C and E</v>
      </c>
      <c r="AA45" t="str">
        <f t="shared" si="9"/>
        <v>Produce Record - S or C</v>
      </c>
      <c r="AB45" t="str">
        <f t="shared" si="10"/>
        <v>Approval - E</v>
      </c>
      <c r="AC45" t="str">
        <f t="shared" si="11"/>
        <v>Hold Point Y/N - Y</v>
      </c>
      <c r="AD45" t="str">
        <f t="shared" si="12"/>
        <v xml:space="preserve">Witness Point Y/N - </v>
      </c>
      <c r="AF45" t="str">
        <v>Frequency -</v>
      </c>
    </row>
    <row r="46" spans="1:32" ht="15" customHeight="1" x14ac:dyDescent="0.25">
      <c r="A46" t="s">
        <v>217</v>
      </c>
      <c r="B46" t="s">
        <v>218</v>
      </c>
      <c r="C46" t="s">
        <v>219</v>
      </c>
      <c r="D46" t="s">
        <v>220</v>
      </c>
      <c r="E46" t="s">
        <v>221</v>
      </c>
      <c r="F46" t="s">
        <v>222</v>
      </c>
      <c r="G46" t="s">
        <v>223</v>
      </c>
      <c r="H46" t="s">
        <v>8</v>
      </c>
      <c r="J46" t="s">
        <v>8</v>
      </c>
      <c r="K46" t="s">
        <v>8</v>
      </c>
      <c r="M46" t="s">
        <v>10</v>
      </c>
      <c r="R46" s="4" t="str">
        <f t="shared" si="0"/>
        <v>Binder - Penetration Grade</v>
      </c>
      <c r="S46" s="4" t="str">
        <f t="shared" si="1"/>
        <v>Controlling Documents - TNZ M/1</v>
      </c>
      <c r="T46" s="4" t="str">
        <f t="shared" si="2"/>
        <v xml:space="preserve">Acceptance Criteria - Table 1 </v>
      </c>
      <c r="U46" s="4" t="str">
        <f t="shared" si="3"/>
        <v>Method - Property Test</v>
      </c>
      <c r="V46" s="4" t="str">
        <f t="shared" si="4"/>
        <v>Frequency - Annual</v>
      </c>
      <c r="W46" s="4" t="str">
        <f t="shared" si="5"/>
        <v>Responsible Person - Bitumen Supplier/ Surfacing Project Manager</v>
      </c>
      <c r="X46" s="4" t="str">
        <f t="shared" si="6"/>
        <v>Verifying Document - IANZ Report's</v>
      </c>
      <c r="Y46" s="4" t="str">
        <f t="shared" si="7"/>
        <v>Conduct - C</v>
      </c>
      <c r="Z46" s="4" t="str">
        <f t="shared" si="8"/>
        <v xml:space="preserve">Witness - </v>
      </c>
      <c r="AA46" s="4" t="str">
        <f t="shared" si="9"/>
        <v>Produce Record - C</v>
      </c>
      <c r="AB46" s="4" t="str">
        <f t="shared" si="10"/>
        <v>Approval - C</v>
      </c>
      <c r="AC46" s="4" t="str">
        <f t="shared" si="11"/>
        <v xml:space="preserve">Hold Point Y/N - </v>
      </c>
      <c r="AD46" s="4" t="str">
        <f t="shared" si="12"/>
        <v>Witness Point Y/N - Y</v>
      </c>
      <c r="AE46" s="4"/>
      <c r="AF46" t="str">
        <v>Responsible Person - Supervisor</v>
      </c>
    </row>
    <row r="47" spans="1:32" ht="15" customHeight="1" x14ac:dyDescent="0.25">
      <c r="A47" t="s">
        <v>224</v>
      </c>
      <c r="B47" t="s">
        <v>225</v>
      </c>
      <c r="C47" t="s">
        <v>226</v>
      </c>
      <c r="D47" t="s">
        <v>220</v>
      </c>
      <c r="E47" t="s">
        <v>227</v>
      </c>
      <c r="F47" t="s">
        <v>222</v>
      </c>
      <c r="G47" t="s">
        <v>223</v>
      </c>
      <c r="H47" t="s">
        <v>8</v>
      </c>
      <c r="J47" t="s">
        <v>8</v>
      </c>
      <c r="K47" t="s">
        <v>8</v>
      </c>
      <c r="M47" t="s">
        <v>10</v>
      </c>
      <c r="R47" t="str">
        <f t="shared" si="0"/>
        <v>Binder - Polymer Modified Emulsion</v>
      </c>
      <c r="S47" t="str">
        <f t="shared" si="1"/>
        <v>Controlling Documents - Higgins Internal Specification</v>
      </c>
      <c r="T47" t="str">
        <f t="shared" si="2"/>
        <v>Acceptance Criteria - % PMB Required, PH, Residue by Evaporation, Viscosity</v>
      </c>
      <c r="U47" t="str">
        <f t="shared" si="3"/>
        <v>Method - Property Test</v>
      </c>
      <c r="V47" t="str">
        <f t="shared" si="4"/>
        <v>Frequency - 1/100,000 litres supplied</v>
      </c>
      <c r="W47" t="str">
        <f t="shared" si="5"/>
        <v>Responsible Person - Bitumen Supplier/ Surfacing Project Manager</v>
      </c>
      <c r="X47" t="str">
        <f t="shared" si="6"/>
        <v>Verifying Document - IANZ Report's</v>
      </c>
      <c r="Y47" t="str">
        <f t="shared" si="7"/>
        <v>Conduct - C</v>
      </c>
      <c r="Z47" t="str">
        <f t="shared" si="8"/>
        <v xml:space="preserve">Witness - </v>
      </c>
      <c r="AA47" t="str">
        <f t="shared" si="9"/>
        <v>Produce Record - C</v>
      </c>
      <c r="AB47" t="str">
        <f t="shared" si="10"/>
        <v>Approval - C</v>
      </c>
      <c r="AC47" t="str">
        <f t="shared" si="11"/>
        <v xml:space="preserve">Hold Point Y/N - </v>
      </c>
      <c r="AD47" t="str">
        <f t="shared" si="12"/>
        <v>Witness Point Y/N - Y</v>
      </c>
      <c r="AF47" t="str">
        <v>Verifying Document - Test Report</v>
      </c>
    </row>
    <row r="48" spans="1:32" ht="15" customHeight="1" x14ac:dyDescent="0.25">
      <c r="A48" t="s">
        <v>228</v>
      </c>
      <c r="B48" s="1" t="s">
        <v>229</v>
      </c>
      <c r="C48" t="s">
        <v>230</v>
      </c>
      <c r="D48" s="1" t="s">
        <v>231</v>
      </c>
      <c r="E48" t="s">
        <v>232</v>
      </c>
      <c r="F48" t="s">
        <v>233</v>
      </c>
      <c r="G48" t="s">
        <v>223</v>
      </c>
      <c r="H48" t="s">
        <v>8</v>
      </c>
      <c r="J48" t="s">
        <v>8</v>
      </c>
      <c r="K48" t="s">
        <v>9</v>
      </c>
      <c r="L48" t="s">
        <v>10</v>
      </c>
      <c r="R48" t="str">
        <f t="shared" si="0"/>
        <v>Source Property -Coarse Aggregate - Crushing Resistance</v>
      </c>
      <c r="S48" t="str">
        <f t="shared" si="1"/>
        <v>Controlling Documents - TNZ M6,_x000D_
 RNZ 9805:2009</v>
      </c>
      <c r="T48" t="str">
        <f t="shared" si="2"/>
        <v>Acceptance Criteria - CHAR(LESS)10% fines under 230kN minimum</v>
      </c>
      <c r="U48" t="str">
        <f t="shared" si="3"/>
        <v>Method - Sample Test - Crushing Resistance_x000D_
NZS 4407 Test 3.10</v>
      </c>
      <c r="V48" t="str">
        <f t="shared" si="4"/>
        <v>Frequency - 1 test per 10,000m³ or 1 test per annum if less than 10,000m³ produced per annum</v>
      </c>
      <c r="W48" t="str">
        <f t="shared" si="5"/>
        <v>Responsible Person - Surfacing Project Manager</v>
      </c>
      <c r="X48" t="str">
        <f t="shared" si="6"/>
        <v>Verifying Document - IANZ Report's</v>
      </c>
      <c r="Y48" t="str">
        <f t="shared" si="7"/>
        <v>Conduct - C</v>
      </c>
      <c r="Z48" t="str">
        <f t="shared" si="8"/>
        <v xml:space="preserve">Witness - </v>
      </c>
      <c r="AA48" t="str">
        <f t="shared" si="9"/>
        <v>Produce Record - C</v>
      </c>
      <c r="AB48" t="str">
        <f t="shared" si="10"/>
        <v>Approval - E</v>
      </c>
      <c r="AC48" t="str">
        <f t="shared" si="11"/>
        <v>Hold Point Y/N - Y</v>
      </c>
      <c r="AD48" t="str">
        <f t="shared" si="12"/>
        <v xml:space="preserve">Witness Point Y/N - </v>
      </c>
      <c r="AF48" t="str">
        <v>Conduct - Sp or C or S</v>
      </c>
    </row>
    <row r="49" spans="1:32" ht="15" customHeight="1" x14ac:dyDescent="0.25">
      <c r="A49" t="s">
        <v>234</v>
      </c>
      <c r="B49" s="1" t="s">
        <v>229</v>
      </c>
      <c r="C49" t="s">
        <v>235</v>
      </c>
      <c r="D49" s="1" t="s">
        <v>236</v>
      </c>
      <c r="E49" t="s">
        <v>232</v>
      </c>
      <c r="F49" t="s">
        <v>233</v>
      </c>
      <c r="G49" t="s">
        <v>223</v>
      </c>
      <c r="H49" t="s">
        <v>8</v>
      </c>
      <c r="J49" t="s">
        <v>8</v>
      </c>
      <c r="K49" t="s">
        <v>9</v>
      </c>
      <c r="L49" t="s">
        <v>10</v>
      </c>
      <c r="R49" t="str">
        <f t="shared" si="0"/>
        <v>Source Property -Coarse Aggregate - Weathering Resistance</v>
      </c>
      <c r="S49" t="str">
        <f t="shared" si="1"/>
        <v>Controlling Documents - TNZ M6,_x000D_
 RNZ 9805:2009</v>
      </c>
      <c r="T49" t="str">
        <f t="shared" si="2"/>
        <v>Acceptance Criteria - AA or BA</v>
      </c>
      <c r="U49" t="str">
        <f t="shared" si="3"/>
        <v>Method - Weathering Quality Index_x000D_
NZS 4407 Test 3.10</v>
      </c>
      <c r="V49" t="str">
        <f t="shared" si="4"/>
        <v>Frequency - 1 test per 10,000m³ or 1 test per annum if less than 10,000m³ produced per annum</v>
      </c>
      <c r="W49" t="str">
        <f t="shared" si="5"/>
        <v>Responsible Person - Surfacing Project Manager</v>
      </c>
      <c r="X49" t="str">
        <f t="shared" si="6"/>
        <v>Verifying Document - IANZ Report's</v>
      </c>
      <c r="Y49" t="str">
        <f t="shared" si="7"/>
        <v>Conduct - C</v>
      </c>
      <c r="Z49" t="str">
        <f t="shared" si="8"/>
        <v xml:space="preserve">Witness - </v>
      </c>
      <c r="AA49" t="str">
        <f t="shared" si="9"/>
        <v>Produce Record - C</v>
      </c>
      <c r="AB49" t="str">
        <f t="shared" si="10"/>
        <v>Approval - E</v>
      </c>
      <c r="AC49" t="str">
        <f t="shared" si="11"/>
        <v>Hold Point Y/N - Y</v>
      </c>
      <c r="AD49" t="str">
        <f t="shared" si="12"/>
        <v xml:space="preserve">Witness Point Y/N - </v>
      </c>
      <c r="AF49" t="str">
        <v>Witness -</v>
      </c>
    </row>
    <row r="50" spans="1:32" ht="15" customHeight="1" x14ac:dyDescent="0.25">
      <c r="A50" t="s">
        <v>237</v>
      </c>
      <c r="B50" t="s">
        <v>238</v>
      </c>
      <c r="C50" t="s">
        <v>239</v>
      </c>
      <c r="D50" s="1" t="s">
        <v>240</v>
      </c>
      <c r="E50" t="s">
        <v>241</v>
      </c>
      <c r="F50" t="s">
        <v>233</v>
      </c>
      <c r="G50" t="s">
        <v>223</v>
      </c>
      <c r="H50" t="s">
        <v>8</v>
      </c>
      <c r="J50" t="s">
        <v>8</v>
      </c>
      <c r="K50" t="s">
        <v>9</v>
      </c>
      <c r="L50" t="s">
        <v>10</v>
      </c>
      <c r="R50" t="str">
        <f t="shared" si="0"/>
        <v>Source Property - Skid Resistance</v>
      </c>
      <c r="S50" t="str">
        <f t="shared" si="1"/>
        <v>Controlling Documents - NZTA T/10</v>
      </c>
      <c r="T50" t="str">
        <f t="shared" si="2"/>
        <v>Acceptance Criteria - Meet Skid performance Requirement</v>
      </c>
      <c r="U50" t="str">
        <f t="shared" si="3"/>
        <v>Method - Aggregate Perfomance Method_x000D_
TNZ T/10 section 12.3</v>
      </c>
      <c r="V50" t="str">
        <f t="shared" si="4"/>
        <v>Frequency - Each Site</v>
      </c>
      <c r="W50" t="str">
        <f t="shared" si="5"/>
        <v>Responsible Person - Surfacing Project Manager</v>
      </c>
      <c r="X50" t="str">
        <f t="shared" si="6"/>
        <v>Verifying Document - IANZ Report's</v>
      </c>
      <c r="Y50" t="str">
        <f t="shared" si="7"/>
        <v>Conduct - C</v>
      </c>
      <c r="Z50" t="str">
        <f t="shared" si="8"/>
        <v xml:space="preserve">Witness - </v>
      </c>
      <c r="AA50" t="str">
        <f t="shared" si="9"/>
        <v>Produce Record - C</v>
      </c>
      <c r="AB50" t="str">
        <f t="shared" si="10"/>
        <v>Approval - E</v>
      </c>
      <c r="AC50" t="str">
        <f t="shared" si="11"/>
        <v>Hold Point Y/N - Y</v>
      </c>
      <c r="AD50" t="str">
        <f t="shared" si="12"/>
        <v xml:space="preserve">Witness Point Y/N - </v>
      </c>
      <c r="AF50" t="str">
        <v>Produce Record - Sp or S</v>
      </c>
    </row>
    <row r="51" spans="1:32" ht="15" customHeight="1" x14ac:dyDescent="0.25">
      <c r="A51" t="s">
        <v>242</v>
      </c>
      <c r="B51" t="s">
        <v>243</v>
      </c>
      <c r="C51" t="s">
        <v>244</v>
      </c>
      <c r="D51" s="1" t="s">
        <v>245</v>
      </c>
      <c r="E51" s="1" t="s">
        <v>246</v>
      </c>
      <c r="F51" t="s">
        <v>233</v>
      </c>
      <c r="G51" t="s">
        <v>223</v>
      </c>
      <c r="H51" t="s">
        <v>8</v>
      </c>
      <c r="J51" t="s">
        <v>8</v>
      </c>
      <c r="K51" t="s">
        <v>9</v>
      </c>
      <c r="L51" t="s">
        <v>10</v>
      </c>
      <c r="R51" t="str">
        <f t="shared" si="0"/>
        <v>Production Property - Cleaness Value</v>
      </c>
      <c r="S51" t="str">
        <f t="shared" si="1"/>
        <v>Controlling Documents - NZTA P/17, M/6</v>
      </c>
      <c r="T51" t="str">
        <f t="shared" si="2"/>
        <v>Acceptance Criteria - G2 - 89 min, G3 - 87 min, G4 - 85 min</v>
      </c>
      <c r="U51" t="str">
        <f t="shared" si="3"/>
        <v>Method - Sample Test - Cleaness Value_x000D_
NZS 4407 Test 3.9</v>
      </c>
      <c r="V51" t="str">
        <f t="shared" si="4"/>
        <v>Frequency - Per Stockpile       _x000D_
CHAR(LESS)100m3 - 1 Sample        _x000D_
100-500m3 - 2 Samples                 _x000D_
&gt;500m3 - 3 Samples</v>
      </c>
      <c r="W51" t="str">
        <f t="shared" si="5"/>
        <v>Responsible Person - Surfacing Project Manager</v>
      </c>
      <c r="X51" t="str">
        <f t="shared" si="6"/>
        <v>Verifying Document - IANZ Report's</v>
      </c>
      <c r="Y51" t="str">
        <f t="shared" si="7"/>
        <v>Conduct - C</v>
      </c>
      <c r="Z51" t="str">
        <f t="shared" si="8"/>
        <v xml:space="preserve">Witness - </v>
      </c>
      <c r="AA51" t="str">
        <f t="shared" si="9"/>
        <v>Produce Record - C</v>
      </c>
      <c r="AB51" t="str">
        <f t="shared" si="10"/>
        <v>Approval - E</v>
      </c>
      <c r="AC51" t="str">
        <f t="shared" si="11"/>
        <v>Hold Point Y/N - Y</v>
      </c>
      <c r="AD51" t="str">
        <f t="shared" si="12"/>
        <v xml:space="preserve">Witness Point Y/N - </v>
      </c>
      <c r="AF51" t="str">
        <v>Approval - E</v>
      </c>
    </row>
    <row r="52" spans="1:32" ht="15" customHeight="1" x14ac:dyDescent="0.25">
      <c r="A52" t="s">
        <v>247</v>
      </c>
      <c r="B52" t="s">
        <v>243</v>
      </c>
      <c r="C52" t="s">
        <v>248</v>
      </c>
      <c r="D52" s="1" t="s">
        <v>249</v>
      </c>
      <c r="E52" s="1" t="s">
        <v>246</v>
      </c>
      <c r="F52" t="s">
        <v>233</v>
      </c>
      <c r="G52" t="s">
        <v>223</v>
      </c>
      <c r="H52" t="s">
        <v>8</v>
      </c>
      <c r="J52" t="s">
        <v>8</v>
      </c>
      <c r="K52" t="s">
        <v>9</v>
      </c>
      <c r="L52" t="s">
        <v>10</v>
      </c>
      <c r="R52" t="str">
        <f t="shared" si="0"/>
        <v>Production Property - Particle Size/Shape</v>
      </c>
      <c r="S52" t="str">
        <f t="shared" si="1"/>
        <v>Controlling Documents - NZTA P/17, M/6</v>
      </c>
      <c r="T52" t="str">
        <f t="shared" si="2"/>
        <v>Acceptance Criteria - As per Table 3 NZTA M/6</v>
      </c>
      <c r="U52" t="str">
        <f t="shared" si="3"/>
        <v>Method - Sample Test - Particle Size/Shape_x000D_
NZS 4407 Test 3.13</v>
      </c>
      <c r="V52" t="str">
        <f t="shared" si="4"/>
        <v>Frequency - Per Stockpile       _x000D_
CHAR(LESS)100m3 - 1 Sample        _x000D_
100-500m3 - 2 Samples                 _x000D_
&gt;500m3 - 3 Samples</v>
      </c>
      <c r="W52" t="str">
        <f t="shared" si="5"/>
        <v>Responsible Person - Surfacing Project Manager</v>
      </c>
      <c r="X52" t="str">
        <f t="shared" si="6"/>
        <v>Verifying Document - IANZ Report's</v>
      </c>
      <c r="Y52" t="str">
        <f t="shared" si="7"/>
        <v>Conduct - C</v>
      </c>
      <c r="Z52" t="str">
        <f t="shared" si="8"/>
        <v xml:space="preserve">Witness - </v>
      </c>
      <c r="AA52" t="str">
        <f t="shared" si="9"/>
        <v>Produce Record - C</v>
      </c>
      <c r="AB52" t="str">
        <f t="shared" si="10"/>
        <v>Approval - E</v>
      </c>
      <c r="AC52" t="str">
        <f t="shared" si="11"/>
        <v>Hold Point Y/N - Y</v>
      </c>
      <c r="AD52" t="str">
        <f t="shared" si="12"/>
        <v xml:space="preserve">Witness Point Y/N - </v>
      </c>
      <c r="AF52" t="str">
        <v>Hold Point Y/N - Y</v>
      </c>
    </row>
    <row r="53" spans="1:32" ht="15" customHeight="1" x14ac:dyDescent="0.25">
      <c r="A53" t="s">
        <v>250</v>
      </c>
      <c r="B53" t="s">
        <v>243</v>
      </c>
      <c r="C53" t="s">
        <v>251</v>
      </c>
      <c r="D53" s="1" t="s">
        <v>252</v>
      </c>
      <c r="E53" s="1" t="s">
        <v>246</v>
      </c>
      <c r="F53" t="s">
        <v>233</v>
      </c>
      <c r="G53" t="s">
        <v>223</v>
      </c>
      <c r="H53" t="s">
        <v>8</v>
      </c>
      <c r="J53" t="s">
        <v>8</v>
      </c>
      <c r="K53" t="s">
        <v>9</v>
      </c>
      <c r="L53" t="s">
        <v>10</v>
      </c>
      <c r="R53" t="str">
        <f t="shared" si="0"/>
        <v>Production Property - Broken Faces</v>
      </c>
      <c r="S53" t="str">
        <f t="shared" si="1"/>
        <v>Controlling Documents - NZTA P/17, M/6</v>
      </c>
      <c r="T53" t="str">
        <f t="shared" si="2"/>
        <v>Acceptance Criteria - Min. 98%</v>
      </c>
      <c r="U53" t="str">
        <f t="shared" si="3"/>
        <v>Method - Sample Test - Broken Faces_x000D_
NZS 4407 Test 3.14</v>
      </c>
      <c r="V53" t="str">
        <f t="shared" si="4"/>
        <v>Frequency - Per Stockpile       _x000D_
CHAR(LESS)100m3 - 1 Sample        _x000D_
100-500m3 - 2 Samples                 _x000D_
&gt;500m3 - 3 Samples</v>
      </c>
      <c r="W53" t="str">
        <f t="shared" si="5"/>
        <v>Responsible Person - Surfacing Project Manager</v>
      </c>
      <c r="X53" t="str">
        <f t="shared" si="6"/>
        <v>Verifying Document - IANZ Report's</v>
      </c>
      <c r="Y53" t="str">
        <f t="shared" si="7"/>
        <v>Conduct - C</v>
      </c>
      <c r="Z53" t="str">
        <f t="shared" si="8"/>
        <v xml:space="preserve">Witness - </v>
      </c>
      <c r="AA53" t="str">
        <f t="shared" si="9"/>
        <v>Produce Record - C</v>
      </c>
      <c r="AB53" t="str">
        <f t="shared" si="10"/>
        <v>Approval - E</v>
      </c>
      <c r="AC53" t="str">
        <f t="shared" si="11"/>
        <v>Hold Point Y/N - Y</v>
      </c>
      <c r="AD53" t="str">
        <f t="shared" si="12"/>
        <v xml:space="preserve">Witness Point Y/N - </v>
      </c>
      <c r="AF53" t="str">
        <v>Witness Point Y/N -</v>
      </c>
    </row>
    <row r="54" spans="1:32" ht="15" customHeight="1" x14ac:dyDescent="0.25">
      <c r="A54" t="s">
        <v>253</v>
      </c>
      <c r="B54" t="s">
        <v>254</v>
      </c>
      <c r="C54" t="s">
        <v>255</v>
      </c>
      <c r="D54" t="s">
        <v>256</v>
      </c>
      <c r="E54" t="s">
        <v>221</v>
      </c>
      <c r="F54" t="s">
        <v>233</v>
      </c>
      <c r="G54" t="s">
        <v>257</v>
      </c>
      <c r="H54" t="s">
        <v>8</v>
      </c>
      <c r="J54" t="s">
        <v>8</v>
      </c>
      <c r="K54" t="s">
        <v>9</v>
      </c>
      <c r="L54" t="s">
        <v>10</v>
      </c>
      <c r="R54" t="str">
        <f t="shared" si="0"/>
        <v>Chipseal Designs</v>
      </c>
      <c r="S54" t="str">
        <f t="shared" si="1"/>
        <v>Controlling Documents - EBOP NOC Design Report, Chipsealing in NZ, NZTA P/17</v>
      </c>
      <c r="T54" t="str">
        <f t="shared" si="2"/>
        <v>Acceptance Criteria - Client Approval</v>
      </c>
      <c r="U54" t="str">
        <f t="shared" si="3"/>
        <v>Method - Review</v>
      </c>
      <c r="V54" t="str">
        <f t="shared" si="4"/>
        <v>Frequency - Annual</v>
      </c>
      <c r="W54" t="str">
        <f t="shared" si="5"/>
        <v>Responsible Person - Surfacing Project Manager</v>
      </c>
      <c r="X54" t="str">
        <f t="shared" si="6"/>
        <v>Verifying Document - EBOP NOC Design Report Acceptance</v>
      </c>
      <c r="Y54" t="str">
        <f t="shared" si="7"/>
        <v>Conduct - C</v>
      </c>
      <c r="Z54" t="str">
        <f t="shared" si="8"/>
        <v xml:space="preserve">Witness - </v>
      </c>
      <c r="AA54" t="str">
        <f t="shared" si="9"/>
        <v>Produce Record - C</v>
      </c>
      <c r="AB54" t="str">
        <f t="shared" si="10"/>
        <v>Approval - E</v>
      </c>
      <c r="AC54" t="str">
        <f t="shared" si="11"/>
        <v>Hold Point Y/N - Y</v>
      </c>
      <c r="AD54" t="str">
        <f t="shared" si="12"/>
        <v xml:space="preserve">Witness Point Y/N - </v>
      </c>
      <c r="AF54" t="str">
        <v>Materials: GAP 65 Pre-treatment Material - Production Property  Test</v>
      </c>
    </row>
    <row r="55" spans="1:32" ht="15" customHeight="1" x14ac:dyDescent="0.25">
      <c r="A55" t="s">
        <v>258</v>
      </c>
      <c r="B55" t="s">
        <v>259</v>
      </c>
      <c r="C55" t="s">
        <v>0</v>
      </c>
      <c r="D55" t="s">
        <v>260</v>
      </c>
      <c r="E55" t="s">
        <v>261</v>
      </c>
      <c r="F55" t="s">
        <v>262</v>
      </c>
      <c r="G55" t="s">
        <v>263</v>
      </c>
      <c r="H55" t="s">
        <v>8</v>
      </c>
      <c r="J55" t="s">
        <v>8</v>
      </c>
      <c r="K55" t="s">
        <v>8</v>
      </c>
      <c r="M55" t="s">
        <v>10</v>
      </c>
      <c r="R55" t="str">
        <f t="shared" si="0"/>
        <v>Ensure limits of site are marked</v>
      </c>
      <c r="S55" t="str">
        <f t="shared" si="1"/>
        <v>Controlling Documents - EBOP NOC Design Report</v>
      </c>
      <c r="T55" t="str">
        <f t="shared" si="2"/>
        <v>Acceptance Criteria - Visual Inspection</v>
      </c>
      <c r="U55" t="str">
        <f t="shared" si="3"/>
        <v>Method - Visual</v>
      </c>
      <c r="V55" t="str">
        <f t="shared" si="4"/>
        <v>Frequency - Prior to start sealing each site</v>
      </c>
      <c r="W55" t="str">
        <f t="shared" si="5"/>
        <v>Responsible Person - Surfacing Supervisor</v>
      </c>
      <c r="X55" t="str">
        <f t="shared" si="6"/>
        <v>Verifying Document - Chip Sealing Quality and Site Record</v>
      </c>
      <c r="Y55" t="str">
        <f t="shared" si="7"/>
        <v>Conduct - C</v>
      </c>
      <c r="Z55" t="str">
        <f t="shared" si="8"/>
        <v xml:space="preserve">Witness - </v>
      </c>
      <c r="AA55" t="str">
        <f t="shared" si="9"/>
        <v>Produce Record - C</v>
      </c>
      <c r="AB55" t="str">
        <f t="shared" si="10"/>
        <v>Approval - C</v>
      </c>
      <c r="AC55" t="str">
        <f t="shared" si="11"/>
        <v xml:space="preserve">Hold Point Y/N - </v>
      </c>
      <c r="AD55" t="str">
        <f t="shared" si="12"/>
        <v>Witness Point Y/N - Y</v>
      </c>
      <c r="AF55" t="str">
        <v>Controlling Documents - Sand Equivalent - BOPE NOC Contract Documents Maintenance Specification Section 2.5.3</v>
      </c>
    </row>
    <row r="56" spans="1:32" ht="15" customHeight="1" x14ac:dyDescent="0.25">
      <c r="A56" t="s">
        <v>264</v>
      </c>
      <c r="B56" t="s">
        <v>265</v>
      </c>
      <c r="C56" t="s">
        <v>0</v>
      </c>
      <c r="D56" t="s">
        <v>260</v>
      </c>
      <c r="E56" t="s">
        <v>266</v>
      </c>
      <c r="F56" t="s">
        <v>262</v>
      </c>
      <c r="G56" t="s">
        <v>263</v>
      </c>
      <c r="H56" t="s">
        <v>8</v>
      </c>
      <c r="J56" t="s">
        <v>8</v>
      </c>
      <c r="K56" t="s">
        <v>8</v>
      </c>
      <c r="M56" t="s">
        <v>10</v>
      </c>
      <c r="R56" t="str">
        <f t="shared" si="0"/>
        <v>Sweep surface clean of deleterious material</v>
      </c>
      <c r="S56" t="str">
        <f t="shared" si="1"/>
        <v>Controlling Documents - P/17</v>
      </c>
      <c r="T56" t="str">
        <f t="shared" si="2"/>
        <v>Acceptance Criteria - Visual Inspection</v>
      </c>
      <c r="U56" t="str">
        <f t="shared" si="3"/>
        <v>Method - Visual</v>
      </c>
      <c r="V56" t="str">
        <f t="shared" si="4"/>
        <v>Frequency - Each site, prior to start of sealing</v>
      </c>
      <c r="W56" t="str">
        <f t="shared" si="5"/>
        <v>Responsible Person - Surfacing Supervisor</v>
      </c>
      <c r="X56" t="str">
        <f t="shared" si="6"/>
        <v>Verifying Document - Chip Sealing Quality and Site Record</v>
      </c>
      <c r="Y56" t="str">
        <f t="shared" si="7"/>
        <v>Conduct - C</v>
      </c>
      <c r="Z56" t="str">
        <f t="shared" si="8"/>
        <v xml:space="preserve">Witness - </v>
      </c>
      <c r="AA56" t="str">
        <f t="shared" si="9"/>
        <v>Produce Record - C</v>
      </c>
      <c r="AB56" t="str">
        <f t="shared" si="10"/>
        <v>Approval - C</v>
      </c>
      <c r="AC56" t="str">
        <f t="shared" si="11"/>
        <v xml:space="preserve">Hold Point Y/N - </v>
      </c>
      <c r="AD56" t="str">
        <f t="shared" si="12"/>
        <v>Witness Point Y/N - Y</v>
      </c>
      <c r="AF56" t="str">
        <v>Acceptance Criteria - Sand Equivalent &gt;35, OR CHAR(LESS)35 but well graded with no more than 10% by mass passing through a 0.425mm sieve</v>
      </c>
    </row>
    <row r="57" spans="1:32" ht="15" customHeight="1" x14ac:dyDescent="0.25">
      <c r="A57" t="s">
        <v>267</v>
      </c>
      <c r="B57" t="s">
        <v>268</v>
      </c>
      <c r="C57" t="s">
        <v>0</v>
      </c>
      <c r="D57" t="s">
        <v>260</v>
      </c>
      <c r="E57" t="s">
        <v>266</v>
      </c>
      <c r="F57" t="s">
        <v>262</v>
      </c>
      <c r="G57" t="s">
        <v>263</v>
      </c>
      <c r="H57" t="s">
        <v>8</v>
      </c>
      <c r="J57" t="s">
        <v>8</v>
      </c>
      <c r="K57" t="s">
        <v>8</v>
      </c>
      <c r="M57" t="s">
        <v>10</v>
      </c>
      <c r="R57" t="str">
        <f t="shared" si="0"/>
        <v>Record ATP's on site</v>
      </c>
      <c r="S57" t="str">
        <f t="shared" si="1"/>
        <v>Controlling Documents - N/A</v>
      </c>
      <c r="T57" t="str">
        <f t="shared" si="2"/>
        <v>Acceptance Criteria - Visual Inspection</v>
      </c>
      <c r="U57" t="str">
        <f t="shared" si="3"/>
        <v>Method - Visual</v>
      </c>
      <c r="V57" t="str">
        <f t="shared" si="4"/>
        <v>Frequency - Each site, prior to start of sealing</v>
      </c>
      <c r="W57" t="str">
        <f t="shared" si="5"/>
        <v>Responsible Person - Surfacing Supervisor</v>
      </c>
      <c r="X57" t="str">
        <f t="shared" si="6"/>
        <v>Verifying Document - Chip Sealing Quality and Site Record</v>
      </c>
      <c r="Y57" t="str">
        <f t="shared" si="7"/>
        <v>Conduct - C</v>
      </c>
      <c r="Z57" t="str">
        <f t="shared" si="8"/>
        <v xml:space="preserve">Witness - </v>
      </c>
      <c r="AA57" t="str">
        <f t="shared" si="9"/>
        <v>Produce Record - C</v>
      </c>
      <c r="AB57" t="str">
        <f t="shared" si="10"/>
        <v>Approval - C</v>
      </c>
      <c r="AC57" t="str">
        <f t="shared" si="11"/>
        <v xml:space="preserve">Hold Point Y/N - </v>
      </c>
      <c r="AD57" t="str">
        <f t="shared" si="12"/>
        <v>Witness Point Y/N - Y</v>
      </c>
      <c r="AF57" t="str">
        <v>Method - Sand Equivalent Test (NZS:4407:2015, 3.6)</v>
      </c>
    </row>
    <row r="58" spans="1:32" ht="15" customHeight="1" x14ac:dyDescent="0.25">
      <c r="A58" t="s">
        <v>269</v>
      </c>
      <c r="B58" t="s">
        <v>259</v>
      </c>
      <c r="C58" t="s">
        <v>270</v>
      </c>
      <c r="D58" t="s">
        <v>260</v>
      </c>
      <c r="E58" t="s">
        <v>241</v>
      </c>
      <c r="F58" t="s">
        <v>262</v>
      </c>
      <c r="G58" t="s">
        <v>263</v>
      </c>
      <c r="H58" t="s">
        <v>8</v>
      </c>
      <c r="J58" t="s">
        <v>8</v>
      </c>
      <c r="K58" t="s">
        <v>8</v>
      </c>
      <c r="L58" t="s">
        <v>10</v>
      </c>
      <c r="R58" t="str">
        <f t="shared" si="0"/>
        <v>Confirm correct treatment(s) and chip</v>
      </c>
      <c r="S58" t="str">
        <f t="shared" si="1"/>
        <v>Controlling Documents - EBOP NOC Design Report</v>
      </c>
      <c r="T58" t="str">
        <f t="shared" si="2"/>
        <v>Acceptance Criteria - Details/chip correct</v>
      </c>
      <c r="U58" t="str">
        <f t="shared" si="3"/>
        <v>Method - Visual</v>
      </c>
      <c r="V58" t="str">
        <f t="shared" si="4"/>
        <v>Frequency - Each Site</v>
      </c>
      <c r="W58" t="str">
        <f t="shared" si="5"/>
        <v>Responsible Person - Surfacing Supervisor</v>
      </c>
      <c r="X58" t="str">
        <f t="shared" si="6"/>
        <v>Verifying Document - Chip Sealing Quality and Site Record</v>
      </c>
      <c r="Y58" t="str">
        <f t="shared" si="7"/>
        <v>Conduct - C</v>
      </c>
      <c r="Z58" t="str">
        <f t="shared" si="8"/>
        <v xml:space="preserve">Witness - </v>
      </c>
      <c r="AA58" t="str">
        <f t="shared" si="9"/>
        <v>Produce Record - C</v>
      </c>
      <c r="AB58" t="str">
        <f t="shared" si="10"/>
        <v>Approval - C</v>
      </c>
      <c r="AC58" t="str">
        <f t="shared" si="11"/>
        <v>Hold Point Y/N - Y</v>
      </c>
      <c r="AD58" t="str">
        <f t="shared" si="12"/>
        <v xml:space="preserve">Witness Point Y/N - </v>
      </c>
      <c r="AF58" t="str">
        <v>Frequency -</v>
      </c>
    </row>
    <row r="59" spans="1:32" ht="15" customHeight="1" x14ac:dyDescent="0.25">
      <c r="A59" t="s">
        <v>271</v>
      </c>
      <c r="B59" t="s">
        <v>272</v>
      </c>
      <c r="C59" t="s">
        <v>273</v>
      </c>
      <c r="D59" t="s">
        <v>274</v>
      </c>
      <c r="E59" t="s">
        <v>275</v>
      </c>
      <c r="F59" t="s">
        <v>276</v>
      </c>
      <c r="G59" t="s">
        <v>223</v>
      </c>
      <c r="H59" t="s">
        <v>8</v>
      </c>
      <c r="J59" t="s">
        <v>8</v>
      </c>
      <c r="K59" t="s">
        <v>8</v>
      </c>
      <c r="M59" t="s">
        <v>10</v>
      </c>
      <c r="R59" t="str">
        <f t="shared" si="0"/>
        <v>Cutback Bitumen Blend</v>
      </c>
      <c r="S59" t="str">
        <f t="shared" si="1"/>
        <v>Controlling Documents - RNZ 9803_0513</v>
      </c>
      <c r="T59" t="str">
        <f t="shared" si="2"/>
        <v>Acceptance Criteria - +/- 2PPH Cutter, +ve for Adhesion agent presence</v>
      </c>
      <c r="U59" t="str">
        <f t="shared" si="3"/>
        <v>Method - Sample and test</v>
      </c>
      <c r="V59" t="str">
        <f t="shared" si="4"/>
        <v>Frequency - 1 Sample per Per Sprayer load, tested at frequency of 1 per 100,000l sprayed</v>
      </c>
      <c r="W59" t="str">
        <f t="shared" si="5"/>
        <v>Responsible Person - Surfacing Project Manager, Surfacing Supervisor</v>
      </c>
      <c r="X59" t="str">
        <f t="shared" si="6"/>
        <v>Verifying Document - IANZ Report's</v>
      </c>
      <c r="Y59" t="str">
        <f t="shared" si="7"/>
        <v>Conduct - C</v>
      </c>
      <c r="Z59" t="str">
        <f t="shared" si="8"/>
        <v xml:space="preserve">Witness - </v>
      </c>
      <c r="AA59" t="str">
        <f t="shared" si="9"/>
        <v>Produce Record - C</v>
      </c>
      <c r="AB59" t="str">
        <f t="shared" si="10"/>
        <v>Approval - C</v>
      </c>
      <c r="AC59" t="str">
        <f t="shared" si="11"/>
        <v xml:space="preserve">Hold Point Y/N - </v>
      </c>
      <c r="AD59" t="str">
        <f t="shared" si="12"/>
        <v>Witness Point Y/N - Y</v>
      </c>
      <c r="AF59" t="str">
        <v>Responsible Person - Supervisor</v>
      </c>
    </row>
    <row r="60" spans="1:32" ht="15" customHeight="1" x14ac:dyDescent="0.25">
      <c r="A60" t="s">
        <v>277</v>
      </c>
      <c r="B60" t="s">
        <v>278</v>
      </c>
      <c r="C60" t="s">
        <v>279</v>
      </c>
      <c r="D60" t="s">
        <v>280</v>
      </c>
      <c r="E60" t="s">
        <v>281</v>
      </c>
      <c r="F60" t="s">
        <v>262</v>
      </c>
      <c r="G60" t="s">
        <v>282</v>
      </c>
      <c r="H60" t="s">
        <v>8</v>
      </c>
      <c r="J60" t="s">
        <v>8</v>
      </c>
      <c r="K60" t="s">
        <v>8</v>
      </c>
      <c r="M60" t="s">
        <v>10</v>
      </c>
      <c r="R60" t="str">
        <f t="shared" si="0"/>
        <v>Bitumen Application Rate</v>
      </c>
      <c r="S60" t="str">
        <f t="shared" si="1"/>
        <v>Controlling Documents - E/2 Certificate, Seal Design / Spray Instruction</v>
      </c>
      <c r="T60" t="str">
        <f t="shared" si="2"/>
        <v>Acceptance Criteria - Current E/2 Certificate                       +/- 4% per Spray Run</v>
      </c>
      <c r="U60" t="str">
        <f t="shared" si="3"/>
        <v>Method - Test, Review</v>
      </c>
      <c r="V60" t="str">
        <f t="shared" si="4"/>
        <v>Frequency - Per Sprayer, Per Site</v>
      </c>
      <c r="W60" t="str">
        <f t="shared" si="5"/>
        <v>Responsible Person - Surfacing Supervisor</v>
      </c>
      <c r="X60" t="str">
        <f t="shared" si="6"/>
        <v>Verifying Document - E/2 Certificate. Spray Sheets</v>
      </c>
      <c r="Y60" t="str">
        <f t="shared" si="7"/>
        <v>Conduct - C</v>
      </c>
      <c r="Z60" t="str">
        <f t="shared" si="8"/>
        <v xml:space="preserve">Witness - </v>
      </c>
      <c r="AA60" t="str">
        <f t="shared" si="9"/>
        <v>Produce Record - C</v>
      </c>
      <c r="AB60" t="str">
        <f t="shared" si="10"/>
        <v>Approval - C</v>
      </c>
      <c r="AC60" t="str">
        <f t="shared" si="11"/>
        <v xml:space="preserve">Hold Point Y/N - </v>
      </c>
      <c r="AD60" t="str">
        <f t="shared" si="12"/>
        <v>Witness Point Y/N - Y</v>
      </c>
      <c r="AF60" t="str">
        <v>Verifying Document - Test Report</v>
      </c>
    </row>
    <row r="61" spans="1:32" ht="15" customHeight="1" x14ac:dyDescent="0.25">
      <c r="A61" t="s">
        <v>283</v>
      </c>
      <c r="B61" t="s">
        <v>284</v>
      </c>
      <c r="C61" t="s">
        <v>285</v>
      </c>
      <c r="D61" t="s">
        <v>260</v>
      </c>
      <c r="E61" t="s">
        <v>241</v>
      </c>
      <c r="F61" t="s">
        <v>262</v>
      </c>
      <c r="G61" t="s">
        <v>286</v>
      </c>
      <c r="H61" t="s">
        <v>8</v>
      </c>
      <c r="J61" t="s">
        <v>8</v>
      </c>
      <c r="K61" t="s">
        <v>8</v>
      </c>
      <c r="M61" t="s">
        <v>10</v>
      </c>
      <c r="R61" t="str">
        <f t="shared" si="0"/>
        <v>Chip Application Rates</v>
      </c>
      <c r="S61" t="str">
        <f t="shared" si="1"/>
        <v>Controlling Documents - Chipsealing in NewZealand</v>
      </c>
      <c r="T61" t="str">
        <f t="shared" si="2"/>
        <v>Acceptance Criteria - As per Chipping Guide</v>
      </c>
      <c r="U61" t="str">
        <f t="shared" si="3"/>
        <v>Method - Visual</v>
      </c>
      <c r="V61" t="str">
        <f t="shared" si="4"/>
        <v>Frequency - Each Site</v>
      </c>
      <c r="W61" t="str">
        <f t="shared" si="5"/>
        <v>Responsible Person - Surfacing Supervisor</v>
      </c>
      <c r="X61" t="str">
        <f t="shared" si="6"/>
        <v>Verifying Document - Chip application check sheet. Chip Sealing Quality and Site Record</v>
      </c>
      <c r="Y61" t="str">
        <f t="shared" si="7"/>
        <v>Conduct - C</v>
      </c>
      <c r="Z61" t="str">
        <f t="shared" si="8"/>
        <v xml:space="preserve">Witness - </v>
      </c>
      <c r="AA61" t="str">
        <f t="shared" si="9"/>
        <v>Produce Record - C</v>
      </c>
      <c r="AB61" t="str">
        <f t="shared" si="10"/>
        <v>Approval - C</v>
      </c>
      <c r="AC61" t="str">
        <f t="shared" si="11"/>
        <v xml:space="preserve">Hold Point Y/N - </v>
      </c>
      <c r="AD61" t="str">
        <f t="shared" si="12"/>
        <v>Witness Point Y/N - Y</v>
      </c>
      <c r="AF61" t="str">
        <v>Conduct - Sp or C or S</v>
      </c>
    </row>
    <row r="62" spans="1:32" ht="15" customHeight="1" x14ac:dyDescent="0.25">
      <c r="A62" t="s">
        <v>287</v>
      </c>
      <c r="B62" t="s">
        <v>284</v>
      </c>
      <c r="C62" t="s">
        <v>288</v>
      </c>
      <c r="D62" t="s">
        <v>260</v>
      </c>
      <c r="E62" t="s">
        <v>241</v>
      </c>
      <c r="F62" t="s">
        <v>262</v>
      </c>
      <c r="G62" t="s">
        <v>263</v>
      </c>
      <c r="H62" t="s">
        <v>8</v>
      </c>
      <c r="J62" t="s">
        <v>8</v>
      </c>
      <c r="K62" t="s">
        <v>8</v>
      </c>
      <c r="M62" t="s">
        <v>10</v>
      </c>
      <c r="R62" t="str">
        <f t="shared" si="0"/>
        <v>Rolling</v>
      </c>
      <c r="S62" t="str">
        <f t="shared" si="1"/>
        <v>Controlling Documents - Chipsealing in NewZealand</v>
      </c>
      <c r="T62" t="str">
        <f t="shared" si="2"/>
        <v>Acceptance Criteria - Mimimum as per CS in NZ - Bit volume / 3600</v>
      </c>
      <c r="U62" t="str">
        <f t="shared" si="3"/>
        <v>Method - Visual</v>
      </c>
      <c r="V62" t="str">
        <f t="shared" si="4"/>
        <v>Frequency - Each Site</v>
      </c>
      <c r="W62" t="str">
        <f t="shared" si="5"/>
        <v>Responsible Person - Surfacing Supervisor</v>
      </c>
      <c r="X62" t="str">
        <f t="shared" si="6"/>
        <v>Verifying Document - Chip Sealing Quality and Site Record</v>
      </c>
      <c r="Y62" t="str">
        <f t="shared" si="7"/>
        <v>Conduct - C</v>
      </c>
      <c r="Z62" t="str">
        <f t="shared" si="8"/>
        <v xml:space="preserve">Witness - </v>
      </c>
      <c r="AA62" t="str">
        <f t="shared" si="9"/>
        <v>Produce Record - C</v>
      </c>
      <c r="AB62" t="str">
        <f t="shared" si="10"/>
        <v>Approval - C</v>
      </c>
      <c r="AC62" t="str">
        <f t="shared" si="11"/>
        <v xml:space="preserve">Hold Point Y/N - </v>
      </c>
      <c r="AD62" t="str">
        <f t="shared" si="12"/>
        <v>Witness Point Y/N - Y</v>
      </c>
      <c r="AF62" t="str">
        <v>Witness -</v>
      </c>
    </row>
    <row r="63" spans="1:32" ht="15" customHeight="1" x14ac:dyDescent="0.25">
      <c r="A63" t="s">
        <v>289</v>
      </c>
      <c r="B63" t="s">
        <v>284</v>
      </c>
      <c r="C63" t="s">
        <v>290</v>
      </c>
      <c r="D63" t="s">
        <v>260</v>
      </c>
      <c r="E63" t="s">
        <v>241</v>
      </c>
      <c r="F63" t="s">
        <v>262</v>
      </c>
      <c r="G63" t="s">
        <v>263</v>
      </c>
      <c r="H63" t="s">
        <v>8</v>
      </c>
      <c r="J63" t="s">
        <v>8</v>
      </c>
      <c r="K63" t="s">
        <v>8</v>
      </c>
      <c r="M63" t="s">
        <v>10</v>
      </c>
      <c r="R63" t="str">
        <f t="shared" si="0"/>
        <v>Cleanup</v>
      </c>
      <c r="S63" t="str">
        <f t="shared" si="1"/>
        <v>Controlling Documents - Chipsealing in NewZealand</v>
      </c>
      <c r="T63" t="str">
        <f t="shared" si="2"/>
        <v>Acceptance Criteria - Site including adjacent surfaces free of loose chip</v>
      </c>
      <c r="U63" t="str">
        <f t="shared" si="3"/>
        <v>Method - Visual</v>
      </c>
      <c r="V63" t="str">
        <f t="shared" si="4"/>
        <v>Frequency - Each Site</v>
      </c>
      <c r="W63" t="str">
        <f t="shared" si="5"/>
        <v>Responsible Person - Surfacing Supervisor</v>
      </c>
      <c r="X63" t="str">
        <f t="shared" si="6"/>
        <v>Verifying Document - Chip Sealing Quality and Site Record</v>
      </c>
      <c r="Y63" t="str">
        <f t="shared" si="7"/>
        <v>Conduct - C</v>
      </c>
      <c r="Z63" t="str">
        <f t="shared" si="8"/>
        <v xml:space="preserve">Witness - </v>
      </c>
      <c r="AA63" t="str">
        <f t="shared" si="9"/>
        <v>Produce Record - C</v>
      </c>
      <c r="AB63" t="str">
        <f t="shared" si="10"/>
        <v>Approval - C</v>
      </c>
      <c r="AC63" t="str">
        <f t="shared" si="11"/>
        <v xml:space="preserve">Hold Point Y/N - </v>
      </c>
      <c r="AD63" t="str">
        <f t="shared" si="12"/>
        <v>Witness Point Y/N - Y</v>
      </c>
      <c r="AF63" t="str">
        <v>Produce Record - Sp or S</v>
      </c>
    </row>
    <row r="64" spans="1:32" ht="15" customHeight="1" x14ac:dyDescent="0.25">
      <c r="A64" t="s">
        <v>291</v>
      </c>
      <c r="B64" t="s">
        <v>284</v>
      </c>
      <c r="C64" t="s">
        <v>290</v>
      </c>
      <c r="D64" t="s">
        <v>260</v>
      </c>
      <c r="E64" t="s">
        <v>241</v>
      </c>
      <c r="F64" t="s">
        <v>262</v>
      </c>
      <c r="G64" t="s">
        <v>292</v>
      </c>
      <c r="H64" t="s">
        <v>8</v>
      </c>
      <c r="J64" t="s">
        <v>8</v>
      </c>
      <c r="K64" t="s">
        <v>8</v>
      </c>
      <c r="M64" t="s">
        <v>10</v>
      </c>
      <c r="R64" t="str">
        <f t="shared" si="0"/>
        <v>Post Sweeping</v>
      </c>
      <c r="S64" t="str">
        <f t="shared" si="1"/>
        <v>Controlling Documents - Chipsealing in NewZealand</v>
      </c>
      <c r="T64" t="str">
        <f t="shared" si="2"/>
        <v>Acceptance Criteria - Site including adjacent surfaces free of loose chip</v>
      </c>
      <c r="U64" t="str">
        <f t="shared" si="3"/>
        <v>Method - Visual</v>
      </c>
      <c r="V64" t="str">
        <f t="shared" si="4"/>
        <v>Frequency - Each Site</v>
      </c>
      <c r="W64" t="str">
        <f t="shared" si="5"/>
        <v>Responsible Person - Surfacing Supervisor</v>
      </c>
      <c r="X64" t="str">
        <f t="shared" si="6"/>
        <v>Verifying Document - Site Record</v>
      </c>
      <c r="Y64" t="str">
        <f t="shared" si="7"/>
        <v>Conduct - C</v>
      </c>
      <c r="Z64" t="str">
        <f t="shared" si="8"/>
        <v xml:space="preserve">Witness - </v>
      </c>
      <c r="AA64" t="str">
        <f t="shared" si="9"/>
        <v>Produce Record - C</v>
      </c>
      <c r="AB64" t="str">
        <f t="shared" si="10"/>
        <v>Approval - C</v>
      </c>
      <c r="AC64" t="str">
        <f t="shared" si="11"/>
        <v xml:space="preserve">Hold Point Y/N - </v>
      </c>
      <c r="AD64" t="str">
        <f t="shared" si="12"/>
        <v>Witness Point Y/N - Y</v>
      </c>
      <c r="AF64" t="str">
        <v>Approval - E</v>
      </c>
    </row>
    <row r="65" spans="1:32" ht="15" customHeight="1" x14ac:dyDescent="0.25">
      <c r="A65" t="s">
        <v>293</v>
      </c>
      <c r="B65" t="s">
        <v>294</v>
      </c>
      <c r="C65" t="s">
        <v>295</v>
      </c>
      <c r="D65" t="s">
        <v>260</v>
      </c>
      <c r="E65" t="s">
        <v>241</v>
      </c>
      <c r="F65" t="s">
        <v>262</v>
      </c>
      <c r="G65" t="s">
        <v>292</v>
      </c>
      <c r="H65" t="s">
        <v>8</v>
      </c>
      <c r="J65" t="s">
        <v>8</v>
      </c>
      <c r="K65" t="s">
        <v>8</v>
      </c>
      <c r="M65" t="s">
        <v>10</v>
      </c>
      <c r="R65" t="str">
        <f t="shared" si="0"/>
        <v>Linemarking and RRPM Reinstated</v>
      </c>
      <c r="S65" t="str">
        <f t="shared" si="1"/>
        <v>Controlling Documents - MOTSAM</v>
      </c>
      <c r="T65" t="str">
        <f t="shared" si="2"/>
        <v>Acceptance Criteria - Matches previous linemarking - within 48hours of sealing</v>
      </c>
      <c r="U65" t="str">
        <f t="shared" si="3"/>
        <v>Method - Visual</v>
      </c>
      <c r="V65" t="str">
        <f t="shared" si="4"/>
        <v>Frequency - Each Site</v>
      </c>
      <c r="W65" t="str">
        <f t="shared" si="5"/>
        <v>Responsible Person - Surfacing Supervisor</v>
      </c>
      <c r="X65" t="str">
        <f t="shared" si="6"/>
        <v>Verifying Document - Site Record</v>
      </c>
      <c r="Y65" t="str">
        <f t="shared" si="7"/>
        <v>Conduct - C</v>
      </c>
      <c r="Z65" t="str">
        <f t="shared" si="8"/>
        <v xml:space="preserve">Witness - </v>
      </c>
      <c r="AA65" t="str">
        <f t="shared" si="9"/>
        <v>Produce Record - C</v>
      </c>
      <c r="AB65" t="str">
        <f t="shared" si="10"/>
        <v>Approval - C</v>
      </c>
      <c r="AC65" t="str">
        <f t="shared" si="11"/>
        <v xml:space="preserve">Hold Point Y/N - </v>
      </c>
      <c r="AD65" t="str">
        <f t="shared" si="12"/>
        <v>Witness Point Y/N - Y</v>
      </c>
      <c r="AF65" t="str">
        <v>Hold Point Y/N - Y</v>
      </c>
    </row>
    <row r="66" spans="1:32" ht="15" customHeight="1" x14ac:dyDescent="0.25">
      <c r="A66" t="s">
        <v>296</v>
      </c>
      <c r="C66" t="s">
        <v>297</v>
      </c>
      <c r="D66" t="s">
        <v>0</v>
      </c>
      <c r="E66" t="s">
        <v>298</v>
      </c>
      <c r="F66" t="s">
        <v>299</v>
      </c>
      <c r="G66" t="s">
        <v>300</v>
      </c>
      <c r="H66" t="s">
        <v>8</v>
      </c>
      <c r="I66" t="s">
        <v>301</v>
      </c>
      <c r="J66" t="s">
        <v>8</v>
      </c>
      <c r="K66" t="s">
        <v>9</v>
      </c>
      <c r="L66" t="s">
        <v>10</v>
      </c>
      <c r="R66" t="str">
        <f t="shared" si="0"/>
        <v>Post Construction Walkover</v>
      </c>
      <c r="S66" t="str">
        <f t="shared" si="1"/>
        <v xml:space="preserve">Controlling Documents - </v>
      </c>
      <c r="T66" t="str">
        <f t="shared" si="2"/>
        <v>Acceptance Criteria - Formal Agreement</v>
      </c>
      <c r="U66" t="str">
        <f t="shared" si="3"/>
        <v>Method - Visual Inspection</v>
      </c>
      <c r="V66" t="str">
        <f t="shared" si="4"/>
        <v>Frequency - Post seal sweep</v>
      </c>
      <c r="W66" t="str">
        <f t="shared" si="5"/>
        <v>Responsible Person - Quality Controller, Supervisor and Engineer</v>
      </c>
      <c r="X66" t="str">
        <f t="shared" si="6"/>
        <v>Verifying Document - Meeting Minutes</v>
      </c>
      <c r="Y66" t="str">
        <f t="shared" si="7"/>
        <v>Conduct - C</v>
      </c>
      <c r="Z66" t="str">
        <f t="shared" si="8"/>
        <v>Witness - C, S and E</v>
      </c>
      <c r="AA66" t="str">
        <f t="shared" si="9"/>
        <v>Produce Record - C</v>
      </c>
      <c r="AB66" t="str">
        <f t="shared" si="10"/>
        <v>Approval - E</v>
      </c>
      <c r="AC66" t="str">
        <f t="shared" si="11"/>
        <v>Hold Point Y/N - Y</v>
      </c>
      <c r="AD66" t="str">
        <f t="shared" si="12"/>
        <v xml:space="preserve">Witness Point Y/N - </v>
      </c>
      <c r="AF66" t="str">
        <v>Witness Point Y/N -</v>
      </c>
    </row>
    <row r="67" spans="1:32" ht="15" customHeight="1" x14ac:dyDescent="0.25">
      <c r="A67" t="s">
        <v>302</v>
      </c>
      <c r="B67" t="s">
        <v>303</v>
      </c>
      <c r="C67" t="s">
        <v>304</v>
      </c>
      <c r="D67" t="s">
        <v>305</v>
      </c>
      <c r="E67" t="s">
        <v>306</v>
      </c>
      <c r="F67" t="s">
        <v>307</v>
      </c>
      <c r="G67" t="s">
        <v>308</v>
      </c>
      <c r="H67" t="s">
        <v>8</v>
      </c>
      <c r="J67" t="s">
        <v>8</v>
      </c>
      <c r="K67" t="s">
        <v>8</v>
      </c>
      <c r="L67" t="s">
        <v>10</v>
      </c>
      <c r="R67" t="str">
        <f t="shared" si="0"/>
        <v>Resurfacing Construction Completion report</v>
      </c>
      <c r="S67" t="str">
        <f t="shared" si="1"/>
        <v>Controlling Documents - NOC; MS 6.1.3</v>
      </c>
      <c r="T67" t="str">
        <f t="shared" si="2"/>
        <v>Acceptance Criteria - Comply with Requirement of NOC MS 6.1.3</v>
      </c>
      <c r="U67" t="str">
        <f t="shared" si="3"/>
        <v>Method - Record</v>
      </c>
      <c r="V67" t="str">
        <f t="shared" si="4"/>
        <v>Frequency - Within 2 months of completing the annual resurfacing programme</v>
      </c>
      <c r="W67" t="str">
        <f t="shared" si="5"/>
        <v>Responsible Person - Surfacing Manager</v>
      </c>
      <c r="X67" t="str">
        <f t="shared" si="6"/>
        <v>Verifying Document - Construction Completion Report</v>
      </c>
      <c r="Y67" t="str">
        <f t="shared" si="7"/>
        <v>Conduct - C</v>
      </c>
      <c r="Z67" t="str">
        <f t="shared" si="8"/>
        <v xml:space="preserve">Witness - </v>
      </c>
      <c r="AA67" t="str">
        <f t="shared" si="9"/>
        <v>Produce Record - C</v>
      </c>
      <c r="AB67" t="str">
        <f t="shared" si="10"/>
        <v>Approval - C</v>
      </c>
      <c r="AC67" t="str">
        <f t="shared" si="11"/>
        <v>Hold Point Y/N - Y</v>
      </c>
      <c r="AD67" t="str">
        <f t="shared" si="12"/>
        <v xml:space="preserve">Witness Point Y/N - </v>
      </c>
      <c r="AF67" t="str">
        <v>Materials: M/4 AP40 Basecourse Material - Aggregate Sampling</v>
      </c>
    </row>
    <row r="68" spans="1:32" ht="15" customHeight="1" x14ac:dyDescent="0.25">
      <c r="A68" t="s">
        <v>309</v>
      </c>
      <c r="B68" t="s">
        <v>310</v>
      </c>
      <c r="C68" t="s">
        <v>311</v>
      </c>
      <c r="D68" t="s">
        <v>0</v>
      </c>
      <c r="E68" t="s">
        <v>312</v>
      </c>
      <c r="F68" t="s">
        <v>313</v>
      </c>
      <c r="G68" t="s">
        <v>314</v>
      </c>
      <c r="H68" t="s">
        <v>8</v>
      </c>
      <c r="I68" t="s">
        <v>301</v>
      </c>
      <c r="J68" t="s">
        <v>8</v>
      </c>
      <c r="K68" t="s">
        <v>9</v>
      </c>
      <c r="L68" t="s">
        <v>10</v>
      </c>
      <c r="R68" t="str">
        <f t="shared" si="0"/>
        <v>Pavement Rehabilitation Construction Completion Report</v>
      </c>
      <c r="S68" t="str">
        <f t="shared" si="1"/>
        <v>Controlling Documents - Pavement Rehabilitation Construction Completion Report (6.1.2) - BOPE 2_14-001_601 Maintenance Specification</v>
      </c>
      <c r="T68" t="str">
        <f t="shared" si="2"/>
        <v>Acceptance Criteria - Engineer Approval</v>
      </c>
      <c r="U68" t="str">
        <f t="shared" si="3"/>
        <v>Method - Visual Inspection</v>
      </c>
      <c r="V68" t="str">
        <f t="shared" si="4"/>
        <v>Frequency - ≤2 months of 1st Coat Seal</v>
      </c>
      <c r="W68" t="str">
        <f t="shared" si="5"/>
        <v>Responsible Person - Quality Controller/ Contract Manager</v>
      </c>
      <c r="X68" t="str">
        <f t="shared" si="6"/>
        <v>Verifying Document - Signed Report</v>
      </c>
      <c r="Y68" t="str">
        <f t="shared" si="7"/>
        <v>Conduct - C</v>
      </c>
      <c r="Z68" t="str">
        <f t="shared" si="8"/>
        <v>Witness - C, S and E</v>
      </c>
      <c r="AA68" t="str">
        <f t="shared" si="9"/>
        <v>Produce Record - C</v>
      </c>
      <c r="AB68" t="str">
        <f t="shared" si="10"/>
        <v>Approval - E</v>
      </c>
      <c r="AC68" t="str">
        <f t="shared" si="11"/>
        <v>Hold Point Y/N - Y</v>
      </c>
      <c r="AD68" t="str">
        <f t="shared" si="12"/>
        <v xml:space="preserve">Witness Point Y/N - </v>
      </c>
      <c r="AF68" t="str">
        <v>Controlling Documents - NZS 4407:2015, WSP Rotorua Sampling Guide</v>
      </c>
    </row>
    <row r="69" spans="1:32" ht="15" customHeight="1" x14ac:dyDescent="0.25">
      <c r="AF69" t="str">
        <v>Acceptance Criteria -</v>
      </c>
    </row>
    <row r="70" spans="1:32" ht="15" customHeight="1" x14ac:dyDescent="0.25">
      <c r="AF70" t="str">
        <v>Method -</v>
      </c>
    </row>
    <row r="71" spans="1:32" ht="15" customHeight="1" x14ac:dyDescent="0.25">
      <c r="AF71" t="str">
        <v>Frequency -</v>
      </c>
    </row>
    <row r="72" spans="1:32" ht="15" customHeight="1" x14ac:dyDescent="0.25">
      <c r="AF72" t="str">
        <v>Responsible Person -</v>
      </c>
    </row>
    <row r="73" spans="1:32" ht="15" customHeight="1" x14ac:dyDescent="0.25">
      <c r="AF73" t="str">
        <v>Verifying Document - Sampling Worksheet</v>
      </c>
    </row>
    <row r="74" spans="1:32" ht="15" customHeight="1" x14ac:dyDescent="0.25">
      <c r="AF74" t="str">
        <v>Conduct -</v>
      </c>
    </row>
    <row r="75" spans="1:32" ht="15" customHeight="1" x14ac:dyDescent="0.25">
      <c r="AF75" t="str">
        <v>Witness -</v>
      </c>
    </row>
    <row r="76" spans="1:32" ht="15" customHeight="1" x14ac:dyDescent="0.25">
      <c r="AF76" t="str">
        <v>Produce Record -</v>
      </c>
    </row>
    <row r="77" spans="1:32" ht="15" customHeight="1" x14ac:dyDescent="0.25">
      <c r="AF77" t="str">
        <v>Approval -</v>
      </c>
    </row>
    <row r="78" spans="1:32" ht="15" customHeight="1" x14ac:dyDescent="0.25">
      <c r="AF78" t="str">
        <v>Hold Point Y/N -</v>
      </c>
    </row>
    <row r="79" spans="1:32" ht="15" customHeight="1" x14ac:dyDescent="0.25">
      <c r="AF79" t="str">
        <v>Witness Point Y/N -</v>
      </c>
    </row>
    <row r="80" spans="1:32" ht="15" customHeight="1" x14ac:dyDescent="0.25">
      <c r="AF80" t="str">
        <v>Materials: M/4 AP40 Basecourse Material - Source Property Test (1)</v>
      </c>
    </row>
    <row r="81" spans="32:32" ht="15" customHeight="1" x14ac:dyDescent="0.25">
      <c r="AF81" t="str">
        <v>Controlling Documents - Crushing Resistance (3.3.1) - TNZ M/4: 2006,
NZS 4407: 1991 Test 3.10 (The Crushing Resistance Test)</v>
      </c>
    </row>
    <row r="82" spans="32:32" ht="15" customHeight="1" x14ac:dyDescent="0.25">
      <c r="AF82" t="str">
        <v>Acceptance Criteria - less than 10% fines passing 2.36mm sieve size under a load of 130kN</v>
      </c>
    </row>
    <row r="83" spans="32:32" ht="15" customHeight="1" x14ac:dyDescent="0.25">
      <c r="AF83" t="str">
        <v>Method - Curshing Resistance Test
(NZS 4407:1991, Test 3.10)</v>
      </c>
    </row>
    <row r="84" spans="32:32" ht="15" customHeight="1" x14ac:dyDescent="0.25">
      <c r="AF84" t="str">
        <v>Frequency - One test for every 10,000m³ of source material</v>
      </c>
    </row>
    <row r="85" spans="32:32" ht="15" customHeight="1" x14ac:dyDescent="0.25">
      <c r="AF85" t="str">
        <v>Responsible Person - Quality Controller</v>
      </c>
    </row>
    <row r="86" spans="32:32" ht="15" customHeight="1" x14ac:dyDescent="0.25">
      <c r="AF86" t="str">
        <v>Verifying Document - Test Report</v>
      </c>
    </row>
    <row r="87" spans="32:32" ht="15" customHeight="1" x14ac:dyDescent="0.25">
      <c r="AF87" t="str">
        <v>Conduct - Sp or C or S</v>
      </c>
    </row>
    <row r="88" spans="32:32" ht="15" customHeight="1" x14ac:dyDescent="0.25">
      <c r="AF88" t="str">
        <v>Witness -</v>
      </c>
    </row>
    <row r="89" spans="32:32" ht="15" customHeight="1" x14ac:dyDescent="0.25">
      <c r="AF89" t="str">
        <v>Produce Record - Sp or S</v>
      </c>
    </row>
    <row r="90" spans="32:32" ht="15" customHeight="1" x14ac:dyDescent="0.25">
      <c r="AF90" t="str">
        <v>Approval - E</v>
      </c>
    </row>
    <row r="91" spans="32:32" ht="15" customHeight="1" x14ac:dyDescent="0.25">
      <c r="AF91" t="str">
        <v>Hold Point Y/N - Y</v>
      </c>
    </row>
    <row r="92" spans="32:32" ht="15" customHeight="1" x14ac:dyDescent="0.25">
      <c r="AF92" t="str">
        <v>Witness Point Y/N -</v>
      </c>
    </row>
    <row r="93" spans="32:32" ht="15" customHeight="1" x14ac:dyDescent="0.25">
      <c r="AF93" t="str">
        <v>Materials: M/4 AP40 Basecourse Material - Source Property Test (2)</v>
      </c>
    </row>
    <row r="94" spans="32:32" ht="15" customHeight="1" x14ac:dyDescent="0.25">
      <c r="AF94" t="str">
        <v>Controlling Documents - Weathering Quality Index (3.3.2) - TNZ M/4: 2006,
NZS 4407: 1991, Test 3.11 (Weathering Quality Index Test)</v>
      </c>
    </row>
    <row r="95" spans="32:32" ht="15" customHeight="1" x14ac:dyDescent="0.25">
      <c r="AF95" t="str">
        <v>Acceptance Criteria - AA, AB, AC, BA, BB or CA</v>
      </c>
    </row>
    <row r="96" spans="32:32" ht="15" customHeight="1" x14ac:dyDescent="0.25">
      <c r="AF96" t="str">
        <v>Method - Weathering Quality Index Test 
(NZS 4407: 1991, Test 3.11)</v>
      </c>
    </row>
    <row r="97" spans="32:32" ht="15" customHeight="1" x14ac:dyDescent="0.25">
      <c r="AF97" t="str">
        <v>Frequency - One test for every 10,000m³ of source material</v>
      </c>
    </row>
    <row r="98" spans="32:32" ht="15" customHeight="1" x14ac:dyDescent="0.25">
      <c r="AF98" t="str">
        <v>Responsible Person - Quality Controller</v>
      </c>
    </row>
    <row r="99" spans="32:32" ht="15" customHeight="1" x14ac:dyDescent="0.25">
      <c r="AF99" t="str">
        <v>Verifying Document - Test Report</v>
      </c>
    </row>
    <row r="100" spans="32:32" ht="15" customHeight="1" x14ac:dyDescent="0.25">
      <c r="AF100" t="str">
        <v>Conduct - Sp or C or S</v>
      </c>
    </row>
    <row r="101" spans="32:32" ht="15" customHeight="1" x14ac:dyDescent="0.25">
      <c r="AF101" t="str">
        <v>Witness -</v>
      </c>
    </row>
    <row r="102" spans="32:32" ht="15" customHeight="1" x14ac:dyDescent="0.25">
      <c r="AF102" t="str">
        <v>Produce Record - Sp or S</v>
      </c>
    </row>
    <row r="103" spans="32:32" ht="15" customHeight="1" x14ac:dyDescent="0.25">
      <c r="AF103" t="str">
        <v>Approval - E</v>
      </c>
    </row>
    <row r="104" spans="32:32" ht="15" customHeight="1" x14ac:dyDescent="0.25">
      <c r="AF104" t="str">
        <v>Hold Point Y/N - Y</v>
      </c>
    </row>
    <row r="105" spans="32:32" ht="15" customHeight="1" x14ac:dyDescent="0.25">
      <c r="AF105" t="str">
        <v>Witness Point Y/N -</v>
      </c>
    </row>
    <row r="106" spans="32:32" ht="15" customHeight="1" x14ac:dyDescent="0.25">
      <c r="AF106" t="str">
        <v>Materials: M/4 AP40 Basecourse Material - Source Property Test (3)</v>
      </c>
    </row>
    <row r="107" spans="32:32" ht="15" customHeight="1" x14ac:dyDescent="0.25">
      <c r="AF107" t="str">
        <v>Controlling Documents - California Bearing Ratio (3.3.3) - TNZ M/4: 2006,
NZS 4402: 1986 Test 4.1.3,
NZS 4407: 1991 Test 3.15
(California Bearing Ratio Test)</v>
      </c>
    </row>
    <row r="108" spans="32:32" ht="15" customHeight="1" x14ac:dyDescent="0.25">
      <c r="AF108" t="str">
        <v>Acceptance Criteria - Soaked CBR ≥ 80%</v>
      </c>
    </row>
    <row r="109" spans="32:32" ht="15" customHeight="1" x14ac:dyDescent="0.25">
      <c r="AF109" t="str">
        <v>Method - California Bearing Ratio Test
(NZS 4407: 1991, Test 3.15) after being compacted according to
Vibrating Hammer Compaction Test at OWC
(NZS 4402: 1986, Test 4.1.3)</v>
      </c>
    </row>
    <row r="110" spans="32:32" ht="15" customHeight="1" x14ac:dyDescent="0.25">
      <c r="AF110" t="str">
        <v>Frequency - One test for every 10,000m³ of source material</v>
      </c>
    </row>
    <row r="111" spans="32:32" ht="15" customHeight="1" x14ac:dyDescent="0.25">
      <c r="AF111" t="str">
        <v>Responsible Person - Quality Controller</v>
      </c>
    </row>
    <row r="112" spans="32:32" ht="15" customHeight="1" x14ac:dyDescent="0.25">
      <c r="AF112" t="str">
        <v>Verifying Document - Test Report</v>
      </c>
    </row>
    <row r="113" spans="32:32" ht="15" customHeight="1" x14ac:dyDescent="0.25">
      <c r="AF113" t="str">
        <v>Conduct - Sp or C or S</v>
      </c>
    </row>
    <row r="114" spans="32:32" ht="15" customHeight="1" x14ac:dyDescent="0.25">
      <c r="AF114" t="str">
        <v>Witness -</v>
      </c>
    </row>
    <row r="115" spans="32:32" ht="15" customHeight="1" x14ac:dyDescent="0.25">
      <c r="AF115" t="str">
        <v>Produce Record - Sp or S</v>
      </c>
    </row>
    <row r="116" spans="32:32" ht="15" customHeight="1" x14ac:dyDescent="0.25">
      <c r="AF116" t="str">
        <v>Approval - E</v>
      </c>
    </row>
    <row r="117" spans="32:32" ht="15" customHeight="1" x14ac:dyDescent="0.25">
      <c r="AF117" t="str">
        <v>Hold Point Y/N - Y</v>
      </c>
    </row>
    <row r="118" spans="32:32" ht="15" customHeight="1" x14ac:dyDescent="0.25">
      <c r="AF118" t="str">
        <v>Witness Point Y/N -</v>
      </c>
    </row>
    <row r="119" spans="32:32" ht="15" customHeight="1" x14ac:dyDescent="0.25">
      <c r="AF119" t="str">
        <v>Materials: M/4 AP40 Basecourse Material - Production Property  Test (1)</v>
      </c>
    </row>
    <row r="120" spans="32:32" ht="15" customHeight="1" x14ac:dyDescent="0.25">
      <c r="AF120" t="str">
        <v>Controlling Documents - Sand Equivalent (4.2.1.1) - TNZ M/4: 2006,
NZS 4407: 1991 Test 3.6 or
Clay Index (4.2.1.2) - TNZ M/4: 2006,
NZS 4407: 1991, Test 3.5 or
Plasticity Index (4.2.1.3) - TNZ M/4: 2006,
NZS 4407: 1991 Test 3.4</v>
      </c>
    </row>
    <row r="121" spans="32:32" ht="15" customHeight="1" x14ac:dyDescent="0.25">
      <c r="AF121" t="str">
        <v>Acceptance Criteria - Sand Equivalent ≥40; or
Clay Index ≤3; or
Plasticity Index ≤5</v>
      </c>
    </row>
    <row r="122" spans="32:32" ht="15" customHeight="1" x14ac:dyDescent="0.25">
      <c r="AF122" t="str">
        <v>Method - Sand Equivalent Test (NZS:4407:2015, 3.6); or
Clay Index Test
(NZS:4407: 1991, 3.5); or
Plasticity Index Test
(NZS 4407:1991, 3.4)</v>
      </c>
    </row>
    <row r="123" spans="32:32" ht="15" customHeight="1" x14ac:dyDescent="0.25">
      <c r="AF123" t="str">
        <v>Frequency - 2 Samples required as per Table 1, Production Property Test Sampling (4.1) - TNZ M/4: 2006</v>
      </c>
    </row>
    <row r="124" spans="32:32" ht="15" customHeight="1" x14ac:dyDescent="0.25">
      <c r="AF124" t="str">
        <v>Responsible Person - Quality Controller</v>
      </c>
    </row>
    <row r="125" spans="32:32" ht="15" customHeight="1" x14ac:dyDescent="0.25">
      <c r="AF125" t="str">
        <v>Verifying Document - Test Report</v>
      </c>
    </row>
    <row r="126" spans="32:32" ht="15" customHeight="1" x14ac:dyDescent="0.25">
      <c r="AF126" t="str">
        <v>Conduct - Sp or C or S</v>
      </c>
    </row>
    <row r="127" spans="32:32" ht="15" customHeight="1" x14ac:dyDescent="0.25">
      <c r="AF127" t="str">
        <v>Witness -</v>
      </c>
    </row>
    <row r="128" spans="32:32" ht="15" customHeight="1" x14ac:dyDescent="0.25">
      <c r="AF128" t="str">
        <v>Produce Record - Sp or S</v>
      </c>
    </row>
    <row r="129" spans="32:32" ht="15" customHeight="1" x14ac:dyDescent="0.25">
      <c r="AF129" t="str">
        <v>Approval - E</v>
      </c>
    </row>
    <row r="130" spans="32:32" ht="15" customHeight="1" x14ac:dyDescent="0.25">
      <c r="AF130" t="str">
        <v>Hold Point Y/N - Y</v>
      </c>
    </row>
    <row r="131" spans="32:32" ht="15" customHeight="1" x14ac:dyDescent="0.25">
      <c r="AF131" t="str">
        <v>Witness Point Y/N -</v>
      </c>
    </row>
    <row r="132" spans="32:32" ht="15" customHeight="1" x14ac:dyDescent="0.25">
      <c r="AF132" t="str">
        <v>Materials: M/4 AP40 Basecourse Material - Production Property  Test (2)</v>
      </c>
    </row>
    <row r="133" spans="32:32" ht="15" customHeight="1" x14ac:dyDescent="0.25">
      <c r="AF133" t="str">
        <v>Controlling Documents - Broken Face Content (4.2.2) - TNZ M/4: 2006,
NZS:4407: 1991 Test 3.14</v>
      </c>
    </row>
    <row r="134" spans="32:32" ht="15" customHeight="1" x14ac:dyDescent="0.25">
      <c r="AF134" t="str">
        <v>Acceptance Criteria - Broken Face Content ≥70% between 37.5mm and 4.75mm sieve and ≥2 broken faces</v>
      </c>
    </row>
    <row r="135" spans="32:32" ht="15" customHeight="1" x14ac:dyDescent="0.25">
      <c r="AF135" t="str">
        <v>Method - Broken Face Test
(NZS:4407: 1991, Test 3.4)</v>
      </c>
    </row>
    <row r="136" spans="32:32" ht="15" customHeight="1" x14ac:dyDescent="0.25">
      <c r="AF136" t="str">
        <v>Frequency - 2 Samples required as per Table 1, Production Property Test Sampling (4.1) - TNZ M/4: 2006</v>
      </c>
    </row>
    <row r="137" spans="32:32" ht="15" customHeight="1" x14ac:dyDescent="0.25">
      <c r="AF137" t="str">
        <v>Responsible Person - Quality Controller</v>
      </c>
    </row>
    <row r="138" spans="32:32" ht="15" customHeight="1" x14ac:dyDescent="0.25">
      <c r="AF138" t="str">
        <v>Verifying Document - Test Report</v>
      </c>
    </row>
    <row r="139" spans="32:32" ht="15" customHeight="1" x14ac:dyDescent="0.25">
      <c r="AF139" t="str">
        <v>Conduct - Sp or C or S</v>
      </c>
    </row>
    <row r="140" spans="32:32" ht="15" customHeight="1" x14ac:dyDescent="0.25">
      <c r="AF140" t="str">
        <v>Witness -</v>
      </c>
    </row>
    <row r="141" spans="32:32" ht="15" customHeight="1" x14ac:dyDescent="0.25">
      <c r="AF141" t="str">
        <v>Produce Record - Sp or S</v>
      </c>
    </row>
    <row r="142" spans="32:32" ht="15" customHeight="1" x14ac:dyDescent="0.25">
      <c r="AF142" t="str">
        <v>Approval - E</v>
      </c>
    </row>
    <row r="143" spans="32:32" ht="15" customHeight="1" x14ac:dyDescent="0.25">
      <c r="AF143" t="str">
        <v>Hold Point Y/N - Y</v>
      </c>
    </row>
    <row r="144" spans="32:32" ht="15" customHeight="1" x14ac:dyDescent="0.25">
      <c r="AF144" t="str">
        <v>Witness Point Y/N -</v>
      </c>
    </row>
    <row r="145" spans="32:32" ht="15" customHeight="1" x14ac:dyDescent="0.25">
      <c r="AF145" t="str">
        <v>Materials: M/4 AP40 Basecourse Material - Production Property  Test (3)</v>
      </c>
    </row>
    <row r="146" spans="32:32" ht="15" customHeight="1" x14ac:dyDescent="0.25">
      <c r="AF146" t="str">
        <v>Controlling Documents - Particle Size Distribution (4.2.3) - TNZ M/4: 2006,
NZS 4407: 1991 Test 3.8.1 (Wet Sieving Test)</v>
      </c>
    </row>
    <row r="147" spans="32:32" ht="15" customHeight="1" x14ac:dyDescent="0.25">
      <c r="AF147" t="str">
        <v>Acceptance Criteria - Particle size distribution as per Table 2 and Table 3, 4.2.3 Particle Size Distribution</v>
      </c>
    </row>
    <row r="148" spans="32:32" ht="15" customHeight="1" x14ac:dyDescent="0.25">
      <c r="AF148" t="str">
        <v>Method - Wet Sieving Test
(NZS 4407: 1991, Test 3.8.1)</v>
      </c>
    </row>
    <row r="149" spans="32:32" ht="15" customHeight="1" x14ac:dyDescent="0.25">
      <c r="AF149" t="str">
        <v>Frequency - 2 Samples required as per Table 1, Production Property Test Sampling (4.1) - TNZ M/4: 2006</v>
      </c>
    </row>
    <row r="150" spans="32:32" ht="15" customHeight="1" x14ac:dyDescent="0.25">
      <c r="AF150" t="str">
        <v>Responsible Person - Quality Controller</v>
      </c>
    </row>
    <row r="151" spans="32:32" ht="15" customHeight="1" x14ac:dyDescent="0.25">
      <c r="AF151" t="str">
        <v>Verifying Document - Test Report</v>
      </c>
    </row>
    <row r="152" spans="32:32" ht="15" customHeight="1" x14ac:dyDescent="0.25">
      <c r="AF152" t="str">
        <v>Conduct - Sp or C or S</v>
      </c>
    </row>
    <row r="153" spans="32:32" ht="15" customHeight="1" x14ac:dyDescent="0.25">
      <c r="AF153" t="str">
        <v>Witness -</v>
      </c>
    </row>
    <row r="154" spans="32:32" ht="15" customHeight="1" x14ac:dyDescent="0.25">
      <c r="AF154" t="str">
        <v>Produce Record - Sp or S</v>
      </c>
    </row>
    <row r="155" spans="32:32" ht="15" customHeight="1" x14ac:dyDescent="0.25">
      <c r="AF155" t="str">
        <v>Approval - E</v>
      </c>
    </row>
    <row r="156" spans="32:32" ht="15" customHeight="1" x14ac:dyDescent="0.25">
      <c r="AF156" t="str">
        <v>Hold Point Y/N - Y</v>
      </c>
    </row>
    <row r="157" spans="32:32" ht="15" customHeight="1" x14ac:dyDescent="0.25">
      <c r="AF157" t="str">
        <v>Witness Point Y/N -</v>
      </c>
    </row>
    <row r="158" spans="32:32" ht="15" customHeight="1" x14ac:dyDescent="0.25">
      <c r="AF158" t="str">
        <v>Materials: Cement - Stabilising Agent Selection</v>
      </c>
    </row>
    <row r="159" spans="32:32" ht="15" customHeight="1" x14ac:dyDescent="0.25">
      <c r="AF159" t="str">
        <v>Controlling Documents - Cement (4.1.2) - TNZ B/5: 2008</v>
      </c>
    </row>
    <row r="160" spans="32:32" ht="15" customHeight="1" x14ac:dyDescent="0.25">
      <c r="AF160" t="str">
        <v>Acceptance Criteria - GP</v>
      </c>
    </row>
    <row r="161" spans="32:32" ht="15" customHeight="1" x14ac:dyDescent="0.25">
      <c r="AF161" t="str">
        <v>Method - Visual inspection of supplier docket</v>
      </c>
    </row>
    <row r="162" spans="32:32" ht="15" customHeight="1" x14ac:dyDescent="0.25">
      <c r="AF162" t="str">
        <v>Frequency - per truck load</v>
      </c>
    </row>
    <row r="163" spans="32:32" ht="15" customHeight="1" x14ac:dyDescent="0.25">
      <c r="AF163" t="str">
        <v>Responsible Person - Quality Controller</v>
      </c>
    </row>
    <row r="164" spans="32:32" ht="15" customHeight="1" x14ac:dyDescent="0.25">
      <c r="AF164" t="str">
        <v>Verifying Document - Supplier Docket
Supplier Cert</v>
      </c>
    </row>
    <row r="165" spans="32:32" ht="15" customHeight="1" x14ac:dyDescent="0.25">
      <c r="AF165" t="str">
        <v>Conduct - Sp or S</v>
      </c>
    </row>
    <row r="166" spans="32:32" ht="15" customHeight="1" x14ac:dyDescent="0.25">
      <c r="AF166" t="str">
        <v>Witness -</v>
      </c>
    </row>
    <row r="167" spans="32:32" ht="15" customHeight="1" x14ac:dyDescent="0.25">
      <c r="AF167" t="str">
        <v>Produce Record - Sp or S</v>
      </c>
    </row>
    <row r="168" spans="32:32" ht="15" customHeight="1" x14ac:dyDescent="0.25">
      <c r="AF168" t="str">
        <v>Approval - C</v>
      </c>
    </row>
    <row r="169" spans="32:32" ht="15" customHeight="1" x14ac:dyDescent="0.25">
      <c r="AF169" t="str">
        <v>Hold Point Y/N -</v>
      </c>
    </row>
    <row r="170" spans="32:32" ht="15" customHeight="1" x14ac:dyDescent="0.25">
      <c r="AF170" t="str">
        <v>Witness Point Y/N - Y</v>
      </c>
    </row>
    <row r="171" spans="32:32" ht="15" customHeight="1" x14ac:dyDescent="0.25">
      <c r="AF171" t="str">
        <v>Materials: Water - Water draw for stabilising</v>
      </c>
    </row>
    <row r="172" spans="32:32" ht="15" customHeight="1" x14ac:dyDescent="0.25">
      <c r="AF172" t="str">
        <v>Controlling Documents - Water (5.0.0) - TNZ B/5: 2008</v>
      </c>
    </row>
    <row r="173" spans="32:32" ht="15" customHeight="1" x14ac:dyDescent="0.25">
      <c r="AF173" t="str">
        <v>Acceptance Criteria - Free from impurities justified by use of municipal water supply</v>
      </c>
    </row>
    <row r="174" spans="32:32" ht="15" customHeight="1" x14ac:dyDescent="0.25">
      <c r="AF174" t="str">
        <v>Method - Visual inspection</v>
      </c>
    </row>
    <row r="175" spans="32:32" ht="15" customHeight="1" x14ac:dyDescent="0.25">
      <c r="AF175" t="str">
        <v>Frequency - per truck load</v>
      </c>
    </row>
    <row r="176" spans="32:32" ht="15" customHeight="1" x14ac:dyDescent="0.25">
      <c r="AF176" t="str">
        <v>Responsible Person - Quality Controller</v>
      </c>
    </row>
    <row r="177" spans="32:32" ht="15" customHeight="1" x14ac:dyDescent="0.25">
      <c r="AF177" t="str">
        <v>Verifying Document - Hydrant use form</v>
      </c>
    </row>
    <row r="178" spans="32:32" ht="15" customHeight="1" x14ac:dyDescent="0.25">
      <c r="AF178" t="str">
        <v>Conduct - Sp or S</v>
      </c>
    </row>
    <row r="179" spans="32:32" ht="15" customHeight="1" x14ac:dyDescent="0.25">
      <c r="AF179" t="str">
        <v>Witness -</v>
      </c>
    </row>
    <row r="180" spans="32:32" ht="15" customHeight="1" x14ac:dyDescent="0.25">
      <c r="AF180" t="str">
        <v>Produce Record - Sp or S</v>
      </c>
    </row>
    <row r="181" spans="32:32" ht="15" customHeight="1" x14ac:dyDescent="0.25">
      <c r="AF181" t="str">
        <v>Approval - C</v>
      </c>
    </row>
    <row r="182" spans="32:32" ht="15" customHeight="1" x14ac:dyDescent="0.25">
      <c r="AF182" t="str">
        <v>Hold Point Y/N -</v>
      </c>
    </row>
    <row r="183" spans="32:32" ht="15" customHeight="1" x14ac:dyDescent="0.25">
      <c r="AF183" t="str">
        <v>Witness Point Y/N - Y</v>
      </c>
    </row>
    <row r="184" spans="32:32" ht="15" customHeight="1" x14ac:dyDescent="0.25">
      <c r="AF184" t="str">
        <v>Materials: Geotextile - Geotextile (Strength Class C) 
A29 or greater</v>
      </c>
    </row>
    <row r="185" spans="32:32" ht="15" customHeight="1" x14ac:dyDescent="0.25">
      <c r="AF185" t="str">
        <v>Controlling Documents - TNZ  F7 Specification</v>
      </c>
    </row>
    <row r="186" spans="32:32" ht="15" customHeight="1" x14ac:dyDescent="0.25">
      <c r="AF186" t="str">
        <v>Acceptance Criteria - Details on Docket</v>
      </c>
    </row>
    <row r="187" spans="32:32" ht="15" customHeight="1" x14ac:dyDescent="0.25">
      <c r="AF187" t="str">
        <v>Method - Visual inspection</v>
      </c>
    </row>
    <row r="188" spans="32:32" ht="15" customHeight="1" x14ac:dyDescent="0.25">
      <c r="AF188" t="str">
        <v>Frequency - Per Delivery</v>
      </c>
    </row>
    <row r="189" spans="32:32" ht="15" customHeight="1" x14ac:dyDescent="0.25">
      <c r="AF189" t="str">
        <v>Responsible Person - Quality Controller</v>
      </c>
    </row>
    <row r="190" spans="32:32" ht="15" customHeight="1" x14ac:dyDescent="0.25">
      <c r="AF190" t="str">
        <v>Verifying Document - MDS</v>
      </c>
    </row>
    <row r="191" spans="32:32" ht="15" customHeight="1" x14ac:dyDescent="0.25">
      <c r="AF191" t="str">
        <v>Conduct - Sp or S</v>
      </c>
    </row>
    <row r="192" spans="32:32" ht="15" customHeight="1" x14ac:dyDescent="0.25">
      <c r="AF192" t="str">
        <v>Witness -</v>
      </c>
    </row>
    <row r="193" spans="32:32" ht="15" customHeight="1" x14ac:dyDescent="0.25">
      <c r="AF193" t="str">
        <v>Produce Record - Sp or S</v>
      </c>
    </row>
    <row r="194" spans="32:32" ht="15" customHeight="1" x14ac:dyDescent="0.25">
      <c r="AF194" t="str">
        <v>Approval - C</v>
      </c>
    </row>
    <row r="195" spans="32:32" ht="15" customHeight="1" x14ac:dyDescent="0.25">
      <c r="AF195" t="str">
        <v>Hold Point Y/N -</v>
      </c>
    </row>
    <row r="196" spans="32:32" ht="15" customHeight="1" x14ac:dyDescent="0.25">
      <c r="AF196" t="str">
        <v>Witness Point Y/N - Y</v>
      </c>
    </row>
    <row r="197" spans="32:32" ht="15" customHeight="1" x14ac:dyDescent="0.25">
      <c r="AF197" t="str">
        <v>Materials: Geogrid - Geogrid secugrid 30/30 Q1 or similar 
equivalent</v>
      </c>
    </row>
    <row r="198" spans="32:32" ht="15" customHeight="1" x14ac:dyDescent="0.25">
      <c r="AF198" t="str">
        <v>Controlling Documents - As per NZTA list of approved materials/suppliers</v>
      </c>
    </row>
    <row r="199" spans="32:32" ht="15" customHeight="1" x14ac:dyDescent="0.25">
      <c r="AF199" t="str">
        <v>Acceptance Criteria - Details on Docket</v>
      </c>
    </row>
    <row r="200" spans="32:32" ht="15" customHeight="1" x14ac:dyDescent="0.25">
      <c r="AF200" t="str">
        <v>Method - Visual inspection</v>
      </c>
    </row>
    <row r="201" spans="32:32" ht="15" customHeight="1" x14ac:dyDescent="0.25">
      <c r="AF201" t="str">
        <v>Frequency - Per Delivery</v>
      </c>
    </row>
    <row r="202" spans="32:32" ht="15" customHeight="1" x14ac:dyDescent="0.25">
      <c r="AF202" t="str">
        <v>Responsible Person - Quality Controller</v>
      </c>
    </row>
    <row r="203" spans="32:32" ht="15" customHeight="1" x14ac:dyDescent="0.25">
      <c r="AF203" t="str">
        <v>Verifying Document - MDS</v>
      </c>
    </row>
    <row r="204" spans="32:32" ht="15" customHeight="1" x14ac:dyDescent="0.25">
      <c r="AF204" t="str">
        <v>Conduct - Sp or S</v>
      </c>
    </row>
    <row r="205" spans="32:32" ht="15" customHeight="1" x14ac:dyDescent="0.25">
      <c r="AF205" t="str">
        <v>Witness -</v>
      </c>
    </row>
    <row r="206" spans="32:32" ht="15" customHeight="1" x14ac:dyDescent="0.25">
      <c r="AF206" t="str">
        <v>Produce Record - Sp or S</v>
      </c>
    </row>
    <row r="207" spans="32:32" ht="15" customHeight="1" x14ac:dyDescent="0.25">
      <c r="AF207" t="str">
        <v>Approval - C</v>
      </c>
    </row>
    <row r="208" spans="32:32" ht="15" customHeight="1" x14ac:dyDescent="0.25">
      <c r="AF208" t="str">
        <v>Hold Point Y/N -</v>
      </c>
    </row>
    <row r="209" spans="32:32" ht="15" customHeight="1" x14ac:dyDescent="0.25">
      <c r="AF209" t="str">
        <v>Witness Point Y/N - Y</v>
      </c>
    </row>
    <row r="210" spans="32:32" ht="15" customHeight="1" x14ac:dyDescent="0.25">
      <c r="AF210" t="str">
        <v>Production Testing of stabilised material - OMC/MDD</v>
      </c>
    </row>
    <row r="211" spans="32:32" ht="15" customHeight="1" x14ac:dyDescent="0.25">
      <c r="AF211" t="str">
        <v>Controlling Documents - TNZ B/5 section 7.5 CHAR(AMP) 7.7.1</v>
      </c>
    </row>
    <row r="212" spans="32:32" ht="15" customHeight="1" x14ac:dyDescent="0.25">
      <c r="AF212" t="str">
        <v>Acceptance Criteria - To obtain OMC CHAR(AMP) MDD</v>
      </c>
    </row>
    <row r="213" spans="32:32" ht="15" customHeight="1" x14ac:dyDescent="0.25">
      <c r="AF213" t="str">
        <v>Method - NZS 4402, test 4.1.3, New Zealand vibrating hammer
compaction test.</v>
      </c>
    </row>
    <row r="214" spans="32:32" ht="15" customHeight="1" x14ac:dyDescent="0.25">
      <c r="AF214" t="str">
        <v>Frequency - Once on commencement and then each stablilised layer at one test per 5000m2</v>
      </c>
    </row>
    <row r="215" spans="32:32" ht="15" customHeight="1" x14ac:dyDescent="0.25">
      <c r="AF215" t="str">
        <v>Responsible Person - Quality Controller</v>
      </c>
    </row>
    <row r="216" spans="32:32" ht="15" customHeight="1" x14ac:dyDescent="0.25">
      <c r="AF216" t="str">
        <v>Verifying Document - Test report</v>
      </c>
    </row>
    <row r="217" spans="32:32" ht="15" customHeight="1" x14ac:dyDescent="0.25">
      <c r="AF217" t="str">
        <v>Conduct - S or C</v>
      </c>
    </row>
    <row r="218" spans="32:32" ht="15" customHeight="1" x14ac:dyDescent="0.25">
      <c r="AF218" t="str">
        <v>Witness - C</v>
      </c>
    </row>
    <row r="219" spans="32:32" ht="15" customHeight="1" x14ac:dyDescent="0.25">
      <c r="AF219" t="str">
        <v>Produce Record - S or C</v>
      </c>
    </row>
    <row r="220" spans="32:32" ht="15" customHeight="1" x14ac:dyDescent="0.25">
      <c r="AF220" t="str">
        <v>Approval - C</v>
      </c>
    </row>
    <row r="221" spans="32:32" ht="15" customHeight="1" x14ac:dyDescent="0.25">
      <c r="AF221" t="str">
        <v>Hold Point Y/N -</v>
      </c>
    </row>
    <row r="222" spans="32:32" ht="15" customHeight="1" x14ac:dyDescent="0.25">
      <c r="AF222" t="str">
        <v>Witness Point Y/N - Y</v>
      </c>
    </row>
    <row r="223" spans="32:32" ht="15" customHeight="1" x14ac:dyDescent="0.25">
      <c r="AF223" t="str">
        <v>Production Testing of stabilised material - Solid Density</v>
      </c>
    </row>
    <row r="224" spans="32:32" ht="15" customHeight="1" x14ac:dyDescent="0.25">
      <c r="AF224" t="str">
        <v>Controlling Documents - TNZ B/5 section 7.7</v>
      </c>
    </row>
    <row r="225" spans="32:32" ht="15" customHeight="1" x14ac:dyDescent="0.25">
      <c r="AF225" t="str">
        <v>Acceptance Criteria - For info. and use in MDD calculation</v>
      </c>
    </row>
    <row r="226" spans="32:32" ht="15" customHeight="1" x14ac:dyDescent="0.25">
      <c r="AF226" t="str">
        <v>Method - NZS 4407; test 3.7.1</v>
      </c>
    </row>
    <row r="227" spans="32:32" ht="15" customHeight="1" x14ac:dyDescent="0.25">
      <c r="AF227" t="str">
        <v>Frequency - Once on commencement and if any materials change</v>
      </c>
    </row>
    <row r="228" spans="32:32" ht="15" customHeight="1" x14ac:dyDescent="0.25">
      <c r="AF228" t="str">
        <v>Responsible Person - Quality Controller</v>
      </c>
    </row>
    <row r="229" spans="32:32" ht="15" customHeight="1" x14ac:dyDescent="0.25">
      <c r="AF229" t="str">
        <v>Verifying Document - Test report</v>
      </c>
    </row>
    <row r="230" spans="32:32" ht="15" customHeight="1" x14ac:dyDescent="0.25">
      <c r="AF230" t="str">
        <v>Conduct - S or C</v>
      </c>
    </row>
    <row r="231" spans="32:32" ht="15" customHeight="1" x14ac:dyDescent="0.25">
      <c r="AF231" t="str">
        <v>Witness - C</v>
      </c>
    </row>
    <row r="232" spans="32:32" ht="15" customHeight="1" x14ac:dyDescent="0.25">
      <c r="AF232" t="str">
        <v>Produce Record - S or C</v>
      </c>
    </row>
    <row r="233" spans="32:32" ht="15" customHeight="1" x14ac:dyDescent="0.25">
      <c r="AF233" t="str">
        <v>Approval - C</v>
      </c>
    </row>
    <row r="234" spans="32:32" ht="15" customHeight="1" x14ac:dyDescent="0.25">
      <c r="AF234" t="str">
        <v>Hold Point Y/N -</v>
      </c>
    </row>
    <row r="235" spans="32:32" ht="15" customHeight="1" x14ac:dyDescent="0.25">
      <c r="AF235" t="str">
        <v>Witness Point Y/N - Y</v>
      </c>
    </row>
    <row r="236" spans="32:32" ht="15" customHeight="1" x14ac:dyDescent="0.25">
      <c r="AF236" t="str">
        <v>Project survey setting out</v>
      </c>
    </row>
    <row r="237" spans="32:32" ht="15" customHeight="1" x14ac:dyDescent="0.25">
      <c r="AF237" t="str">
        <v>Controlling Documents - Reference from Project 
Drawings</v>
      </c>
    </row>
    <row r="238" spans="32:32" ht="15" customHeight="1" x14ac:dyDescent="0.25">
      <c r="AF238" t="str">
        <v>Acceptance Criteria -</v>
      </c>
    </row>
    <row r="239" spans="32:32" ht="15" customHeight="1" x14ac:dyDescent="0.25">
      <c r="AF239" t="str">
        <v>Method - Survey/Mobile Roads, Marks with Dazzle</v>
      </c>
    </row>
    <row r="240" spans="32:32" ht="15" customHeight="1" x14ac:dyDescent="0.25">
      <c r="AF240" t="str">
        <v>Frequency - Chainages for every different pavement sections</v>
      </c>
    </row>
    <row r="241" spans="32:32" ht="15" customHeight="1" x14ac:dyDescent="0.25">
      <c r="AF241" t="str">
        <v>Responsible Person - Subcontractor/ Engineer</v>
      </c>
    </row>
    <row r="242" spans="32:32" ht="15" customHeight="1" x14ac:dyDescent="0.25">
      <c r="AF242" t="str">
        <v>Verifying Document - Construction drawings</v>
      </c>
    </row>
    <row r="243" spans="32:32" ht="15" customHeight="1" x14ac:dyDescent="0.25">
      <c r="AF243" t="str">
        <v>Conduct - S or C</v>
      </c>
    </row>
    <row r="244" spans="32:32" ht="15" customHeight="1" x14ac:dyDescent="0.25">
      <c r="AF244" t="str">
        <v>Witness - C</v>
      </c>
    </row>
    <row r="245" spans="32:32" ht="15" customHeight="1" x14ac:dyDescent="0.25">
      <c r="AF245" t="str">
        <v>Produce Record - S or C</v>
      </c>
    </row>
    <row r="246" spans="32:32" ht="15" customHeight="1" x14ac:dyDescent="0.25">
      <c r="AF246" t="str">
        <v>Approval - C</v>
      </c>
    </row>
    <row r="247" spans="32:32" ht="15" customHeight="1" x14ac:dyDescent="0.25">
      <c r="AF247" t="str">
        <v>Hold Point Y/N -</v>
      </c>
    </row>
    <row r="248" spans="32:32" ht="15" customHeight="1" x14ac:dyDescent="0.25">
      <c r="AF248" t="str">
        <v>Witness Point Y/N - Y</v>
      </c>
    </row>
    <row r="249" spans="32:32" ht="15" customHeight="1" x14ac:dyDescent="0.25">
      <c r="AF249" t="str">
        <v>Pre-treatment Repair Method Selection</v>
      </c>
    </row>
    <row r="250" spans="32:32" ht="15" customHeight="1" x14ac:dyDescent="0.25">
      <c r="AF250" t="str">
        <v>Controlling Documents - Site specifics to be confirmed</v>
      </c>
    </row>
    <row r="251" spans="32:32" ht="15" customHeight="1" x14ac:dyDescent="0.25">
      <c r="AF251" t="str">
        <v>Acceptance Criteria - Confirm scala acceptance criteria based on treatment type</v>
      </c>
    </row>
    <row r="252" spans="32:32" ht="15" customHeight="1" x14ac:dyDescent="0.25">
      <c r="AF252" t="str">
        <v>Method - Scala Penetrometer on Excavation Floor</v>
      </c>
    </row>
    <row r="253" spans="32:32" ht="15" customHeight="1" x14ac:dyDescent="0.25">
      <c r="AF253" t="str">
        <v>Frequency - As required</v>
      </c>
    </row>
    <row r="254" spans="32:32" ht="15" customHeight="1" x14ac:dyDescent="0.25">
      <c r="AF254" t="str">
        <v>Responsible Person - Quality Controller</v>
      </c>
    </row>
    <row r="255" spans="32:32" ht="15" customHeight="1" x14ac:dyDescent="0.25">
      <c r="AF255" t="str">
        <v>Verifying Document - Agreed treatment plan</v>
      </c>
    </row>
    <row r="256" spans="32:32" ht="15" customHeight="1" x14ac:dyDescent="0.25">
      <c r="AF256" t="str">
        <v>Conduct - S</v>
      </c>
    </row>
    <row r="257" spans="32:32" ht="15" customHeight="1" x14ac:dyDescent="0.25">
      <c r="AF257" t="str">
        <v>Witness - C</v>
      </c>
    </row>
    <row r="258" spans="32:32" ht="15" customHeight="1" x14ac:dyDescent="0.25">
      <c r="AF258" t="str">
        <v>Produce Record - S</v>
      </c>
    </row>
    <row r="259" spans="32:32" ht="15" customHeight="1" x14ac:dyDescent="0.25">
      <c r="AF259" t="str">
        <v>Approval - E</v>
      </c>
    </row>
    <row r="260" spans="32:32" ht="15" customHeight="1" x14ac:dyDescent="0.25">
      <c r="AF260" t="str">
        <v>Hold Point Y/N -</v>
      </c>
    </row>
    <row r="261" spans="32:32" ht="15" customHeight="1" x14ac:dyDescent="0.25">
      <c r="AF261" t="str">
        <v>Witness Point Y/N - Y</v>
      </c>
    </row>
    <row r="262" spans="32:32" ht="15" customHeight="1" x14ac:dyDescent="0.25">
      <c r="AF262" t="str">
        <v>Digout of Patches to repair</v>
      </c>
    </row>
    <row r="263" spans="32:32" ht="15" customHeight="1" x14ac:dyDescent="0.25">
      <c r="AF263" t="str">
        <v>Controlling Documents - Higgins SOP 0128 - Digout Repair</v>
      </c>
    </row>
    <row r="264" spans="32:32" ht="15" customHeight="1" x14ac:dyDescent="0.25">
      <c r="AF264" t="str">
        <v>Acceptance Criteria - 250mm deep unless specified</v>
      </c>
    </row>
    <row r="265" spans="32:32" ht="15" customHeight="1" x14ac:dyDescent="0.25">
      <c r="AF265" t="str">
        <v>Method - Visual inspection</v>
      </c>
    </row>
    <row r="266" spans="32:32" ht="15" customHeight="1" x14ac:dyDescent="0.25">
      <c r="AF266" t="str">
        <v>Frequency - As required</v>
      </c>
    </row>
    <row r="267" spans="32:32" ht="15" customHeight="1" x14ac:dyDescent="0.25">
      <c r="AF267" t="str">
        <v>Responsible Person - Quality Controller</v>
      </c>
    </row>
    <row r="268" spans="32:32" ht="15" customHeight="1" x14ac:dyDescent="0.25">
      <c r="AF268" t="str">
        <v>Verifying Document - Dig out site records/ Asbuilt</v>
      </c>
    </row>
    <row r="269" spans="32:32" ht="15" customHeight="1" x14ac:dyDescent="0.25">
      <c r="AF269" t="str">
        <v>Conduct - S</v>
      </c>
    </row>
    <row r="270" spans="32:32" ht="15" customHeight="1" x14ac:dyDescent="0.25">
      <c r="AF270" t="str">
        <v>Witness - C</v>
      </c>
    </row>
    <row r="271" spans="32:32" ht="15" customHeight="1" x14ac:dyDescent="0.25">
      <c r="AF271" t="str">
        <v>Produce Record - S</v>
      </c>
    </row>
    <row r="272" spans="32:32" ht="15" customHeight="1" x14ac:dyDescent="0.25">
      <c r="AF272" t="str">
        <v>Approval - C</v>
      </c>
    </row>
    <row r="273" spans="32:32" ht="15" customHeight="1" x14ac:dyDescent="0.25">
      <c r="AF273" t="str">
        <v>Hold Point Y/N -</v>
      </c>
    </row>
    <row r="274" spans="32:32" ht="15" customHeight="1" x14ac:dyDescent="0.25">
      <c r="AF274" t="str">
        <v>Witness Point Y/N - Y</v>
      </c>
    </row>
    <row r="275" spans="32:32" ht="15" customHeight="1" x14ac:dyDescent="0.25">
      <c r="AF275" t="str">
        <v>Subgrade material hardness
Check base of excavation</v>
      </c>
    </row>
    <row r="276" spans="32:32" ht="15" customHeight="1" x14ac:dyDescent="0.25">
      <c r="AF276" t="str">
        <v>Controlling Documents - Higgins SOP 0128 - Digout Repair</v>
      </c>
    </row>
    <row r="277" spans="32:32" ht="15" customHeight="1" x14ac:dyDescent="0.25">
      <c r="AF277" t="str">
        <v>Acceptance Criteria - Scala &gt; 3 blows per 100mm or Proof roll CHAR(LESS)5mm</v>
      </c>
    </row>
    <row r="278" spans="32:32" ht="15" customHeight="1" x14ac:dyDescent="0.25">
      <c r="AF278" t="str">
        <v>Method - Scala Penetrometer test on base of digout or Proof roll where scala unsuccessful</v>
      </c>
    </row>
    <row r="279" spans="32:32" ht="15" customHeight="1" x14ac:dyDescent="0.25">
      <c r="AF279" t="str">
        <v>Frequency - As required depending on size of digout</v>
      </c>
    </row>
    <row r="280" spans="32:32" ht="15" customHeight="1" x14ac:dyDescent="0.25">
      <c r="AF280" t="str">
        <v>Responsible Person - Quality Controller</v>
      </c>
    </row>
    <row r="281" spans="32:32" ht="15" customHeight="1" x14ac:dyDescent="0.25">
      <c r="AF281" t="str">
        <v>Verifying Document - Test report</v>
      </c>
    </row>
    <row r="282" spans="32:32" ht="15" customHeight="1" x14ac:dyDescent="0.25">
      <c r="AF282" t="str">
        <v>Conduct - S/C</v>
      </c>
    </row>
    <row r="283" spans="32:32" ht="15" customHeight="1" x14ac:dyDescent="0.25">
      <c r="AF283" t="str">
        <v>Witness - C</v>
      </c>
    </row>
    <row r="284" spans="32:32" ht="15" customHeight="1" x14ac:dyDescent="0.25">
      <c r="AF284" t="str">
        <v>Produce Record - S/C</v>
      </c>
    </row>
    <row r="285" spans="32:32" ht="15" customHeight="1" x14ac:dyDescent="0.25">
      <c r="AF285" t="str">
        <v>Approval - E</v>
      </c>
    </row>
    <row r="286" spans="32:32" ht="15" customHeight="1" x14ac:dyDescent="0.25">
      <c r="AF286" t="str">
        <v>Hold Point Y/N -</v>
      </c>
    </row>
    <row r="287" spans="32:32" ht="15" customHeight="1" x14ac:dyDescent="0.25">
      <c r="AF287" t="str">
        <v>Witness Point Y/N - Y</v>
      </c>
    </row>
    <row r="288" spans="32:32" ht="15" customHeight="1" x14ac:dyDescent="0.25">
      <c r="AF288" t="str">
        <v>Geotextile (Strength Class C = A29) Layer beneath treatment layer (if rqd)</v>
      </c>
    </row>
    <row r="289" spans="32:32" ht="15" customHeight="1" x14ac:dyDescent="0.25">
      <c r="AF289" t="str">
        <v>Controlling Documents - TNZ F7 Specification</v>
      </c>
    </row>
    <row r="290" spans="32:32" ht="15" customHeight="1" x14ac:dyDescent="0.25">
      <c r="AF290" t="str">
        <v>Acceptance Criteria - Meet TNZ F7 Spec.</v>
      </c>
    </row>
    <row r="291" spans="32:32" ht="15" customHeight="1" x14ac:dyDescent="0.25">
      <c r="AF291" t="str">
        <v>Method - Visual inspection</v>
      </c>
    </row>
    <row r="292" spans="32:32" ht="15" customHeight="1" x14ac:dyDescent="0.25">
      <c r="AF292" t="str">
        <v>Frequency - Per Delivery</v>
      </c>
    </row>
    <row r="293" spans="32:32" ht="15" customHeight="1" x14ac:dyDescent="0.25">
      <c r="AF293" t="str">
        <v>Responsible Person - Quality Controller</v>
      </c>
    </row>
    <row r="294" spans="32:32" ht="15" customHeight="1" x14ac:dyDescent="0.25">
      <c r="AF294" t="str">
        <v>Verifying Document - Certificate of conformance</v>
      </c>
    </row>
    <row r="295" spans="32:32" ht="15" customHeight="1" x14ac:dyDescent="0.25">
      <c r="AF295" t="str">
        <v>Conduct - Sp or S</v>
      </c>
    </row>
    <row r="296" spans="32:32" ht="15" customHeight="1" x14ac:dyDescent="0.25">
      <c r="AF296" t="str">
        <v>Witness -</v>
      </c>
    </row>
    <row r="297" spans="32:32" ht="15" customHeight="1" x14ac:dyDescent="0.25">
      <c r="AF297" t="str">
        <v>Produce Record - C</v>
      </c>
    </row>
    <row r="298" spans="32:32" ht="15" customHeight="1" x14ac:dyDescent="0.25">
      <c r="AF298" t="str">
        <v>Approval - C</v>
      </c>
    </row>
    <row r="299" spans="32:32" ht="15" customHeight="1" x14ac:dyDescent="0.25">
      <c r="AF299" t="str">
        <v>Hold Point Y/N -</v>
      </c>
    </row>
    <row r="300" spans="32:32" ht="15" customHeight="1" x14ac:dyDescent="0.25">
      <c r="AF300" t="str">
        <v>Witness Point Y/N - Y</v>
      </c>
    </row>
    <row r="301" spans="32:32" ht="15" customHeight="1" x14ac:dyDescent="0.25">
      <c r="AF301" t="str">
        <v>Geogrid secudrid 30/30 Q1 or similar 
equivalent beneath treatment layer (if rqd)</v>
      </c>
    </row>
    <row r="302" spans="32:32" ht="15" customHeight="1" x14ac:dyDescent="0.25">
      <c r="AF302" t="str">
        <v>Controlling Documents - As per NZTA list of approved materials/suppliers</v>
      </c>
    </row>
    <row r="303" spans="32:32" ht="15" customHeight="1" x14ac:dyDescent="0.25">
      <c r="AF303" t="str">
        <v>Acceptance Criteria - On the list of approved materials/suppliers</v>
      </c>
    </row>
    <row r="304" spans="32:32" ht="15" customHeight="1" x14ac:dyDescent="0.25">
      <c r="AF304" t="str">
        <v>Method - Visual inspection</v>
      </c>
    </row>
    <row r="305" spans="32:32" ht="15" customHeight="1" x14ac:dyDescent="0.25">
      <c r="AF305" t="str">
        <v>Frequency - Per Delivery</v>
      </c>
    </row>
    <row r="306" spans="32:32" ht="15" customHeight="1" x14ac:dyDescent="0.25">
      <c r="AF306" t="str">
        <v>Responsible Person - Quality Controller</v>
      </c>
    </row>
    <row r="307" spans="32:32" ht="15" customHeight="1" x14ac:dyDescent="0.25">
      <c r="AF307" t="str">
        <v>Verifying Document - Certificate of conformance</v>
      </c>
    </row>
    <row r="308" spans="32:32" ht="15" customHeight="1" x14ac:dyDescent="0.25">
      <c r="AF308" t="str">
        <v>Conduct - Sp or S</v>
      </c>
    </row>
    <row r="309" spans="32:32" ht="15" customHeight="1" x14ac:dyDescent="0.25">
      <c r="AF309" t="str">
        <v>Witness -</v>
      </c>
    </row>
    <row r="310" spans="32:32" ht="15" customHeight="1" x14ac:dyDescent="0.25">
      <c r="AF310" t="str">
        <v>Produce Record - C</v>
      </c>
    </row>
    <row r="311" spans="32:32" ht="15" customHeight="1" x14ac:dyDescent="0.25">
      <c r="AF311" t="str">
        <v>Approval - C</v>
      </c>
    </row>
    <row r="312" spans="32:32" ht="15" customHeight="1" x14ac:dyDescent="0.25">
      <c r="AF312" t="str">
        <v>Hold Point Y/N -</v>
      </c>
    </row>
    <row r="313" spans="32:32" ht="15" customHeight="1" x14ac:dyDescent="0.25">
      <c r="AF313" t="str">
        <v>Witness Point Y/N - Y</v>
      </c>
    </row>
    <row r="314" spans="32:32" ht="15" customHeight="1" x14ac:dyDescent="0.25">
      <c r="AF314" t="str">
        <v>Place and compact GAP65 in digout area</v>
      </c>
    </row>
    <row r="315" spans="32:32" ht="15" customHeight="1" x14ac:dyDescent="0.25">
      <c r="AF315" t="str">
        <v>Controlling Documents - Higgins SOP 0128 - Digout Repair</v>
      </c>
    </row>
    <row r="316" spans="32:32" ht="15" customHeight="1" x14ac:dyDescent="0.25">
      <c r="AF316" t="str">
        <v>Acceptance Criteria - Clegg value &gt; 45</v>
      </c>
    </row>
    <row r="317" spans="32:32" ht="15" customHeight="1" x14ac:dyDescent="0.25">
      <c r="AF317" t="str">
        <v>Method - Clegg Test</v>
      </c>
    </row>
    <row r="318" spans="32:32" ht="15" customHeight="1" x14ac:dyDescent="0.25">
      <c r="AF318" t="str">
        <v>Frequency - Min. 2 per digout</v>
      </c>
    </row>
    <row r="319" spans="32:32" ht="15" customHeight="1" x14ac:dyDescent="0.25">
      <c r="AF319" t="str">
        <v>Responsible Person - Quality Controller</v>
      </c>
    </row>
    <row r="320" spans="32:32" ht="15" customHeight="1" x14ac:dyDescent="0.25">
      <c r="AF320" t="str">
        <v>Verifying Document - Test report</v>
      </c>
    </row>
    <row r="321" spans="32:32" ht="15" customHeight="1" x14ac:dyDescent="0.25">
      <c r="AF321" t="str">
        <v>Conduct - S/C</v>
      </c>
    </row>
    <row r="322" spans="32:32" ht="15" customHeight="1" x14ac:dyDescent="0.25">
      <c r="AF322" t="str">
        <v>Witness - C</v>
      </c>
    </row>
    <row r="323" spans="32:32" ht="15" customHeight="1" x14ac:dyDescent="0.25">
      <c r="AF323" t="str">
        <v>Produce Record - S/C</v>
      </c>
    </row>
    <row r="324" spans="32:32" ht="15" customHeight="1" x14ac:dyDescent="0.25">
      <c r="AF324" t="str">
        <v>Approval - E</v>
      </c>
    </row>
    <row r="325" spans="32:32" ht="15" customHeight="1" x14ac:dyDescent="0.25">
      <c r="AF325" t="str">
        <v>Hold Point Y/N -</v>
      </c>
    </row>
    <row r="326" spans="32:32" ht="15" customHeight="1" x14ac:dyDescent="0.25">
      <c r="AF326" t="str">
        <v>Witness Point Y/N - Y</v>
      </c>
    </row>
    <row r="327" spans="32:32" ht="15" customHeight="1" x14ac:dyDescent="0.25">
      <c r="AF327" t="str">
        <v>Place M/4 AP40 Basecourse Material</v>
      </c>
    </row>
    <row r="328" spans="32:32" ht="15" customHeight="1" x14ac:dyDescent="0.25">
      <c r="AF328" t="str">
        <v>Controlling Documents - TNZ B/5 (section 7)</v>
      </c>
    </row>
    <row r="329" spans="32:32" ht="15" customHeight="1" x14ac:dyDescent="0.25">
      <c r="AF329" t="str">
        <v>Acceptance Criteria - Evenly spread, no segregation, placed near optimium moisture content</v>
      </c>
    </row>
    <row r="330" spans="32:32" ht="15" customHeight="1" x14ac:dyDescent="0.25">
      <c r="AF330" t="str">
        <v>Method - Visual Inspection</v>
      </c>
    </row>
    <row r="331" spans="32:32" ht="15" customHeight="1" x14ac:dyDescent="0.25">
      <c r="AF331" t="str">
        <v>Frequency - On completion of placement</v>
      </c>
    </row>
    <row r="332" spans="32:32" ht="15" customHeight="1" x14ac:dyDescent="0.25">
      <c r="AF332" t="str">
        <v>Responsible Person - Quality Controller</v>
      </c>
    </row>
    <row r="333" spans="32:32" ht="15" customHeight="1" x14ac:dyDescent="0.25">
      <c r="AF333" t="str">
        <v>Verifying Document - Photographs and Daily Site Record</v>
      </c>
    </row>
    <row r="334" spans="32:32" ht="15" customHeight="1" x14ac:dyDescent="0.25">
      <c r="AF334" t="str">
        <v>Conduct - S or C</v>
      </c>
    </row>
    <row r="335" spans="32:32" ht="15" customHeight="1" x14ac:dyDescent="0.25">
      <c r="AF335" t="str">
        <v>Witness -</v>
      </c>
    </row>
    <row r="336" spans="32:32" ht="15" customHeight="1" x14ac:dyDescent="0.25">
      <c r="AF336" t="str">
        <v>Produce Record - S or C</v>
      </c>
    </row>
    <row r="337" spans="32:32" ht="15" customHeight="1" x14ac:dyDescent="0.25">
      <c r="AF337" t="str">
        <v>Approval - C</v>
      </c>
    </row>
    <row r="338" spans="32:32" ht="15" customHeight="1" x14ac:dyDescent="0.25">
      <c r="AF338" t="str">
        <v>Hold Point Y/N -</v>
      </c>
    </row>
    <row r="339" spans="32:32" ht="15" customHeight="1" x14ac:dyDescent="0.25">
      <c r="AF339" t="str">
        <v>Witness Point Y/N - Y</v>
      </c>
    </row>
    <row r="340" spans="32:32" ht="15" customHeight="1" x14ac:dyDescent="0.25">
      <c r="AF340" t="str">
        <v>Spreading of Cement</v>
      </c>
    </row>
    <row r="341" spans="32:32" ht="15" customHeight="1" x14ac:dyDescent="0.25">
      <c r="AF341" t="str">
        <v>Controlling Documents - Spreading of Cement (7.3) - TNZ B/5: 2008</v>
      </c>
    </row>
    <row r="342" spans="32:32" ht="15" customHeight="1" x14ac:dyDescent="0.25">
      <c r="AF342" t="str">
        <v>Acceptance Criteria - Within ± 0.5 kg/m² of the specified rate and
within ± 2.5% of the specified rate</v>
      </c>
    </row>
    <row r="343" spans="32:32" ht="15" customHeight="1" x14ac:dyDescent="0.25">
      <c r="AF343" t="str">
        <v>Method - Mat test (1m² canvas) and
Average Usage Test</v>
      </c>
    </row>
    <row r="344" spans="32:32" ht="15" customHeight="1" x14ac:dyDescent="0.25">
      <c r="AF344" t="str">
        <v>Frequency - per 400m² and
upon emptying the spreader</v>
      </c>
    </row>
    <row r="345" spans="32:32" ht="15" customHeight="1" x14ac:dyDescent="0.25">
      <c r="AF345" t="str">
        <v>Responsible Person - Quality Controller</v>
      </c>
    </row>
    <row r="346" spans="32:32" ht="15" customHeight="1" x14ac:dyDescent="0.25">
      <c r="AF346" t="str">
        <v>Verifying Document - Mat Test Form and truck dockets</v>
      </c>
    </row>
    <row r="347" spans="32:32" ht="15" customHeight="1" x14ac:dyDescent="0.25">
      <c r="AF347" t="str">
        <v>Conduct - S or Sp</v>
      </c>
    </row>
    <row r="348" spans="32:32" ht="15" customHeight="1" x14ac:dyDescent="0.25">
      <c r="AF348" t="str">
        <v>Witness - C</v>
      </c>
    </row>
    <row r="349" spans="32:32" ht="15" customHeight="1" x14ac:dyDescent="0.25">
      <c r="AF349" t="str">
        <v>Produce Record - S</v>
      </c>
    </row>
    <row r="350" spans="32:32" ht="15" customHeight="1" x14ac:dyDescent="0.25">
      <c r="AF350" t="str">
        <v>Approval - E</v>
      </c>
    </row>
    <row r="351" spans="32:32" ht="15" customHeight="1" x14ac:dyDescent="0.25">
      <c r="AF351" t="str">
        <v>Hold Point Y/N -</v>
      </c>
    </row>
    <row r="352" spans="32:32" ht="15" customHeight="1" x14ac:dyDescent="0.25">
      <c r="AF352" t="str">
        <v>Witness Point Y/N - Y</v>
      </c>
    </row>
    <row r="353" spans="32:32" ht="15" customHeight="1" x14ac:dyDescent="0.25">
      <c r="AF353" t="str">
        <v>Addition of Water</v>
      </c>
    </row>
    <row r="354" spans="32:32" ht="15" customHeight="1" x14ac:dyDescent="0.25">
      <c r="AF354" t="str">
        <v>Controlling Documents - Addition of Water (7.5) - 
TNZ B/5: 2008</v>
      </c>
    </row>
    <row r="355" spans="32:32" ht="15" customHeight="1" x14ac:dyDescent="0.25">
      <c r="AF355" t="str">
        <v>Acceptance Criteria - 90-100% OWC</v>
      </c>
    </row>
    <row r="356" spans="32:32" ht="15" customHeight="1" x14ac:dyDescent="0.25">
      <c r="AF356" t="str">
        <v>Method - Nuclear Densometer Testing prior to Stabilisation</v>
      </c>
    </row>
    <row r="357" spans="32:32" ht="15" customHeight="1" x14ac:dyDescent="0.25">
      <c r="AF357" t="str">
        <v>Frequency - ≥1 per 1000m² lot</v>
      </c>
    </row>
    <row r="358" spans="32:32" ht="15" customHeight="1" x14ac:dyDescent="0.25">
      <c r="AF358" t="str">
        <v>Responsible Person - Quality Controller</v>
      </c>
    </row>
    <row r="359" spans="32:32" ht="15" customHeight="1" x14ac:dyDescent="0.25">
      <c r="AF359" t="str">
        <v>Verifying Document - NDM Record</v>
      </c>
    </row>
    <row r="360" spans="32:32" ht="15" customHeight="1" x14ac:dyDescent="0.25">
      <c r="AF360" t="str">
        <v>Conduct - S or C</v>
      </c>
    </row>
    <row r="361" spans="32:32" ht="15" customHeight="1" x14ac:dyDescent="0.25">
      <c r="AF361" t="str">
        <v>Witness -</v>
      </c>
    </row>
    <row r="362" spans="32:32" ht="15" customHeight="1" x14ac:dyDescent="0.25">
      <c r="AF362" t="str">
        <v>Produce Record - S</v>
      </c>
    </row>
    <row r="363" spans="32:32" ht="15" customHeight="1" x14ac:dyDescent="0.25">
      <c r="AF363" t="str">
        <v>Approval - S or C</v>
      </c>
    </row>
    <row r="364" spans="32:32" ht="15" customHeight="1" x14ac:dyDescent="0.25">
      <c r="AF364" t="str">
        <v>Hold Point Y/N -</v>
      </c>
    </row>
    <row r="365" spans="32:32" ht="15" customHeight="1" x14ac:dyDescent="0.25">
      <c r="AF365" t="str">
        <v>Witness Point Y/N - Y</v>
      </c>
    </row>
    <row r="366" spans="32:32" ht="15" customHeight="1" x14ac:dyDescent="0.25">
      <c r="AF366" t="str">
        <v>Cut Depth</v>
      </c>
    </row>
    <row r="367" spans="32:32" ht="15" customHeight="1" x14ac:dyDescent="0.25">
      <c r="AF367" t="str">
        <v>Controlling Documents - Control of cut depth (7.6.1) - TNZ B/5: 2008</v>
      </c>
    </row>
    <row r="368" spans="32:32" ht="15" customHeight="1" x14ac:dyDescent="0.25">
      <c r="AF368" t="str">
        <v>Acceptance Criteria - -5mm and +15mm of design stab depth</v>
      </c>
    </row>
    <row r="369" spans="32:32" ht="15" customHeight="1" x14ac:dyDescent="0.25">
      <c r="AF369" t="str">
        <v>Method - Physical Measure and Visual Record</v>
      </c>
    </row>
    <row r="370" spans="32:32" ht="15" customHeight="1" x14ac:dyDescent="0.25">
      <c r="AF370" t="str">
        <v>Frequency - ≥1 per 200m of cut length</v>
      </c>
    </row>
    <row r="371" spans="32:32" ht="15" customHeight="1" x14ac:dyDescent="0.25">
      <c r="AF371" t="str">
        <v>Responsible Person - Quality Controller</v>
      </c>
    </row>
    <row r="372" spans="32:32" ht="15" customHeight="1" x14ac:dyDescent="0.25">
      <c r="AF372" t="str">
        <v>Verifying Document - Photographs and Daily Site Record</v>
      </c>
    </row>
    <row r="373" spans="32:32" ht="15" customHeight="1" x14ac:dyDescent="0.25">
      <c r="AF373" t="str">
        <v>Conduct - S or C</v>
      </c>
    </row>
    <row r="374" spans="32:32" ht="15" customHeight="1" x14ac:dyDescent="0.25">
      <c r="AF374" t="str">
        <v>Witness -</v>
      </c>
    </row>
    <row r="375" spans="32:32" ht="15" customHeight="1" x14ac:dyDescent="0.25">
      <c r="AF375" t="str">
        <v>Produce Record - S</v>
      </c>
    </row>
    <row r="376" spans="32:32" ht="15" customHeight="1" x14ac:dyDescent="0.25">
      <c r="AF376" t="str">
        <v>Approval - S or C</v>
      </c>
    </row>
    <row r="377" spans="32:32" ht="15" customHeight="1" x14ac:dyDescent="0.25">
      <c r="AF377" t="str">
        <v>Hold Point Y/N -</v>
      </c>
    </row>
    <row r="378" spans="32:32" ht="15" customHeight="1" x14ac:dyDescent="0.25">
      <c r="AF378" t="str">
        <v>Witness Point Y/N - Y</v>
      </c>
    </row>
    <row r="379" spans="32:32" ht="15" customHeight="1" x14ac:dyDescent="0.25">
      <c r="AF379" t="str">
        <v>Longitudinal Joints</v>
      </c>
    </row>
    <row r="380" spans="32:32" ht="15" customHeight="1" x14ac:dyDescent="0.25">
      <c r="AF380" t="str">
        <v>Controlling Documents - Overlap on longitudinal joints (7.6.2) - TNZ B/5: 2008</v>
      </c>
    </row>
    <row r="381" spans="32:32" ht="15" customHeight="1" x14ac:dyDescent="0.25">
      <c r="AF381" t="str">
        <v>Acceptance Criteria - The minimum of 100mm or half the layer thickness</v>
      </c>
    </row>
    <row r="382" spans="32:32" ht="15" customHeight="1" x14ac:dyDescent="0.25">
      <c r="AF382" t="str">
        <v>Method - Visual Record</v>
      </c>
    </row>
    <row r="383" spans="32:32" ht="15" customHeight="1" x14ac:dyDescent="0.25">
      <c r="AF383" t="str">
        <v>Frequency - per sucessive cut</v>
      </c>
    </row>
    <row r="384" spans="32:32" ht="15" customHeight="1" x14ac:dyDescent="0.25">
      <c r="AF384" t="str">
        <v>Responsible Person - Quality Controller</v>
      </c>
    </row>
    <row r="385" spans="32:32" ht="15" customHeight="1" x14ac:dyDescent="0.25">
      <c r="AF385" t="str">
        <v>Verifying Document - Photographs, Daily Site Record and Stabilising Plan</v>
      </c>
    </row>
    <row r="386" spans="32:32" ht="15" customHeight="1" x14ac:dyDescent="0.25">
      <c r="AF386" t="str">
        <v>Conduct - S or C</v>
      </c>
    </row>
    <row r="387" spans="32:32" ht="15" customHeight="1" x14ac:dyDescent="0.25">
      <c r="AF387" t="str">
        <v>Witness -</v>
      </c>
    </row>
    <row r="388" spans="32:32" ht="15" customHeight="1" x14ac:dyDescent="0.25">
      <c r="AF388" t="str">
        <v>Produce Record - S</v>
      </c>
    </row>
    <row r="389" spans="32:32" ht="15" customHeight="1" x14ac:dyDescent="0.25">
      <c r="AF389" t="str">
        <v>Approval - S or C</v>
      </c>
    </row>
    <row r="390" spans="32:32" ht="15" customHeight="1" x14ac:dyDescent="0.25">
      <c r="AF390" t="str">
        <v>Hold Point Y/N -</v>
      </c>
    </row>
    <row r="391" spans="32:32" ht="15" customHeight="1" x14ac:dyDescent="0.25">
      <c r="AF391" t="str">
        <v>Witness Point Y/N - Y</v>
      </c>
    </row>
    <row r="392" spans="32:32" ht="15" customHeight="1" x14ac:dyDescent="0.25">
      <c r="AF392" t="str">
        <v>Continuity of Layer</v>
      </c>
    </row>
    <row r="393" spans="32:32" ht="15" customHeight="1" x14ac:dyDescent="0.25">
      <c r="AF393" t="str">
        <v>Controlling Documents - Continuity of stabilised layer (7.6.3) - TNZ B/5: 2008</v>
      </c>
    </row>
    <row r="394" spans="32:32" ht="15" customHeight="1" x14ac:dyDescent="0.25">
      <c r="AF394" t="str">
        <v>Acceptance Criteria - Longitudinal overlap 
1m for cement, 
5m for bituminous stabilising agents</v>
      </c>
    </row>
    <row r="395" spans="32:32" ht="15" customHeight="1" x14ac:dyDescent="0.25">
      <c r="AF395" t="str">
        <v>Method - Visual Record</v>
      </c>
    </row>
    <row r="396" spans="32:32" ht="15" customHeight="1" x14ac:dyDescent="0.25">
      <c r="AF396" t="str">
        <v>Frequency - per sucessive cut</v>
      </c>
    </row>
    <row r="397" spans="32:32" ht="15" customHeight="1" x14ac:dyDescent="0.25">
      <c r="AF397" t="str">
        <v>Responsible Person - Quality Controller</v>
      </c>
    </row>
    <row r="398" spans="32:32" ht="15" customHeight="1" x14ac:dyDescent="0.25">
      <c r="AF398" t="str">
        <v>Verifying Document - Photographs, Daily Site Record and Stabilising Plan</v>
      </c>
    </row>
    <row r="399" spans="32:32" ht="15" customHeight="1" x14ac:dyDescent="0.25">
      <c r="AF399" t="str">
        <v>Conduct - S or C</v>
      </c>
    </row>
    <row r="400" spans="32:32" ht="15" customHeight="1" x14ac:dyDescent="0.25">
      <c r="AF400" t="str">
        <v>Witness -</v>
      </c>
    </row>
    <row r="401" spans="32:32" ht="15" customHeight="1" x14ac:dyDescent="0.25">
      <c r="AF401" t="str">
        <v>Produce Record - S</v>
      </c>
    </row>
    <row r="402" spans="32:32" ht="15" customHeight="1" x14ac:dyDescent="0.25">
      <c r="AF402" t="str">
        <v>Approval - S or C</v>
      </c>
    </row>
    <row r="403" spans="32:32" ht="15" customHeight="1" x14ac:dyDescent="0.25">
      <c r="AF403" t="str">
        <v>Hold Point Y/N -</v>
      </c>
    </row>
    <row r="404" spans="32:32" ht="15" customHeight="1" x14ac:dyDescent="0.25">
      <c r="AF404" t="str">
        <v>Witness Point Y/N - Y</v>
      </c>
    </row>
    <row r="405" spans="32:32" ht="15" customHeight="1" x14ac:dyDescent="0.25">
      <c r="AF405" t="str">
        <v>Stabilised Material Particle Size</v>
      </c>
    </row>
    <row r="406" spans="32:32" ht="15" customHeight="1" x14ac:dyDescent="0.25">
      <c r="AF406" t="str">
        <v>Controlling Documents - Particle size distribution of stabilised material (7.6.4) - TNZ B/5: 2008</v>
      </c>
    </row>
    <row r="407" spans="32:32" ht="15" customHeight="1" x14ac:dyDescent="0.25">
      <c r="AF407" t="str">
        <v>Acceptance Criteria - No excessive breakdown of stabilised material</v>
      </c>
    </row>
    <row r="408" spans="32:32" ht="15" customHeight="1" x14ac:dyDescent="0.25">
      <c r="AF408" t="str">
        <v>Method - Visual Record</v>
      </c>
    </row>
    <row r="409" spans="32:32" ht="15" customHeight="1" x14ac:dyDescent="0.25">
      <c r="AF409" t="str">
        <v>Frequency - within 20m of each section and then regularly based on material variability</v>
      </c>
    </row>
    <row r="410" spans="32:32" ht="15" customHeight="1" x14ac:dyDescent="0.25">
      <c r="AF410" t="str">
        <v>Responsible Person - Quality Controller</v>
      </c>
    </row>
    <row r="411" spans="32:32" ht="15" customHeight="1" x14ac:dyDescent="0.25">
      <c r="AF411" t="str">
        <v>Verifying Document - Photographs</v>
      </c>
    </row>
    <row r="412" spans="32:32" ht="15" customHeight="1" x14ac:dyDescent="0.25">
      <c r="AF412" t="str">
        <v>Conduct - S or C</v>
      </c>
    </row>
    <row r="413" spans="32:32" ht="15" customHeight="1" x14ac:dyDescent="0.25">
      <c r="AF413" t="str">
        <v>Witness -</v>
      </c>
    </row>
    <row r="414" spans="32:32" ht="15" customHeight="1" x14ac:dyDescent="0.25">
      <c r="AF414" t="str">
        <v>Produce Record - S or C</v>
      </c>
    </row>
    <row r="415" spans="32:32" ht="15" customHeight="1" x14ac:dyDescent="0.25">
      <c r="AF415" t="str">
        <v>Approval - C</v>
      </c>
    </row>
    <row r="416" spans="32:32" ht="15" customHeight="1" x14ac:dyDescent="0.25">
      <c r="AF416" t="str">
        <v>Hold Point Y/N -</v>
      </c>
    </row>
    <row r="417" spans="32:32" ht="15" customHeight="1" x14ac:dyDescent="0.25">
      <c r="AF417" t="str">
        <v>Witness Point Y/N - Y</v>
      </c>
    </row>
    <row r="418" spans="32:32" ht="15" customHeight="1" x14ac:dyDescent="0.25">
      <c r="AF418" t="str">
        <v>Establish Compaction Methodology - type of plant, number and speed of passes</v>
      </c>
    </row>
    <row r="419" spans="32:32" ht="15" customHeight="1" x14ac:dyDescent="0.25">
      <c r="AF419" t="str">
        <v>Controlling Documents - Compaction (7.7) - TNZ B/5: 2008</v>
      </c>
    </row>
    <row r="420" spans="32:32" ht="15" customHeight="1" x14ac:dyDescent="0.25">
      <c r="AF420" t="str">
        <v>Acceptance Criteria - To establish type of plant, number and speed of passes to achieve MDD</v>
      </c>
    </row>
    <row r="421" spans="32:32" ht="15" customHeight="1" x14ac:dyDescent="0.25">
      <c r="AF421" t="str">
        <v>Method - Plateau Density Testing</v>
      </c>
    </row>
    <row r="422" spans="32:32" ht="15" customHeight="1" x14ac:dyDescent="0.25">
      <c r="AF422" t="str">
        <v>Frequency - 1 time, or additional tests when material changes visually</v>
      </c>
    </row>
    <row r="423" spans="32:32" ht="15" customHeight="1" x14ac:dyDescent="0.25">
      <c r="AF423" t="str">
        <v>Responsible Person - Supervisor</v>
      </c>
    </row>
    <row r="424" spans="32:32" ht="15" customHeight="1" x14ac:dyDescent="0.25">
      <c r="AF424" t="str">
        <v>Verifying Document - Test record</v>
      </c>
    </row>
    <row r="425" spans="32:32" ht="15" customHeight="1" x14ac:dyDescent="0.25">
      <c r="AF425" t="str">
        <v>Conduct - S or C</v>
      </c>
    </row>
    <row r="426" spans="32:32" ht="15" customHeight="1" x14ac:dyDescent="0.25">
      <c r="AF426" t="str">
        <v>Witness -</v>
      </c>
    </row>
    <row r="427" spans="32:32" ht="15" customHeight="1" x14ac:dyDescent="0.25">
      <c r="AF427" t="str">
        <v>Produce Record - S or C</v>
      </c>
    </row>
    <row r="428" spans="32:32" ht="15" customHeight="1" x14ac:dyDescent="0.25">
      <c r="AF428" t="str">
        <v>Approval - C</v>
      </c>
    </row>
    <row r="429" spans="32:32" ht="15" customHeight="1" x14ac:dyDescent="0.25">
      <c r="AF429" t="str">
        <v>Hold Point Y/N -</v>
      </c>
    </row>
    <row r="430" spans="32:32" ht="15" customHeight="1" x14ac:dyDescent="0.25">
      <c r="AF430" t="str">
        <v>Witness Point Y/N - Y</v>
      </c>
    </row>
    <row r="431" spans="32:32" ht="15" customHeight="1" x14ac:dyDescent="0.25">
      <c r="AF431" t="str">
        <v>Establish Compaction Target</v>
      </c>
    </row>
    <row r="432" spans="32:32" ht="15" customHeight="1" x14ac:dyDescent="0.25">
      <c r="AF432" t="str">
        <v>Controlling Documents - Higgins 'Interim Pavement Layer Compaction Guide' - Technical Note,
Compaction (7.7) - TNZ B/5: 2008,
Acceptance criteria for stabilised pavement layer compaction (7.7.1) - TNZ B/5: 2008</v>
      </c>
    </row>
    <row r="433" spans="32:32" ht="15" customHeight="1" x14ac:dyDescent="0.25">
      <c r="AF433" t="str">
        <v>Acceptance Criteria - To provide MDD for NDM testing</v>
      </c>
    </row>
    <row r="434" spans="32:32" ht="15" customHeight="1" x14ac:dyDescent="0.25">
      <c r="AF434" t="str">
        <v>Method - Plateau Density Testing</v>
      </c>
    </row>
    <row r="435" spans="32:32" ht="15" customHeight="1" x14ac:dyDescent="0.25">
      <c r="AF435" t="str">
        <v>Frequency - Minimum once per Lot. 
A lot shall not exceed 1000 m2.</v>
      </c>
    </row>
    <row r="436" spans="32:32" ht="15" customHeight="1" x14ac:dyDescent="0.25">
      <c r="AF436" t="str">
        <v>Responsible Person - Quality Controller</v>
      </c>
    </row>
    <row r="437" spans="32:32" ht="15" customHeight="1" x14ac:dyDescent="0.25">
      <c r="AF437" t="str">
        <v>Verifying Document - Test Record</v>
      </c>
    </row>
    <row r="438" spans="32:32" ht="15" customHeight="1" x14ac:dyDescent="0.25">
      <c r="AF438" t="str">
        <v>Conduct - S or C</v>
      </c>
    </row>
    <row r="439" spans="32:32" ht="15" customHeight="1" x14ac:dyDescent="0.25">
      <c r="AF439" t="str">
        <v>Witness -</v>
      </c>
    </row>
    <row r="440" spans="32:32" ht="15" customHeight="1" x14ac:dyDescent="0.25">
      <c r="AF440" t="str">
        <v>Produce Record - S or C</v>
      </c>
    </row>
    <row r="441" spans="32:32" ht="15" customHeight="1" x14ac:dyDescent="0.25">
      <c r="AF441" t="str">
        <v>Approval - E</v>
      </c>
    </row>
    <row r="442" spans="32:32" ht="15" customHeight="1" x14ac:dyDescent="0.25">
      <c r="AF442" t="str">
        <v>Hold Point Y/N -</v>
      </c>
    </row>
    <row r="443" spans="32:32" ht="15" customHeight="1" x14ac:dyDescent="0.25">
      <c r="AF443" t="str">
        <v>Witness Point Y/N - Y</v>
      </c>
    </row>
    <row r="444" spans="32:32" ht="15" customHeight="1" x14ac:dyDescent="0.25">
      <c r="AF444" t="str">
        <v>Degree of Compaction
MDD to obtain target for NDM testing (1)</v>
      </c>
    </row>
    <row r="445" spans="32:32" ht="15" customHeight="1" x14ac:dyDescent="0.25">
      <c r="AF445" t="str">
        <v>Controlling Documents - Higgins 'Interim Pavement Layer Compaction Guide' - Technical Note,
Compaction (7.7) - TNZ B/5: 2008,
Acceptance criteria for stabilised pavement layer compaction (7.7.1) - TNZ B/5: 2008</v>
      </c>
    </row>
    <row r="446" spans="32:32" ht="15" customHeight="1" x14ac:dyDescent="0.25">
      <c r="AF446" t="str">
        <v>Acceptance Criteria - To provide MDD for NDM testing</v>
      </c>
    </row>
    <row r="447" spans="32:32" ht="15" customHeight="1" x14ac:dyDescent="0.25">
      <c r="AF447" t="str">
        <v>Method - Laboratory MDD at OMC 
NZS 4402 test 4.1.3.</v>
      </c>
    </row>
    <row r="448" spans="32:32" ht="15" customHeight="1" x14ac:dyDescent="0.25">
      <c r="AF448" t="str">
        <v>Frequency - Minimum once per Lot. 
A lot shall not exceed 5000 m2.</v>
      </c>
    </row>
    <row r="449" spans="32:32" ht="15" customHeight="1" x14ac:dyDescent="0.25">
      <c r="AF449" t="str">
        <v>Responsible Person - Quality Controller</v>
      </c>
    </row>
    <row r="450" spans="32:32" ht="15" customHeight="1" x14ac:dyDescent="0.25">
      <c r="AF450" t="str">
        <v>Verifying Document - Test Record</v>
      </c>
    </row>
    <row r="451" spans="32:32" ht="15" customHeight="1" x14ac:dyDescent="0.25">
      <c r="AF451" t="str">
        <v>Conduct - S or C</v>
      </c>
    </row>
    <row r="452" spans="32:32" ht="15" customHeight="1" x14ac:dyDescent="0.25">
      <c r="AF452" t="str">
        <v>Witness -</v>
      </c>
    </row>
    <row r="453" spans="32:32" ht="15" customHeight="1" x14ac:dyDescent="0.25">
      <c r="AF453" t="str">
        <v>Produce Record - S or C</v>
      </c>
    </row>
    <row r="454" spans="32:32" ht="15" customHeight="1" x14ac:dyDescent="0.25">
      <c r="AF454" t="str">
        <v>Approval - C</v>
      </c>
    </row>
    <row r="455" spans="32:32" ht="15" customHeight="1" x14ac:dyDescent="0.25">
      <c r="AF455" t="str">
        <v>Hold Point Y/N -</v>
      </c>
    </row>
    <row r="456" spans="32:32" ht="15" customHeight="1" x14ac:dyDescent="0.25">
      <c r="AF456" t="str">
        <v>Witness Point Y/N - Y</v>
      </c>
    </row>
    <row r="457" spans="32:32" ht="15" customHeight="1" x14ac:dyDescent="0.25">
      <c r="AF457" t="str">
        <v>Degree of Compaction
MDD to obtain target for NDM testing (2)</v>
      </c>
    </row>
    <row r="458" spans="32:32" ht="15" customHeight="1" x14ac:dyDescent="0.25">
      <c r="AF458" t="str">
        <v>Controlling Documents - Higgins 'Interim Pavement Layer Compaction Guide' - Technical Note,
Compaction (7.7) - TNZ B/5: 2008,
Acceptance criteria for stabilised pavement layer compaction (7.7.1) - TNZ B/5: 2008</v>
      </c>
    </row>
    <row r="459" spans="32:32" ht="15" customHeight="1" x14ac:dyDescent="0.25">
      <c r="AF459" t="str">
        <v>Acceptance Criteria - Formally agree with the Engineer the MDD target, based on review of the lab. MDD and the site plateau test</v>
      </c>
    </row>
    <row r="460" spans="32:32" ht="15" customHeight="1" x14ac:dyDescent="0.25">
      <c r="AF460" t="str">
        <v>Method - Plateau Density Testing
Lab. MDD</v>
      </c>
    </row>
    <row r="461" spans="32:32" ht="15" customHeight="1" x14ac:dyDescent="0.25">
      <c r="AF461" t="str">
        <v>Frequency - At commencement of construction and whenever materials change</v>
      </c>
    </row>
    <row r="462" spans="32:32" ht="15" customHeight="1" x14ac:dyDescent="0.25">
      <c r="AF462" t="str">
        <v>Responsible Person - Quality Controller
Engineer</v>
      </c>
    </row>
    <row r="463" spans="32:32" ht="15" customHeight="1" x14ac:dyDescent="0.25">
      <c r="AF463" t="str">
        <v>Verifying Document - Notice to Contractor/ Notice to Engineer</v>
      </c>
    </row>
    <row r="464" spans="32:32" ht="15" customHeight="1" x14ac:dyDescent="0.25">
      <c r="AF464" t="str">
        <v>Conduct - S or C</v>
      </c>
    </row>
    <row r="465" spans="32:32" ht="15" customHeight="1" x14ac:dyDescent="0.25">
      <c r="AF465" t="str">
        <v>Witness -</v>
      </c>
    </row>
    <row r="466" spans="32:32" ht="15" customHeight="1" x14ac:dyDescent="0.25">
      <c r="AF466" t="str">
        <v>Produce Record - S or C</v>
      </c>
    </row>
    <row r="467" spans="32:32" ht="15" customHeight="1" x14ac:dyDescent="0.25">
      <c r="AF467" t="str">
        <v>Approval - E</v>
      </c>
    </row>
    <row r="468" spans="32:32" ht="15" customHeight="1" x14ac:dyDescent="0.25">
      <c r="AF468" t="str">
        <v>Hold Point Y/N -</v>
      </c>
    </row>
    <row r="469" spans="32:32" ht="15" customHeight="1" x14ac:dyDescent="0.25">
      <c r="AF469" t="str">
        <v>Witness Point Y/N - Y</v>
      </c>
    </row>
    <row r="470" spans="32:32" ht="15" customHeight="1" x14ac:dyDescent="0.25">
      <c r="AF470" t="str">
        <v>Compaction Acceptance</v>
      </c>
    </row>
    <row r="471" spans="32:32" ht="15" customHeight="1" x14ac:dyDescent="0.25">
      <c r="AF471" t="str">
        <v>Controlling Documents - Acceptance criteria for stabilised pavement layer compaction (7.7.1) and Table 5 - TNZ B/5: 2008,
Acceptance criteria for pavement layer compaction (7.6) - TNZ B/2: 2005</v>
      </c>
    </row>
    <row r="472" spans="32:32" ht="15" customHeight="1" x14ac:dyDescent="0.25">
      <c r="AF472" t="str">
        <v>Acceptance Criteria - Mean value ≥ 98% and Minimum Value ≥ 95%</v>
      </c>
    </row>
    <row r="473" spans="32:32" ht="15" customHeight="1" x14ac:dyDescent="0.25">
      <c r="AF473" t="str">
        <v>Method - Nuclear Densometer Testing</v>
      </c>
    </row>
    <row r="474" spans="32:32" ht="15" customHeight="1" x14ac:dyDescent="0.25">
      <c r="AF474" t="str">
        <v>Frequency - ≥ 5 tests per 1000m² lot</v>
      </c>
    </row>
    <row r="475" spans="32:32" ht="15" customHeight="1" x14ac:dyDescent="0.25">
      <c r="AF475" t="str">
        <v>Responsible Person - Quality Controller</v>
      </c>
    </row>
    <row r="476" spans="32:32" ht="15" customHeight="1" x14ac:dyDescent="0.25">
      <c r="AF476" t="str">
        <v>Verifying Document - NDM Record</v>
      </c>
    </row>
    <row r="477" spans="32:32" ht="15" customHeight="1" x14ac:dyDescent="0.25">
      <c r="AF477" t="str">
        <v>Conduct - S or C</v>
      </c>
    </row>
    <row r="478" spans="32:32" ht="15" customHeight="1" x14ac:dyDescent="0.25">
      <c r="AF478" t="str">
        <v>Witness -</v>
      </c>
    </row>
    <row r="479" spans="32:32" ht="15" customHeight="1" x14ac:dyDescent="0.25">
      <c r="AF479" t="str">
        <v>Produce Record - S or C</v>
      </c>
    </row>
    <row r="480" spans="32:32" ht="15" customHeight="1" x14ac:dyDescent="0.25">
      <c r="AF480" t="str">
        <v>Approval - E</v>
      </c>
    </row>
    <row r="481" spans="32:32" ht="15" customHeight="1" x14ac:dyDescent="0.25">
      <c r="AF481" t="str">
        <v>Hold Point Y/N - Y</v>
      </c>
    </row>
    <row r="482" spans="32:32" ht="15" customHeight="1" x14ac:dyDescent="0.25">
      <c r="AF482" t="str">
        <v>Witness Point Y/N -</v>
      </c>
    </row>
    <row r="483" spans="32:32" ht="15" customHeight="1" x14ac:dyDescent="0.25">
      <c r="AF483" t="str">
        <v>Control Testing (if required)</v>
      </c>
    </row>
    <row r="484" spans="32:32" ht="15" customHeight="1" x14ac:dyDescent="0.25">
      <c r="AF484" t="str">
        <v>Controlling Documents - Control testing during and after construction (7.7.2) - TNZ B/5: 2008</v>
      </c>
    </row>
    <row r="485" spans="32:32" ht="15" customHeight="1" x14ac:dyDescent="0.25">
      <c r="AF485" t="str">
        <v>Acceptance Criteria - Nil</v>
      </c>
    </row>
    <row r="486" spans="32:32" ht="15" customHeight="1" x14ac:dyDescent="0.25">
      <c r="AF486" t="str">
        <v>Method - Vibrating Hammer Compaction Test at OWC
(NZS 4402: 1986, Test 4.1.3)</v>
      </c>
    </row>
    <row r="487" spans="32:32" ht="15" customHeight="1" x14ac:dyDescent="0.25">
      <c r="AF487" t="str">
        <v>Frequency - when agreed with the Engineer</v>
      </c>
    </row>
    <row r="488" spans="32:32" ht="15" customHeight="1" x14ac:dyDescent="0.25">
      <c r="AF488" t="str">
        <v>Responsible Person - Quality Controller</v>
      </c>
    </row>
    <row r="489" spans="32:32" ht="15" customHeight="1" x14ac:dyDescent="0.25">
      <c r="AF489" t="str">
        <v>Verifying Document - Test Report</v>
      </c>
    </row>
    <row r="490" spans="32:32" ht="15" customHeight="1" x14ac:dyDescent="0.25">
      <c r="AF490" t="str">
        <v>Conduct - S or C</v>
      </c>
    </row>
    <row r="491" spans="32:32" ht="15" customHeight="1" x14ac:dyDescent="0.25">
      <c r="AF491" t="str">
        <v>Witness -</v>
      </c>
    </row>
    <row r="492" spans="32:32" ht="15" customHeight="1" x14ac:dyDescent="0.25">
      <c r="AF492" t="str">
        <v>Produce Record - S or C</v>
      </c>
    </row>
    <row r="493" spans="32:32" ht="15" customHeight="1" x14ac:dyDescent="0.25">
      <c r="AF493" t="str">
        <v>Approval - E</v>
      </c>
    </row>
    <row r="494" spans="32:32" ht="15" customHeight="1" x14ac:dyDescent="0.25">
      <c r="AF494" t="str">
        <v>Hold Point Y/N -</v>
      </c>
    </row>
    <row r="495" spans="32:32" ht="15" customHeight="1" x14ac:dyDescent="0.25">
      <c r="AF495" t="str">
        <v>Witness Point Y/N - Y</v>
      </c>
    </row>
    <row r="496" spans="32:32" ht="15" customHeight="1" x14ac:dyDescent="0.25">
      <c r="AF496" t="str">
        <v>Surface Smoothness</v>
      </c>
    </row>
    <row r="497" spans="32:32" ht="15" customHeight="1" x14ac:dyDescent="0.25">
      <c r="AF497" t="str">
        <v>Controlling Documents - Surface shape (7.8) - 
TNZ B/5: 2008</v>
      </c>
    </row>
    <row r="498" spans="32:32" ht="15" customHeight="1" x14ac:dyDescent="0.25">
      <c r="AF498" t="str">
        <v>Acceptance Criteria - ± 10mm deviation along a 3m straight edge,
No water ponding</v>
      </c>
    </row>
    <row r="499" spans="32:32" ht="15" customHeight="1" x14ac:dyDescent="0.25">
      <c r="AF499" t="str">
        <v>Method - 3m Straight Edge</v>
      </c>
    </row>
    <row r="500" spans="32:32" ht="15" customHeight="1" x14ac:dyDescent="0.25">
      <c r="AF500" t="str">
        <v>Frequency - during construction and prior to seal</v>
      </c>
    </row>
    <row r="501" spans="32:32" ht="15" customHeight="1" x14ac:dyDescent="0.25">
      <c r="AF501" t="str">
        <v>Responsible Person - Supervisor</v>
      </c>
    </row>
    <row r="502" spans="32:32" ht="15" customHeight="1" x14ac:dyDescent="0.25">
      <c r="AF502" t="str">
        <v>Verifying Document - Photographs</v>
      </c>
    </row>
    <row r="503" spans="32:32" ht="15" customHeight="1" x14ac:dyDescent="0.25">
      <c r="AF503" t="str">
        <v>Conduct - S or C</v>
      </c>
    </row>
    <row r="504" spans="32:32" ht="15" customHeight="1" x14ac:dyDescent="0.25">
      <c r="AF504" t="str">
        <v>Witness - C and E</v>
      </c>
    </row>
    <row r="505" spans="32:32" ht="15" customHeight="1" x14ac:dyDescent="0.25">
      <c r="AF505" t="str">
        <v>Produce Record - S or C</v>
      </c>
    </row>
    <row r="506" spans="32:32" ht="15" customHeight="1" x14ac:dyDescent="0.25">
      <c r="AF506" t="str">
        <v>Approval - E</v>
      </c>
    </row>
    <row r="507" spans="32:32" ht="15" customHeight="1" x14ac:dyDescent="0.25">
      <c r="AF507" t="str">
        <v>Hold Point Y/N -</v>
      </c>
    </row>
    <row r="508" spans="32:32" ht="15" customHeight="1" x14ac:dyDescent="0.25">
      <c r="AF508" t="str">
        <v>Witness Point Y/N - Y</v>
      </c>
    </row>
    <row r="509" spans="32:32" ht="15" customHeight="1" x14ac:dyDescent="0.25">
      <c r="AF509" t="str">
        <v>Surface Shape</v>
      </c>
    </row>
    <row r="510" spans="32:32" ht="15" customHeight="1" x14ac:dyDescent="0.25">
      <c r="AF510" t="str">
        <v>Controlling Documents - Surface shape (7.8) - 
TNZ B/5: 2008</v>
      </c>
    </row>
    <row r="511" spans="32:32" ht="15" customHeight="1" x14ac:dyDescent="0.25">
      <c r="AF511" t="str">
        <v>Acceptance Criteria - Between -5mm and +15mm</v>
      </c>
    </row>
    <row r="512" spans="32:32" ht="15" customHeight="1" x14ac:dyDescent="0.25">
      <c r="AF512" t="str">
        <v>Method - String lines or Survey Asbuilt</v>
      </c>
    </row>
    <row r="513" spans="32:32" ht="15" customHeight="1" x14ac:dyDescent="0.25">
      <c r="AF513" t="str">
        <v>Frequency - during construction and prior to seal</v>
      </c>
    </row>
    <row r="514" spans="32:32" ht="15" customHeight="1" x14ac:dyDescent="0.25">
      <c r="AF514" t="str">
        <v>Responsible Person - Supervisor</v>
      </c>
    </row>
    <row r="515" spans="32:32" ht="15" customHeight="1" x14ac:dyDescent="0.25">
      <c r="AF515" t="str">
        <v>Verifying Document - String Sheet/Survey Asbuilts</v>
      </c>
    </row>
    <row r="516" spans="32:32" ht="15" customHeight="1" x14ac:dyDescent="0.25">
      <c r="AF516" t="str">
        <v>Conduct - S or C</v>
      </c>
    </row>
    <row r="517" spans="32:32" ht="15" customHeight="1" x14ac:dyDescent="0.25">
      <c r="AF517" t="str">
        <v>Witness - C and E</v>
      </c>
    </row>
    <row r="518" spans="32:32" ht="15" customHeight="1" x14ac:dyDescent="0.25">
      <c r="AF518" t="str">
        <v>Produce Record - S or C</v>
      </c>
    </row>
    <row r="519" spans="32:32" ht="15" customHeight="1" x14ac:dyDescent="0.25">
      <c r="AF519" t="str">
        <v>Approval - E</v>
      </c>
    </row>
    <row r="520" spans="32:32" ht="15" customHeight="1" x14ac:dyDescent="0.25">
      <c r="AF520" t="str">
        <v>Hold Point Y/N -</v>
      </c>
    </row>
    <row r="521" spans="32:32" ht="15" customHeight="1" x14ac:dyDescent="0.25">
      <c r="AF521" t="str">
        <v>Witness Point Y/N - Y</v>
      </c>
    </row>
    <row r="522" spans="32:32" ht="15" customHeight="1" x14ac:dyDescent="0.25">
      <c r="AF522" t="str">
        <v>Cross Fall</v>
      </c>
    </row>
    <row r="523" spans="32:32" ht="15" customHeight="1" x14ac:dyDescent="0.25">
      <c r="AF523" t="str">
        <v>Controlling Documents - Crossfall (7.9) - 
TNZ B/5: 2008</v>
      </c>
    </row>
    <row r="524" spans="32:32" ht="15" customHeight="1" x14ac:dyDescent="0.25">
      <c r="AF524" t="str">
        <v>Acceptance Criteria - 0.5% ≤ X ≤ -0.5%</v>
      </c>
    </row>
    <row r="525" spans="32:32" ht="15" customHeight="1" x14ac:dyDescent="0.25">
      <c r="AF525" t="str">
        <v>Method - 3m straight edge or Survey Asbuilt</v>
      </c>
    </row>
    <row r="526" spans="32:32" ht="15" customHeight="1" x14ac:dyDescent="0.25">
      <c r="AF526" t="str">
        <v>Frequency - during construction and prior to seal</v>
      </c>
    </row>
    <row r="527" spans="32:32" ht="15" customHeight="1" x14ac:dyDescent="0.25">
      <c r="AF527" t="str">
        <v>Responsible Person - Supervisor</v>
      </c>
    </row>
    <row r="528" spans="32:32" ht="15" customHeight="1" x14ac:dyDescent="0.25">
      <c r="AF528" t="str">
        <v>Verifying Document - Cross Fall Records/Survey Asbuilts</v>
      </c>
    </row>
    <row r="529" spans="32:32" ht="15" customHeight="1" x14ac:dyDescent="0.25">
      <c r="AF529" t="str">
        <v>Conduct - S or C</v>
      </c>
    </row>
    <row r="530" spans="32:32" ht="15" customHeight="1" x14ac:dyDescent="0.25">
      <c r="AF530" t="str">
        <v>Witness - C and E</v>
      </c>
    </row>
    <row r="531" spans="32:32" ht="15" customHeight="1" x14ac:dyDescent="0.25">
      <c r="AF531" t="str">
        <v>Produce Record - S or C</v>
      </c>
    </row>
    <row r="532" spans="32:32" ht="15" customHeight="1" x14ac:dyDescent="0.25">
      <c r="AF532" t="str">
        <v>Approval - E</v>
      </c>
    </row>
    <row r="533" spans="32:32" ht="15" customHeight="1" x14ac:dyDescent="0.25">
      <c r="AF533" t="str">
        <v>Hold Point Y/N -</v>
      </c>
    </row>
    <row r="534" spans="32:32" ht="15" customHeight="1" x14ac:dyDescent="0.25">
      <c r="AF534" t="str">
        <v>Witness Point Y/N - Y</v>
      </c>
    </row>
    <row r="535" spans="32:32" ht="15" customHeight="1" x14ac:dyDescent="0.25">
      <c r="AF535" t="str">
        <v>Surface Finish</v>
      </c>
    </row>
    <row r="536" spans="32:32" ht="15" customHeight="1" x14ac:dyDescent="0.25">
      <c r="AF536" t="str">
        <v>Controlling Documents - Surface finish (7.10) - 
TNZ B/5: 2008</v>
      </c>
    </row>
    <row r="537" spans="32:32" ht="15" customHeight="1" x14ac:dyDescent="0.25">
      <c r="AF537" t="str">
        <v>Acceptance Criteria - Tightly bound matrix post sweep</v>
      </c>
    </row>
    <row r="538" spans="32:32" ht="15" customHeight="1" x14ac:dyDescent="0.25">
      <c r="AF538" t="str">
        <v>Method - Visual inpsection</v>
      </c>
    </row>
    <row r="539" spans="32:32" ht="15" customHeight="1" x14ac:dyDescent="0.25">
      <c r="AF539" t="str">
        <v>Frequency - prior to seal</v>
      </c>
    </row>
    <row r="540" spans="32:32" ht="15" customHeight="1" x14ac:dyDescent="0.25">
      <c r="AF540" t="str">
        <v>Responsible Person - Supervisor</v>
      </c>
    </row>
    <row r="541" spans="32:32" ht="15" customHeight="1" x14ac:dyDescent="0.25">
      <c r="AF541" t="str">
        <v>Verifying Document - Pre-seal inspection sheet</v>
      </c>
    </row>
    <row r="542" spans="32:32" ht="15" customHeight="1" x14ac:dyDescent="0.25">
      <c r="AF542" t="str">
        <v>Conduct - S or C</v>
      </c>
    </row>
    <row r="543" spans="32:32" ht="15" customHeight="1" x14ac:dyDescent="0.25">
      <c r="AF543" t="str">
        <v>Witness - C and E</v>
      </c>
    </row>
    <row r="544" spans="32:32" ht="15" customHeight="1" x14ac:dyDescent="0.25">
      <c r="AF544" t="str">
        <v>Produce Record - S or C</v>
      </c>
    </row>
    <row r="545" spans="32:32" ht="15" customHeight="1" x14ac:dyDescent="0.25">
      <c r="AF545" t="str">
        <v>Approval - E</v>
      </c>
    </row>
    <row r="546" spans="32:32" ht="15" customHeight="1" x14ac:dyDescent="0.25">
      <c r="AF546" t="str">
        <v>Hold Point Y/N -</v>
      </c>
    </row>
    <row r="547" spans="32:32" ht="15" customHeight="1" x14ac:dyDescent="0.25">
      <c r="AF547" t="str">
        <v>Witness Point Y/N - Y</v>
      </c>
    </row>
    <row r="548" spans="32:32" ht="15" customHeight="1" x14ac:dyDescent="0.25">
      <c r="AF548" t="str">
        <v>Degree of Saturation, DOS</v>
      </c>
    </row>
    <row r="549" spans="32:32" ht="15" customHeight="1" x14ac:dyDescent="0.25">
      <c r="AF549" t="str">
        <v>Controlling Documents - Pre-sealing requirements (7.12) - 
TNZ B/5: 2008,
Pre-sealing requirements (9) - TNZ B/2 Notes: 2005</v>
      </c>
    </row>
    <row r="550" spans="32:32" ht="15" customHeight="1" x14ac:dyDescent="0.25">
      <c r="AF550" t="str">
        <v>Acceptance Criteria - ≤80%, however 65% is ideal</v>
      </c>
    </row>
    <row r="551" spans="32:32" ht="15" customHeight="1" x14ac:dyDescent="0.25">
      <c r="AF551" t="str">
        <v>Method - Nuclear Densometer Testing</v>
      </c>
    </row>
    <row r="552" spans="32:32" ht="15" customHeight="1" x14ac:dyDescent="0.25">
      <c r="AF552" t="str">
        <v>Frequency -  ≥5 tests per 1000m² lot</v>
      </c>
    </row>
    <row r="553" spans="32:32" ht="15" customHeight="1" x14ac:dyDescent="0.25">
      <c r="AF553" t="str">
        <v>Responsible Person - Quality Controller</v>
      </c>
    </row>
    <row r="554" spans="32:32" ht="15" customHeight="1" x14ac:dyDescent="0.25">
      <c r="AF554" t="str">
        <v>Verifying Document - NDM Record</v>
      </c>
    </row>
    <row r="555" spans="32:32" ht="15" customHeight="1" x14ac:dyDescent="0.25">
      <c r="AF555" t="str">
        <v>Conduct - S or C</v>
      </c>
    </row>
    <row r="556" spans="32:32" ht="15" customHeight="1" x14ac:dyDescent="0.25">
      <c r="AF556" t="str">
        <v>Witness - C and E</v>
      </c>
    </row>
    <row r="557" spans="32:32" ht="15" customHeight="1" x14ac:dyDescent="0.25">
      <c r="AF557" t="str">
        <v>Produce Record - S or C</v>
      </c>
    </row>
    <row r="558" spans="32:32" ht="15" customHeight="1" x14ac:dyDescent="0.25">
      <c r="AF558" t="str">
        <v>Approval - E</v>
      </c>
    </row>
    <row r="559" spans="32:32" ht="15" customHeight="1" x14ac:dyDescent="0.25">
      <c r="AF559" t="str">
        <v>Hold Point Y/N -</v>
      </c>
    </row>
    <row r="560" spans="32:32" ht="15" customHeight="1" x14ac:dyDescent="0.25">
      <c r="AF560" t="str">
        <v>Witness Point Y/N - Y</v>
      </c>
    </row>
    <row r="561" spans="32:32" ht="15" customHeight="1" x14ac:dyDescent="0.25">
      <c r="AF561" t="str">
        <v>Roughness (NAASRA)</v>
      </c>
    </row>
    <row r="562" spans="32:32" ht="15" customHeight="1" x14ac:dyDescent="0.25">
      <c r="AF562" t="str">
        <v>Controlling Documents - NZTA Maintainence specification section 6.1.2</v>
      </c>
    </row>
    <row r="563" spans="32:32" ht="15" customHeight="1" x14ac:dyDescent="0.25">
      <c r="AF563" t="str">
        <v>Acceptance Criteria - For chipseal or non structural  AC surfacing;
No 100m moving average shall exceed 2.9 lane IRI.qc m/km 75 NAASRA counts/km</v>
      </c>
    </row>
    <row r="564" spans="32:32" ht="15" customHeight="1" x14ac:dyDescent="0.25">
      <c r="AF564" t="str">
        <v>Method - NZTA Maintainence specification section 6.1.2</v>
      </c>
    </row>
    <row r="565" spans="32:32" ht="15" customHeight="1" x14ac:dyDescent="0.25">
      <c r="AF565" t="str">
        <v>Frequency - Average of three replica runs for each lane reported at 20m intervals.</v>
      </c>
    </row>
    <row r="566" spans="32:32" ht="15" customHeight="1" x14ac:dyDescent="0.25">
      <c r="AF566" t="str">
        <v>Responsible Person - Quality Controller</v>
      </c>
    </row>
    <row r="567" spans="32:32" ht="15" customHeight="1" x14ac:dyDescent="0.25">
      <c r="AF567" t="str">
        <v>Verifying Document - Test Records</v>
      </c>
    </row>
    <row r="568" spans="32:32" ht="15" customHeight="1" x14ac:dyDescent="0.25">
      <c r="AF568" t="str">
        <v>Conduct - S or C</v>
      </c>
    </row>
    <row r="569" spans="32:32" ht="15" customHeight="1" x14ac:dyDescent="0.25">
      <c r="AF569" t="str">
        <v>Witness - C and E</v>
      </c>
    </row>
    <row r="570" spans="32:32" ht="15" customHeight="1" x14ac:dyDescent="0.25">
      <c r="AF570" t="str">
        <v>Produce Record - S or C</v>
      </c>
    </row>
    <row r="571" spans="32:32" ht="15" customHeight="1" x14ac:dyDescent="0.25">
      <c r="AF571" t="str">
        <v>Approval - E</v>
      </c>
    </row>
    <row r="572" spans="32:32" ht="15" customHeight="1" x14ac:dyDescent="0.25">
      <c r="AF572" t="str">
        <v>Hold Point Y/N - Y</v>
      </c>
    </row>
    <row r="573" spans="32:32" ht="15" customHeight="1" x14ac:dyDescent="0.25">
      <c r="AF573" t="str">
        <v>Witness Point Y/N 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2024-09-12T01:53:06Z</dcterms:modified>
</cp:coreProperties>
</file>