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B4E6149-59AB-4887-B7A3-3DC61B17E181}" xr6:coauthVersionLast="47" xr6:coauthVersionMax="47" xr10:uidLastSave="{00000000-0000-0000-0000-000000000000}"/>
  <bookViews>
    <workbookView xWindow="9540" yWindow="1440" windowWidth="29070" windowHeight="1962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 i="1" l="1" a="1"/>
  <c r="U2" i="1" s="1"/>
  <c r="S2" i="1"/>
  <c r="R2" i="1"/>
  <c r="Q2" i="1"/>
  <c r="P2" i="1"/>
  <c r="O2" i="1"/>
  <c r="N2" i="1"/>
  <c r="M2"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<sst xmlns="http://schemas.openxmlformats.org/spreadsheetml/2006/main" count="417" uniqueCount="221">
  <si>
    <t>1.1.1</t>
  </si>
  <si>
    <t>Earthworks Methodology</t>
  </si>
  <si>
    <t>The Contractor shall submit the construction and QA methodology, for each element of Earthworks, incl construction, Site Access, dewatering, wet weather, testing, inspection and hold points for review and approval prior to works.</t>
  </si>
  <si>
    <t>Engineers Approval</t>
  </si>
  <si>
    <t>Appendix V</t>
  </si>
  <si>
    <t>Approved Methodology</t>
  </si>
  <si>
    <t>Prior to Earthworks</t>
  </si>
  <si>
    <t>HP</t>
  </si>
  <si>
    <t>ENG</t>
  </si>
  <si>
    <t>1.1.2</t>
  </si>
  <si>
    <t>Ecology Sign Off</t>
  </si>
  <si>
    <t>Confirmation from Ecology that earthworks can proceed</t>
  </si>
  <si>
    <t>Email</t>
  </si>
  <si>
    <t>Internal Hold Point</t>
  </si>
  <si>
    <t>Email from Ecology NZ</t>
  </si>
  <si>
    <t>H</t>
  </si>
  <si>
    <t>QM</t>
  </si>
  <si>
    <t>1.1.3</t>
  </si>
  <si>
    <t>Confirm that Erosion and Sedimentation Controls are in place prior to earthworks proceeding</t>
  </si>
  <si>
    <t>As-built Completed</t>
  </si>
  <si>
    <t>ESC As-built</t>
  </si>
  <si>
    <t xml:space="preserve">Erosion CHAR(AMP) Sedimentation Controls </t>
  </si>
  <si>
    <t>1.2.1</t>
  </si>
  <si>
    <t>Weathering Resistance</t>
  </si>
  <si>
    <t>NZS4407:2015, Test 3.11 - The Weathering Quality Index of Coarse Aggregate</t>
  </si>
  <si>
    <t>AA, AB, AC, BA, BB, or CA</t>
  </si>
  <si>
    <t xml:space="preserve">Appendix XVIII _x000D_
PS 16.5.5_x000D_
Appendix V </t>
  </si>
  <si>
    <t>IANZ Accredited Report</t>
  </si>
  <si>
    <t>2 Tests Per Material, Per Source  _x000D_
_x000D_
Results to Engineer 2 wks before importing</t>
  </si>
  <si>
    <t>1.2.2</t>
  </si>
  <si>
    <t>Los Angeles Abrasion Test</t>
  </si>
  <si>
    <t>NZS4407:2015, Test 3.12 - The Abrasion Resistance of Aggregate by use of  the Los Angeles Machine</t>
  </si>
  <si>
    <t>PS 16.5.5_x000D_
Appendix V</t>
  </si>
  <si>
    <t>1 Test Required_x000D_
_x000D_
Results to Engineer 2 wks before importing</t>
  </si>
  <si>
    <t>1.2.3</t>
  </si>
  <si>
    <t>Particle Size Distribution</t>
  </si>
  <si>
    <t>NZS4407:2015, Test 3.8.1 - Particle Size Distribution</t>
  </si>
  <si>
    <t>No Particles CHAR(GREAT)200mm_x000D_
Maximum fines 10% passing 75micron sieve</t>
  </si>
  <si>
    <t>Appendix XVIII_x000D_
PS 16.5.5_x000D_
Appendix V</t>
  </si>
  <si>
    <t>Stockpile Size (m3):_x000D_
0-400 - 2 tests_x000D_
400-1,500 - 3 tests_x000D_
1,500-4,000 - 4 tests_x000D_
CHAR(GREAT)4,000 - 1 test for each additional 1,000m3_x000D_
_x000D_
 Results to Engineer 2 wks before importing</t>
  </si>
  <si>
    <t>1.2.4</t>
  </si>
  <si>
    <t xml:space="preserve">Maximum Dry Density and Optimum Water Content </t>
  </si>
  <si>
    <t xml:space="preserve">NZS4402:1986, Test 4.1.2 - Heavy Compaction Test </t>
  </si>
  <si>
    <t>Report Value Only</t>
  </si>
  <si>
    <t xml:space="preserve">Appendix XVIII_x000D_
Appendix V </t>
  </si>
  <si>
    <t>1 Test Per Material, Per Source  _x000D_
_x000D_
Results to Engineer 2 wks before importing</t>
  </si>
  <si>
    <t>1.2.5</t>
  </si>
  <si>
    <t>Soaked CBR</t>
  </si>
  <si>
    <t>NZS4407:2015, Test 3.15 The California Bearing Ratio (CBR)</t>
  </si>
  <si>
    <t>CHAR(GREAT)25%</t>
  </si>
  <si>
    <t>1.2.6</t>
  </si>
  <si>
    <t>Solid Density</t>
  </si>
  <si>
    <t>NZS4407:2015, Test 3.7.1 - The Solid Density of Aggregate Particles</t>
  </si>
  <si>
    <t>1.2.7</t>
  </si>
  <si>
    <t>Crushing Resistance</t>
  </si>
  <si>
    <t>NZS4407:2015, Test 3.10 - The Crushing Resistance of Coarse Aggregate Under a Specified Load</t>
  </si>
  <si>
    <t>CHAR(GREAT)100KN</t>
  </si>
  <si>
    <t>Appendix XVIII _x000D_
Appendix V</t>
  </si>
  <si>
    <t>1.3.1</t>
  </si>
  <si>
    <t>PS 16.5.12</t>
  </si>
  <si>
    <t>Number of Tests Required?_x000D_
_x000D_
Stockpile size:_x000D_
0 to 400m3 – 2 tests_x000D_
400 to 1500m3 – 3 tests_x000D_
1500 to 4000m3 – 4 tests_x000D_
CHAR(GREAT)4000m3 – 1 test for each_x000D_
additional 1,000m3_x000D_
_x000D_
Results to Engineer 2wks before importing</t>
  </si>
  <si>
    <t>1.3.2</t>
  </si>
  <si>
    <t>1.4.1</t>
  </si>
  <si>
    <t>Appendix XVIII</t>
  </si>
  <si>
    <t>1.4.2</t>
  </si>
  <si>
    <t>Max Particle Size 53mm_x000D_
_x000D_
Max 10% passing 13.2mm sieve</t>
  </si>
  <si>
    <t>1 Test per 100m3_x000D_
_x000D_
Results to Engineer 2wks before importing</t>
  </si>
  <si>
    <t>1.4.3</t>
  </si>
  <si>
    <t>CA or better</t>
  </si>
  <si>
    <t>1.5.1</t>
  </si>
  <si>
    <t xml:space="preserve">Geotextile </t>
  </si>
  <si>
    <t>The Contractor shall submit the full details of the filter fabric they propose to use to the Engineer for approval prior to installation.</t>
  </si>
  <si>
    <t>PS 16.5.7_x000D_
Appendix V</t>
  </si>
  <si>
    <t>Data Sheets</t>
  </si>
  <si>
    <t>Results to Engineer for Approval</t>
  </si>
  <si>
    <t>1.6.1</t>
  </si>
  <si>
    <t>Laboratory Testing for Soil Suitability</t>
  </si>
  <si>
    <t xml:space="preserve">Soil Test Results from Hill Laboratories to confirm that topsoil suitable to for reuse_x000D_
Soil Reaction _x000D_
Electrical Conductivity_x000D_
Mechanical Analysis (texture)_x000D_
Stone Content_x000D_
Nutrient Levels of nitrogen, available phosphorus, available potassium and available magnesium_x000D_
Organic Matter Content_x000D_
Check for Toxic or Hazardous substances </t>
  </si>
  <si>
    <t>NZTA P39:2013 3.1</t>
  </si>
  <si>
    <t>Hill Laboratories Test Report</t>
  </si>
  <si>
    <t>10 equal samples taken from site, mixed together, then 1kg of soil sealed into a plastic bag and sent to lab for sampling</t>
  </si>
  <si>
    <t>I</t>
  </si>
  <si>
    <t>SE</t>
  </si>
  <si>
    <t>2.1.1</t>
  </si>
  <si>
    <t>Proof Roll</t>
  </si>
  <si>
    <t>Visual Inspection of Proof Roll</t>
  </si>
  <si>
    <t>Displacement CHAR(LESS)15mm</t>
  </si>
  <si>
    <t xml:space="preserve">Appendix XVIII </t>
  </si>
  <si>
    <t>Visual Observation</t>
  </si>
  <si>
    <t>Across stripped area</t>
  </si>
  <si>
    <t>V</t>
  </si>
  <si>
    <t>2.1.2</t>
  </si>
  <si>
    <t>Cut Subgrade Inspection</t>
  </si>
  <si>
    <t>Engineer to inspect all foundation surface inspections</t>
  </si>
  <si>
    <t>2.2.1</t>
  </si>
  <si>
    <t>Cut Subgrade Testing - Cohesive Soil_x000D_
Shear Vane</t>
  </si>
  <si>
    <t>NZ Geotechncial Society 2001 - Guideline for Hand Held Shear Vane Test_x000D_
_x000D_
This test shall be undertaken at the design subgrade level to a depth of 300mm below the design subgrade level</t>
  </si>
  <si>
    <t>Average Minimum SU:_x000D_
CHAR(GREAT) 60kPa_x000D_
_x000D_
Single Test Min SU:_x000D_
 CHAR(GREAT)50kPa</t>
  </si>
  <si>
    <t>Shear Vane Report</t>
  </si>
  <si>
    <t>4 test per 400M2</t>
  </si>
  <si>
    <t>2.2.2</t>
  </si>
  <si>
    <t>Cut Subgrade Testing - Cohesive Soil_x000D_
Scala Penetrometer</t>
  </si>
  <si>
    <t>NZS4402:1988, Test 6.5.2 - Dynamic Cone Penetrometer_x000D_
_x000D_
Scala penetrometer testing to be undertaken instead of shear vane tests where shear vane is unable to penetrate subgrade material</t>
  </si>
  <si>
    <t xml:space="preserve">Minimum 3 blows per 100mm penetration </t>
  </si>
  <si>
    <t>Scala Report</t>
  </si>
  <si>
    <t>2.3.1</t>
  </si>
  <si>
    <t>Cut Subgrade Testing - Granular Soil_x000D_
Scala Penetrometer</t>
  </si>
  <si>
    <t>NZS4402:1988, Test 6.5.2 - Dynamic Cone Penetrometer_x000D_
_x000D_
This test shall be undertaken at the design subgrade level to a depth of 300mm below the design subgrade level</t>
  </si>
  <si>
    <t>2.4.1</t>
  </si>
  <si>
    <t>Release of Hold Point</t>
  </si>
  <si>
    <t>To release the subgrade hold point and be able to start placing fill, the Contractor shall provide written certification that all insepcted and tested subgrade comlies with the requirements in PS 16.6</t>
  </si>
  <si>
    <t>PS 16.9.3</t>
  </si>
  <si>
    <t>Written Certification</t>
  </si>
  <si>
    <t>3.1.1</t>
  </si>
  <si>
    <t>Cut Side Slope Inspection</t>
  </si>
  <si>
    <t>Inspection records to include photographs, logged soils (to NZ Geotechnical Guidelines) and shear vane testing</t>
  </si>
  <si>
    <t>PS 16.6.4</t>
  </si>
  <si>
    <t>Site Records</t>
  </si>
  <si>
    <t>As per Engineer</t>
  </si>
  <si>
    <t>WP</t>
  </si>
  <si>
    <t>3.1.2</t>
  </si>
  <si>
    <t>Cut Slope - Soil Log</t>
  </si>
  <si>
    <t>Soils to be logged to NZ Geotechnical Guidelines</t>
  </si>
  <si>
    <t>Soil Log</t>
  </si>
  <si>
    <t>3.1.3</t>
  </si>
  <si>
    <t>Cut Slope - Shear Vane Test</t>
  </si>
  <si>
    <t xml:space="preserve">Average Minimum SU:_x000D_
CHAR(GREAT) 60kPa_x000D_
_x000D_
Single Test Min SU:_x000D_
 CHAR(GREAT)50kPa_x000D_
</t>
  </si>
  <si>
    <t>3.1.4.</t>
  </si>
  <si>
    <t>Drainage Measures if Seepage Encountered</t>
  </si>
  <si>
    <t>Borehole Drains or ballasting may be required, to be directed by Engineer</t>
  </si>
  <si>
    <t>Engineer approval</t>
  </si>
  <si>
    <t>3.1.5</t>
  </si>
  <si>
    <t>Design and Grade Check</t>
  </si>
  <si>
    <t>Confirm cut slopes have been correctly excavated to design and grade</t>
  </si>
  <si>
    <t>PS 16.7.1</t>
  </si>
  <si>
    <t>Survey Records</t>
  </si>
  <si>
    <t>D</t>
  </si>
  <si>
    <t>SV</t>
  </si>
  <si>
    <t>3.1.6</t>
  </si>
  <si>
    <t>Stabilisation of Cut Slope Surface</t>
  </si>
  <si>
    <t>Cut slope surfaces to be topsoiled and grass seeded or planted as soon as possible</t>
  </si>
  <si>
    <t>C</t>
  </si>
  <si>
    <t>3.2.1</t>
  </si>
  <si>
    <t>4.1.1</t>
  </si>
  <si>
    <t>Undercut Surface Inspection</t>
  </si>
  <si>
    <t>Engineer to inspect undercut surface</t>
  </si>
  <si>
    <t>4.1.2</t>
  </si>
  <si>
    <t>Placement of Geotextile on Undercut</t>
  </si>
  <si>
    <t>Geotextile to be placed across the undercut base and up the sides, with joints overlapped by 500mm minimum</t>
  </si>
  <si>
    <t>PS 16.6.4_x000D_
TNZ F/7: 2003 8.3</t>
  </si>
  <si>
    <t>4.1.3</t>
  </si>
  <si>
    <t>Subsoil Drain inspection</t>
  </si>
  <si>
    <t>Subsoils to be placed at base of cuts where directed by the Engineer</t>
  </si>
  <si>
    <t>No less than 24 hours prior to placement of backfill</t>
  </si>
  <si>
    <t>4.2.1</t>
  </si>
  <si>
    <t>5.2.1</t>
  </si>
  <si>
    <t xml:space="preserve">Compaction - Clegg Hammer </t>
  </si>
  <si>
    <t>ASTM D5874-16:2016 Clegg Hammer Testing</t>
  </si>
  <si>
    <t>Structural Fill_x000D_
Min CIV 18_x000D_
Ave CIV 20_x000D_
_x000D_
Non-Structural Fill_x000D_
Min CIV 10_x000D_
Max CIV 12</t>
  </si>
  <si>
    <t>Clegg Hammer Report</t>
  </si>
  <si>
    <t>1 set (5 tests per 5x5m grid) per 1000m2 of placed  per area worked each day, per lift</t>
  </si>
  <si>
    <t>5.2.2</t>
  </si>
  <si>
    <t>Compaction - NDM</t>
  </si>
  <si>
    <t>NZS4407:2015, Test 4.3 Nuclear Moisture Density Gauge _x000D_
(Backscatter Mode)</t>
  </si>
  <si>
    <t>Ave CHAR(GREAT)95% of MDD_x000D_
Min CHAR(GREAT)92% of MDD_x000D_
_x000D_
Non Granular Material _x000D_
Max Air Voids 8%</t>
  </si>
  <si>
    <t xml:space="preserve">1 set (5 tests) per 400mm lift (every 2nd lift) of fill per 1000m2 of placed </t>
  </si>
  <si>
    <t>5.2.3</t>
  </si>
  <si>
    <t>Compaction Trials</t>
  </si>
  <si>
    <t>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</si>
  <si>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PS 16.6.5</t>
  </si>
  <si>
    <t>Trial Results</t>
  </si>
  <si>
    <t>R</t>
  </si>
  <si>
    <t>5.3.1</t>
  </si>
  <si>
    <t>Compaction - Structural Fill_x000D_
Scala Penetrometer</t>
  </si>
  <si>
    <t xml:space="preserve">Minimum 5 blows per 100mm penetration </t>
  </si>
  <si>
    <t>Minimum 1 test per 500m3 of filling evenly distributed_x000D_
over the extent and depth of the filling. A minimum of_x000D_
1 test per 500mm lift or part thereof to be completed_x000D_
through the full lift thickness.</t>
  </si>
  <si>
    <t>5.3.2</t>
  </si>
  <si>
    <t>Compaction - Structural Fill _x000D_
NDM</t>
  </si>
  <si>
    <t>Ave CHAR(GREAT)95% of MDD_x000D_
Min CHAR(GREAT)92% of MDD</t>
  </si>
  <si>
    <t>5.3.3</t>
  </si>
  <si>
    <t>Pumice Sand Fill</t>
  </si>
  <si>
    <t>Pumice Sand Material shall be contained with an outer layer of fill with a minimum thickness of 600mm. Must be Hardfill and/or imported Type A1 material and/or Type A2 material and/or Type A3 material</t>
  </si>
  <si>
    <t>E</t>
  </si>
  <si>
    <t>6.1.2</t>
  </si>
  <si>
    <t>Topsoil Placement on cut and fill embankments</t>
  </si>
  <si>
    <t xml:space="preserve">Confirmation of thickness and material suitability </t>
  </si>
  <si>
    <t>Meets spec and thickness requirements as per drawings</t>
  </si>
  <si>
    <t>PS 16.6.3 b)</t>
  </si>
  <si>
    <t>Once per lot after topsoil  re-spread</t>
  </si>
  <si>
    <t>7.1.1</t>
  </si>
  <si>
    <t>Instrument Reading Notice</t>
  </si>
  <si>
    <t xml:space="preserve">The Contractor shall inform the Engineer two days in advance of planned instrument readings so that the Engineer may observe the work. </t>
  </si>
  <si>
    <t>2 days notice to Eng</t>
  </si>
  <si>
    <t>PS 16.8.2</t>
  </si>
  <si>
    <t>Every Time</t>
  </si>
  <si>
    <t>7.1.2</t>
  </si>
  <si>
    <t>Results Submitted to Engineer</t>
  </si>
  <si>
    <t>Results will be submitted to the Engineer within 1 day of reading the instruments</t>
  </si>
  <si>
    <t>To Engineer within 1 day of Reading</t>
  </si>
  <si>
    <t>7.1.3</t>
  </si>
  <si>
    <t>Baseline Readings</t>
  </si>
  <si>
    <t>The Contractor shall take 3 sets of baselines readings from all instruments at 2 day intervals</t>
  </si>
  <si>
    <t>Every 2 days</t>
  </si>
  <si>
    <t>7.1.4</t>
  </si>
  <si>
    <t>Readings During Active Fill Placement</t>
  </si>
  <si>
    <t>During active fill placement, the Contractor shall read all monitoring plates twice a week or every 1 metre of fill whichever is more frequent</t>
  </si>
  <si>
    <t>Twice a week</t>
  </si>
  <si>
    <t>7.1.5</t>
  </si>
  <si>
    <t>Readings During No Active Earthworks in Area</t>
  </si>
  <si>
    <t>The Contractor shall read all monitoring plates weekly if there is no active earthworks taking place in the area</t>
  </si>
  <si>
    <t>Weekly</t>
  </si>
  <si>
    <t>7.1.6</t>
  </si>
  <si>
    <t>Settlement Monitoring Termination</t>
  </si>
  <si>
    <t xml:space="preserve">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 </t>
  </si>
  <si>
    <t>Either:_x000D_
3 Consecutive Measurements showing T90 settlement value achieved_x000D_
Or_x000D_
Rate of settlement less than 10% of the maximum rate measured immediately after the fill was completed</t>
  </si>
  <si>
    <t>PS 16.8.5</t>
  </si>
  <si>
    <t>8.1.1</t>
  </si>
  <si>
    <t xml:space="preserve"> As-Builts</t>
  </si>
  <si>
    <t>As-Built records and drawings shall accurately record the layout and extents of all the work including all of the cuts and fills, monitoring instrumentation, ground improvements, and locations of foundation / subsurface drainage systems and their outlets.</t>
  </si>
  <si>
    <t>PS 16.7.6</t>
  </si>
  <si>
    <t>During Earthworks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</si>
</sst>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xf numFmtId="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49"/>
  <sheetViews>
    <sheetView tabSelected="1" workbookViewId="0">
      <selection activeCell="G2" sqref="G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0" max="10" width="4.42578125" customWidth="1"/>
    <col min="11" max="11" width="3.85546875" customWidth="1"/>
    <col min="12" max="12" width="7.140625" customWidth="1"/>
    <col min="13" max="13" width="10.140625" customWidth="1"/>
    <col min="14" max="14" width="19.42578125" customWidth="1"/>
    <col min="15" max="15" width="18.85546875" customWidth="1"/>
    <col min="16" max="16" width="10.5703125" customWidth="1"/>
    <col min="17" max="17" width="25.85546875" customWidth="1"/>
    <col min="18" max="19" width="21.42578125" customWidth="1"/>
    <col min="20" max="20" width="8" customWidth="1"/>
    <col min="21" max="21" width="55" customWidth="1"/>
  </cols>
  <sheetData>
    <row r="1" spans="1:21" ht="15" customHeight="1" x14ac:dyDescent="0.25">
      <c r="A1" s="2"/>
      <c r="B1" s="2"/>
      <c r="C1" s="2"/>
      <c r="D1" s="2"/>
      <c r="E1" s="2"/>
      <c r="F1" s="2"/>
      <c r="G1" s="2"/>
      <c r="H1" s="2"/>
      <c r="I1" s="2"/>
      <c r="J1" s="4"/>
      <c r="K1" s="4"/>
      <c r="L1" s="3"/>
      <c r="M1" s="3"/>
      <c r="N1" s="3"/>
      <c r="O1" s="3"/>
      <c r="P1" s="3"/>
      <c r="Q1" s="3"/>
      <c r="R1" s="3"/>
      <c r="S1" s="3"/>
    </row>
    <row r="2" spans="1:21" ht="15" customHeight="1" x14ac:dyDescent="0.25">
      <c r="A2" t="s">
        <v>0</v>
      </c>
      <c r="B2" t="s">
        <v>1</v>
      </c>
      <c r="C2" s="1" t="s">
        <v>2</v>
      </c>
      <c r="D2" s="1" t="s">
        <v>3</v>
      </c>
      <c r="E2" s="1" t="s">
        <v>4</v>
      </c>
      <c r="F2" s="1" t="s">
        <v>5</v>
      </c>
      <c r="G2" t="s">
        <v>6</v>
      </c>
      <c r="H2" t="s">
        <v>7</v>
      </c>
      <c r="I2" t="s">
        <v>8</v>
      </c>
      <c r="L2" t="str">
        <f>A2&amp;" - "&amp;B2</f>
        <v>1.1.1 - Earthworks Methodology</v>
      </c>
      <c r="M2" t="str">
        <f>"Detail - "&amp;C2</f>
        <v>Detail - The Contractor shall submit the construction and QA methodology, for each element of Earthworks, incl construction, Site Access, dewatering, wet weather, testing, inspection and hold points for review and approval prior to works.</v>
      </c>
      <c r="N2" t="str">
        <f>"Acceptance / Conformance Criteria - "&amp;D2</f>
        <v>Acceptance / Conformance Criteria - Engineers Approval</v>
      </c>
      <c r="O2" t="str">
        <f>"Standard / Specification - "&amp;E2</f>
        <v>Standard / Specification - Appendix V</v>
      </c>
      <c r="P2" t="str">
        <f>"Verifying Document - "&amp;F2</f>
        <v>Verifying Document - Approved Methodology</v>
      </c>
      <c r="Q2" t="str">
        <f>"Testing Quantity Required (based from schedule qtys) - "&amp;G2</f>
        <v>Testing Quantity Required (based from schedule qtys) - Prior to Earthworks</v>
      </c>
      <c r="R2" t="str">
        <f>"Verification Activity: Activity - "&amp;H2</f>
        <v>Verification Activity: Activity - HP</v>
      </c>
      <c r="S2" t="str">
        <f>"Verification Activity: By - "&amp;I2</f>
        <v>Verification Activity: By - ENG</v>
      </c>
      <c r="U2" t="str" cm="1">
        <f t="array" ref="U2:U9">_xlfn.FILTERXML("&lt;t&gt;&lt;s&gt;"&amp;_xlfn.TEXTJOIN("&lt;/s&gt;&lt;s&gt;",,L2:S40)&amp;"&lt;/s&gt;&lt;/t&gt;","//s")</f>
        <v>1.1.1 - Earthworks Methodology</v>
      </c>
    </row>
    <row r="3" spans="1:21" ht="15" customHeight="1" x14ac:dyDescent="0.25">
      <c r="A3" t="s">
        <v>9</v>
      </c>
      <c r="B3" t="s">
        <v>10</v>
      </c>
      <c r="C3" s="1" t="s">
        <v>11</v>
      </c>
      <c r="D3" s="1" t="s">
        <v>12</v>
      </c>
      <c r="E3" s="1" t="s">
        <v>13</v>
      </c>
      <c r="F3" s="1" t="s">
        <v>14</v>
      </c>
      <c r="G3" t="s">
        <v>6</v>
      </c>
      <c r="H3" t="s">
        <v>15</v>
      </c>
      <c r="I3" t="s">
        <v>16</v>
      </c>
      <c r="U3" t="str">
        <v>Detail - The Contractor shall submit the construction and QA methodology, for each element of Earthworks, incl construction, Site Access, dewatering, wet weather, testing, inspection and hold points for review and approval prior to works.</v>
      </c>
    </row>
    <row r="4" spans="1:21" ht="15" customHeight="1" x14ac:dyDescent="0.25">
      <c r="A4" t="s">
        <v>17</v>
      </c>
      <c r="B4" s="1" t="s">
        <v>21</v>
      </c>
      <c r="C4" s="1" t="s">
        <v>18</v>
      </c>
      <c r="D4" s="1" t="s">
        <v>19</v>
      </c>
      <c r="E4" s="1" t="s">
        <v>13</v>
      </c>
      <c r="F4" s="1" t="s">
        <v>20</v>
      </c>
      <c r="G4" t="s">
        <v>6</v>
      </c>
      <c r="H4" t="s">
        <v>15</v>
      </c>
      <c r="I4" t="s">
        <v>16</v>
      </c>
      <c r="U4" t="str">
        <v>Acceptance / Conformance Criteria - Engineers Approval</v>
      </c>
    </row>
    <row r="5" spans="1:21" ht="15" customHeight="1" x14ac:dyDescent="0.25">
      <c r="A5" s="1" t="s">
        <v>22</v>
      </c>
      <c r="B5" t="s">
        <v>23</v>
      </c>
      <c r="C5" s="1" t="s">
        <v>24</v>
      </c>
      <c r="D5" s="1" t="s">
        <v>25</v>
      </c>
      <c r="E5" s="1" t="s">
        <v>26</v>
      </c>
      <c r="F5" s="1" t="s">
        <v>27</v>
      </c>
      <c r="G5" s="1" t="s">
        <v>28</v>
      </c>
      <c r="H5" t="s">
        <v>7</v>
      </c>
      <c r="I5" t="s">
        <v>8</v>
      </c>
      <c r="U5" t="str">
        <v>Standard / Specification - Appendix V</v>
      </c>
    </row>
    <row r="6" spans="1:21" ht="15" customHeight="1" x14ac:dyDescent="0.25">
      <c r="A6" t="s">
        <v>29</v>
      </c>
      <c r="B6" t="s">
        <v>30</v>
      </c>
      <c r="C6" s="1" t="s">
        <v>31</v>
      </c>
      <c r="D6" s="5">
        <v>0.5</v>
      </c>
      <c r="E6" s="1" t="s">
        <v>32</v>
      </c>
      <c r="F6" s="1" t="s">
        <v>27</v>
      </c>
      <c r="G6" s="1" t="s">
        <v>33</v>
      </c>
      <c r="H6" t="s">
        <v>7</v>
      </c>
      <c r="I6" t="s">
        <v>8</v>
      </c>
      <c r="U6" t="str">
        <v>Verifying Document - Approved Methodology</v>
      </c>
    </row>
    <row r="7" spans="1:21" ht="15" customHeight="1" x14ac:dyDescent="0.25">
      <c r="A7" t="s">
        <v>34</v>
      </c>
      <c r="B7" s="1" t="s">
        <v>35</v>
      </c>
      <c r="C7" s="1" t="s">
        <v>36</v>
      </c>
      <c r="D7" s="1" t="s">
        <v>37</v>
      </c>
      <c r="E7" s="1" t="s">
        <v>38</v>
      </c>
      <c r="F7" t="s">
        <v>27</v>
      </c>
      <c r="G7" s="1" t="s">
        <v>39</v>
      </c>
      <c r="H7" t="s">
        <v>7</v>
      </c>
      <c r="I7" t="s">
        <v>8</v>
      </c>
      <c r="U7" t="str">
        <v>Testing Quantity Required (based from schedule qtys) - Prior to Earthworks</v>
      </c>
    </row>
    <row r="8" spans="1:21" ht="15" customHeight="1" x14ac:dyDescent="0.25">
      <c r="A8" t="s">
        <v>40</v>
      </c>
      <c r="B8" t="s">
        <v>41</v>
      </c>
      <c r="C8" s="1" t="s">
        <v>42</v>
      </c>
      <c r="D8" t="s">
        <v>43</v>
      </c>
      <c r="E8" s="1" t="s">
        <v>44</v>
      </c>
      <c r="F8" s="1" t="s">
        <v>27</v>
      </c>
      <c r="G8" s="1" t="s">
        <v>45</v>
      </c>
      <c r="H8" t="s">
        <v>7</v>
      </c>
      <c r="I8" t="s">
        <v>8</v>
      </c>
      <c r="U8" t="str">
        <v>Verification Activity: Activity - HP</v>
      </c>
    </row>
    <row r="9" spans="1:21" ht="15" customHeight="1" x14ac:dyDescent="0.25">
      <c r="A9" t="s">
        <v>46</v>
      </c>
      <c r="B9" t="s">
        <v>47</v>
      </c>
      <c r="C9" s="1" t="s">
        <v>48</v>
      </c>
      <c r="D9" t="s">
        <v>49</v>
      </c>
      <c r="E9" s="1" t="s">
        <v>32</v>
      </c>
      <c r="F9" s="1" t="s">
        <v>27</v>
      </c>
      <c r="G9" s="1" t="s">
        <v>28</v>
      </c>
      <c r="H9" t="s">
        <v>7</v>
      </c>
      <c r="I9" t="s">
        <v>8</v>
      </c>
      <c r="U9" t="str">
        <v>Verification Activity: By - ENG</v>
      </c>
    </row>
    <row r="10" spans="1:21" ht="15" customHeight="1" x14ac:dyDescent="0.25">
      <c r="A10" t="s">
        <v>50</v>
      </c>
      <c r="B10" t="s">
        <v>51</v>
      </c>
      <c r="C10" s="1" t="s">
        <v>52</v>
      </c>
      <c r="D10" s="1" t="s">
        <v>43</v>
      </c>
      <c r="E10" s="1" t="s">
        <v>44</v>
      </c>
      <c r="F10" s="1" t="s">
        <v>27</v>
      </c>
      <c r="G10" s="1" t="s">
        <v>28</v>
      </c>
      <c r="H10" t="s">
        <v>7</v>
      </c>
      <c r="I10" t="s">
        <v>8</v>
      </c>
    </row>
    <row r="11" spans="1:21" ht="15" customHeight="1" x14ac:dyDescent="0.25">
      <c r="A11" t="s">
        <v>53</v>
      </c>
      <c r="B11" t="s">
        <v>54</v>
      </c>
      <c r="C11" s="1" t="s">
        <v>55</v>
      </c>
      <c r="D11" t="s">
        <v>56</v>
      </c>
      <c r="E11" s="1" t="s">
        <v>57</v>
      </c>
      <c r="F11" s="1" t="s">
        <v>27</v>
      </c>
      <c r="G11" s="1" t="s">
        <v>28</v>
      </c>
      <c r="H11" t="s">
        <v>7</v>
      </c>
      <c r="I11" t="s">
        <v>8</v>
      </c>
    </row>
    <row r="12" spans="1:21" ht="15" customHeight="1" x14ac:dyDescent="0.25">
      <c r="A12" t="s">
        <v>58</v>
      </c>
      <c r="B12" t="s">
        <v>35</v>
      </c>
      <c r="C12" s="1" t="s">
        <v>36</v>
      </c>
      <c r="D12" t="s">
        <v>43</v>
      </c>
      <c r="E12" t="s">
        <v>59</v>
      </c>
      <c r="F12" t="s">
        <v>27</v>
      </c>
      <c r="G12" s="1" t="s">
        <v>60</v>
      </c>
      <c r="H12" t="s">
        <v>7</v>
      </c>
      <c r="I12" t="s">
        <v>8</v>
      </c>
    </row>
    <row r="13" spans="1:21" ht="15" customHeight="1" x14ac:dyDescent="0.25">
      <c r="A13" t="s">
        <v>61</v>
      </c>
      <c r="B13" t="s">
        <v>41</v>
      </c>
      <c r="C13" t="s">
        <v>42</v>
      </c>
      <c r="D13" t="s">
        <v>43</v>
      </c>
      <c r="E13" t="s">
        <v>59</v>
      </c>
      <c r="F13" s="1" t="s">
        <v>27</v>
      </c>
      <c r="G13" s="1" t="s">
        <v>45</v>
      </c>
      <c r="H13" t="s">
        <v>7</v>
      </c>
      <c r="I13" t="s">
        <v>8</v>
      </c>
    </row>
    <row r="14" spans="1:21" ht="15" customHeight="1" x14ac:dyDescent="0.25">
      <c r="A14" t="s">
        <v>62</v>
      </c>
      <c r="B14" t="s">
        <v>54</v>
      </c>
      <c r="C14" t="s">
        <v>55</v>
      </c>
      <c r="D14" t="s">
        <v>56</v>
      </c>
      <c r="E14" t="s">
        <v>63</v>
      </c>
      <c r="F14" t="s">
        <v>27</v>
      </c>
      <c r="G14" s="1" t="s">
        <v>28</v>
      </c>
      <c r="H14" t="s">
        <v>7</v>
      </c>
      <c r="I14" t="s">
        <v>8</v>
      </c>
    </row>
    <row r="15" spans="1:21" ht="15" customHeight="1" x14ac:dyDescent="0.25">
      <c r="A15" t="s">
        <v>64</v>
      </c>
      <c r="B15" t="s">
        <v>35</v>
      </c>
      <c r="C15" t="s">
        <v>36</v>
      </c>
      <c r="D15" s="1" t="s">
        <v>65</v>
      </c>
      <c r="E15" t="s">
        <v>63</v>
      </c>
      <c r="F15" t="s">
        <v>27</v>
      </c>
      <c r="G15" s="1" t="s">
        <v>66</v>
      </c>
      <c r="H15" t="s">
        <v>7</v>
      </c>
      <c r="I15" t="s">
        <v>8</v>
      </c>
    </row>
    <row r="16" spans="1:21" ht="15" customHeight="1" x14ac:dyDescent="0.25">
      <c r="A16" t="s">
        <v>67</v>
      </c>
      <c r="B16" t="s">
        <v>23</v>
      </c>
      <c r="C16" t="s">
        <v>24</v>
      </c>
      <c r="D16" t="s">
        <v>68</v>
      </c>
      <c r="E16" s="1" t="s">
        <v>26</v>
      </c>
      <c r="F16" t="s">
        <v>27</v>
      </c>
      <c r="G16" s="1" t="s">
        <v>28</v>
      </c>
      <c r="H16" t="s">
        <v>7</v>
      </c>
      <c r="I16" t="s">
        <v>8</v>
      </c>
    </row>
    <row r="17" spans="1:9" ht="15" customHeight="1" x14ac:dyDescent="0.25">
      <c r="A17" t="s">
        <v>69</v>
      </c>
      <c r="B17" t="s">
        <v>70</v>
      </c>
      <c r="C17" t="s">
        <v>71</v>
      </c>
      <c r="D17" t="s">
        <v>3</v>
      </c>
      <c r="E17" s="1" t="s">
        <v>72</v>
      </c>
      <c r="F17" t="s">
        <v>73</v>
      </c>
      <c r="G17" t="s">
        <v>74</v>
      </c>
      <c r="H17" t="s">
        <v>7</v>
      </c>
      <c r="I17" t="s">
        <v>8</v>
      </c>
    </row>
    <row r="18" spans="1:9" ht="15" customHeight="1" x14ac:dyDescent="0.25">
      <c r="A18" t="s">
        <v>75</v>
      </c>
      <c r="B18" t="s">
        <v>76</v>
      </c>
      <c r="C18" s="1" t="s">
        <v>77</v>
      </c>
      <c r="D18" t="s">
        <v>3</v>
      </c>
      <c r="E18" t="s">
        <v>78</v>
      </c>
      <c r="F18" t="s">
        <v>79</v>
      </c>
      <c r="G18" t="s">
        <v>80</v>
      </c>
      <c r="H18" t="s">
        <v>81</v>
      </c>
      <c r="I18" t="s">
        <v>82</v>
      </c>
    </row>
    <row r="19" spans="1:9" ht="15" customHeight="1" x14ac:dyDescent="0.25">
      <c r="A19" t="s">
        <v>83</v>
      </c>
      <c r="B19" t="s">
        <v>84</v>
      </c>
      <c r="C19" t="s">
        <v>85</v>
      </c>
      <c r="D19" t="s">
        <v>86</v>
      </c>
      <c r="E19" t="s">
        <v>87</v>
      </c>
      <c r="F19" t="s">
        <v>88</v>
      </c>
      <c r="G19" t="s">
        <v>89</v>
      </c>
      <c r="H19" t="s">
        <v>90</v>
      </c>
      <c r="I19" t="s">
        <v>82</v>
      </c>
    </row>
    <row r="20" spans="1:9" ht="15" customHeight="1" x14ac:dyDescent="0.25">
      <c r="A20" t="s">
        <v>91</v>
      </c>
      <c r="B20" t="s">
        <v>92</v>
      </c>
      <c r="C20" s="1" t="s">
        <v>93</v>
      </c>
      <c r="D20" t="s">
        <v>3</v>
      </c>
      <c r="E20" t="s">
        <v>4</v>
      </c>
      <c r="F20" t="s">
        <v>88</v>
      </c>
      <c r="G20" t="s">
        <v>89</v>
      </c>
      <c r="H20" t="s">
        <v>7</v>
      </c>
      <c r="I20" t="s">
        <v>8</v>
      </c>
    </row>
    <row r="21" spans="1:9" ht="15" customHeight="1" x14ac:dyDescent="0.25">
      <c r="A21" t="s">
        <v>94</v>
      </c>
      <c r="B21" s="1" t="s">
        <v>95</v>
      </c>
      <c r="C21" s="1" t="s">
        <v>96</v>
      </c>
      <c r="D21" s="1" t="s">
        <v>97</v>
      </c>
      <c r="E21" t="s">
        <v>87</v>
      </c>
      <c r="F21" s="1" t="s">
        <v>98</v>
      </c>
      <c r="G21" t="s">
        <v>99</v>
      </c>
      <c r="H21" t="s">
        <v>81</v>
      </c>
      <c r="I21" t="s">
        <v>82</v>
      </c>
    </row>
    <row r="22" spans="1:9" ht="15" customHeight="1" x14ac:dyDescent="0.25">
      <c r="A22" t="s">
        <v>100</v>
      </c>
      <c r="B22" s="1" t="s">
        <v>101</v>
      </c>
      <c r="C22" s="1" t="s">
        <v>102</v>
      </c>
      <c r="D22" t="s">
        <v>103</v>
      </c>
      <c r="E22" t="s">
        <v>87</v>
      </c>
      <c r="F22" s="1" t="s">
        <v>104</v>
      </c>
      <c r="G22" t="s">
        <v>99</v>
      </c>
      <c r="H22" t="s">
        <v>81</v>
      </c>
      <c r="I22" t="s">
        <v>82</v>
      </c>
    </row>
    <row r="23" spans="1:9" ht="15" customHeight="1" x14ac:dyDescent="0.25">
      <c r="A23" t="s">
        <v>105</v>
      </c>
      <c r="B23" s="1" t="s">
        <v>106</v>
      </c>
      <c r="C23" s="1" t="s">
        <v>107</v>
      </c>
      <c r="D23" t="s">
        <v>103</v>
      </c>
      <c r="E23" t="s">
        <v>87</v>
      </c>
      <c r="F23" t="s">
        <v>104</v>
      </c>
      <c r="G23" t="s">
        <v>99</v>
      </c>
      <c r="H23" t="s">
        <v>81</v>
      </c>
      <c r="I23" t="s">
        <v>82</v>
      </c>
    </row>
    <row r="24" spans="1:9" ht="15" customHeight="1" x14ac:dyDescent="0.25">
      <c r="A24" t="s">
        <v>108</v>
      </c>
      <c r="B24" t="s">
        <v>109</v>
      </c>
      <c r="C24" t="s">
        <v>110</v>
      </c>
      <c r="D24" t="s">
        <v>3</v>
      </c>
      <c r="E24" t="s">
        <v>111</v>
      </c>
      <c r="F24" t="s">
        <v>112</v>
      </c>
      <c r="G24" t="s">
        <v>3</v>
      </c>
      <c r="H24" t="s">
        <v>7</v>
      </c>
      <c r="I24" t="s">
        <v>8</v>
      </c>
    </row>
    <row r="25" spans="1:9" ht="15" customHeight="1" x14ac:dyDescent="0.25">
      <c r="A25" t="s">
        <v>113</v>
      </c>
      <c r="B25" t="s">
        <v>114</v>
      </c>
      <c r="C25" t="s">
        <v>115</v>
      </c>
      <c r="D25" t="s">
        <v>3</v>
      </c>
      <c r="E25" t="s">
        <v>116</v>
      </c>
      <c r="F25" t="s">
        <v>117</v>
      </c>
      <c r="G25" t="s">
        <v>118</v>
      </c>
      <c r="H25" t="s">
        <v>119</v>
      </c>
      <c r="I25" t="s">
        <v>8</v>
      </c>
    </row>
    <row r="26" spans="1:9" ht="15" customHeight="1" x14ac:dyDescent="0.25">
      <c r="A26" t="s">
        <v>120</v>
      </c>
      <c r="B26" t="s">
        <v>121</v>
      </c>
      <c r="C26" t="s">
        <v>122</v>
      </c>
      <c r="E26" t="s">
        <v>116</v>
      </c>
      <c r="F26" t="s">
        <v>123</v>
      </c>
      <c r="H26" t="s">
        <v>81</v>
      </c>
      <c r="I26" t="s">
        <v>82</v>
      </c>
    </row>
    <row r="27" spans="1:9" ht="15" customHeight="1" x14ac:dyDescent="0.25">
      <c r="A27" t="s">
        <v>124</v>
      </c>
      <c r="B27" t="s">
        <v>125</v>
      </c>
      <c r="C27" s="1" t="s">
        <v>96</v>
      </c>
      <c r="D27" s="1" t="s">
        <v>126</v>
      </c>
      <c r="E27" t="s">
        <v>116</v>
      </c>
      <c r="F27" t="s">
        <v>98</v>
      </c>
      <c r="H27" t="s">
        <v>81</v>
      </c>
      <c r="I27" t="s">
        <v>82</v>
      </c>
    </row>
    <row r="28" spans="1:9" ht="15" customHeight="1" x14ac:dyDescent="0.25">
      <c r="A28" t="s">
        <v>127</v>
      </c>
      <c r="B28" t="s">
        <v>128</v>
      </c>
      <c r="C28" t="s">
        <v>129</v>
      </c>
      <c r="D28" t="s">
        <v>3</v>
      </c>
      <c r="E28" t="s">
        <v>116</v>
      </c>
      <c r="F28" t="s">
        <v>130</v>
      </c>
      <c r="G28" t="s">
        <v>118</v>
      </c>
      <c r="H28" t="s">
        <v>81</v>
      </c>
      <c r="I28" t="s">
        <v>8</v>
      </c>
    </row>
    <row r="29" spans="1:9" ht="15" customHeight="1" x14ac:dyDescent="0.25">
      <c r="A29" t="s">
        <v>131</v>
      </c>
      <c r="B29" t="s">
        <v>132</v>
      </c>
      <c r="C29" t="s">
        <v>133</v>
      </c>
      <c r="E29" t="s">
        <v>134</v>
      </c>
      <c r="F29" t="s">
        <v>135</v>
      </c>
      <c r="H29" t="s">
        <v>136</v>
      </c>
      <c r="I29" t="s">
        <v>137</v>
      </c>
    </row>
    <row r="30" spans="1:9" ht="15" customHeight="1" x14ac:dyDescent="0.25">
      <c r="A30" t="s">
        <v>138</v>
      </c>
      <c r="B30" t="s">
        <v>139</v>
      </c>
      <c r="C30" t="s">
        <v>140</v>
      </c>
      <c r="E30" t="s">
        <v>116</v>
      </c>
      <c r="F30" t="s">
        <v>117</v>
      </c>
      <c r="H30" t="s">
        <v>141</v>
      </c>
      <c r="I30" t="s">
        <v>82</v>
      </c>
    </row>
    <row r="31" spans="1:9" ht="15" customHeight="1" x14ac:dyDescent="0.25">
      <c r="A31" t="s">
        <v>142</v>
      </c>
      <c r="B31" t="s">
        <v>109</v>
      </c>
      <c r="C31" t="s">
        <v>110</v>
      </c>
      <c r="D31" t="s">
        <v>3</v>
      </c>
      <c r="E31" t="s">
        <v>111</v>
      </c>
      <c r="F31" t="s">
        <v>112</v>
      </c>
      <c r="G31" t="s">
        <v>3</v>
      </c>
      <c r="H31" t="s">
        <v>7</v>
      </c>
      <c r="I31" t="s">
        <v>8</v>
      </c>
    </row>
    <row r="32" spans="1:9" ht="15" customHeight="1" x14ac:dyDescent="0.25">
      <c r="A32" t="s">
        <v>143</v>
      </c>
      <c r="B32" t="s">
        <v>144</v>
      </c>
      <c r="C32" t="s">
        <v>145</v>
      </c>
      <c r="D32" t="s">
        <v>3</v>
      </c>
      <c r="E32" t="s">
        <v>4</v>
      </c>
      <c r="F32" t="s">
        <v>3</v>
      </c>
      <c r="G32" t="s">
        <v>89</v>
      </c>
      <c r="H32" t="s">
        <v>119</v>
      </c>
      <c r="I32" t="s">
        <v>8</v>
      </c>
    </row>
    <row r="33" spans="1:9" ht="15" customHeight="1" x14ac:dyDescent="0.25">
      <c r="A33" t="s">
        <v>146</v>
      </c>
      <c r="B33" t="s">
        <v>147</v>
      </c>
      <c r="C33" t="s">
        <v>148</v>
      </c>
      <c r="D33" t="s">
        <v>3</v>
      </c>
      <c r="E33" s="1" t="s">
        <v>149</v>
      </c>
      <c r="H33" t="s">
        <v>119</v>
      </c>
      <c r="I33" t="s">
        <v>8</v>
      </c>
    </row>
    <row r="34" spans="1:9" ht="15" customHeight="1" x14ac:dyDescent="0.25">
      <c r="A34" t="s">
        <v>150</v>
      </c>
      <c r="B34" t="s">
        <v>151</v>
      </c>
      <c r="C34" t="s">
        <v>152</v>
      </c>
      <c r="D34" t="s">
        <v>3</v>
      </c>
      <c r="E34" t="s">
        <v>116</v>
      </c>
      <c r="G34" t="s">
        <v>153</v>
      </c>
      <c r="H34" t="s">
        <v>119</v>
      </c>
      <c r="I34" t="s">
        <v>8</v>
      </c>
    </row>
    <row r="35" spans="1:9" ht="15" customHeight="1" x14ac:dyDescent="0.25">
      <c r="A35" t="s">
        <v>154</v>
      </c>
      <c r="B35" t="s">
        <v>109</v>
      </c>
      <c r="C35" t="s">
        <v>110</v>
      </c>
      <c r="D35" t="s">
        <v>3</v>
      </c>
      <c r="E35" t="s">
        <v>111</v>
      </c>
      <c r="F35" t="s">
        <v>112</v>
      </c>
      <c r="G35" t="s">
        <v>3</v>
      </c>
      <c r="H35" t="s">
        <v>7</v>
      </c>
      <c r="I35" t="s">
        <v>8</v>
      </c>
    </row>
    <row r="36" spans="1:9" ht="15" customHeight="1" x14ac:dyDescent="0.25">
      <c r="A36" t="s">
        <v>155</v>
      </c>
      <c r="B36" t="s">
        <v>156</v>
      </c>
      <c r="C36" t="s">
        <v>157</v>
      </c>
      <c r="D36" s="1" t="s">
        <v>158</v>
      </c>
      <c r="E36" t="s">
        <v>87</v>
      </c>
      <c r="F36" t="s">
        <v>159</v>
      </c>
      <c r="G36" t="s">
        <v>160</v>
      </c>
      <c r="H36" t="s">
        <v>81</v>
      </c>
      <c r="I36" t="s">
        <v>82</v>
      </c>
    </row>
    <row r="37" spans="1:9" ht="15" customHeight="1" x14ac:dyDescent="0.25">
      <c r="A37" t="s">
        <v>161</v>
      </c>
      <c r="B37" t="s">
        <v>162</v>
      </c>
      <c r="C37" s="1" t="s">
        <v>163</v>
      </c>
      <c r="D37" s="1" t="s">
        <v>164</v>
      </c>
      <c r="E37" t="s">
        <v>87</v>
      </c>
      <c r="F37" t="s">
        <v>27</v>
      </c>
      <c r="G37" t="s">
        <v>165</v>
      </c>
      <c r="H37" t="s">
        <v>81</v>
      </c>
      <c r="I37" t="s">
        <v>82</v>
      </c>
    </row>
    <row r="38" spans="1:9" ht="15" customHeight="1" x14ac:dyDescent="0.25">
      <c r="A38" t="s">
        <v>166</v>
      </c>
      <c r="B38" t="s">
        <v>167</v>
      </c>
      <c r="C38" t="s">
        <v>168</v>
      </c>
      <c r="D38" t="s">
        <v>3</v>
      </c>
      <c r="E38" t="s">
        <v>169</v>
      </c>
      <c r="F38" t="s">
        <v>170</v>
      </c>
      <c r="H38" t="s">
        <v>171</v>
      </c>
      <c r="I38" t="s">
        <v>8</v>
      </c>
    </row>
    <row r="39" spans="1:9" ht="15" customHeight="1" x14ac:dyDescent="0.25">
      <c r="A39" t="s">
        <v>172</v>
      </c>
      <c r="B39" s="1" t="s">
        <v>173</v>
      </c>
      <c r="C39" s="1" t="s">
        <v>102</v>
      </c>
      <c r="D39" t="s">
        <v>174</v>
      </c>
      <c r="E39" t="s">
        <v>59</v>
      </c>
      <c r="F39" t="s">
        <v>104</v>
      </c>
      <c r="G39" s="1" t="s">
        <v>175</v>
      </c>
      <c r="H39" t="s">
        <v>81</v>
      </c>
      <c r="I39" t="s">
        <v>82</v>
      </c>
    </row>
    <row r="40" spans="1:9" ht="15" customHeight="1" x14ac:dyDescent="0.25">
      <c r="A40" t="s">
        <v>176</v>
      </c>
      <c r="B40" s="1" t="s">
        <v>177</v>
      </c>
      <c r="C40" s="1" t="s">
        <v>163</v>
      </c>
      <c r="D40" s="1" t="s">
        <v>178</v>
      </c>
      <c r="E40" t="s">
        <v>59</v>
      </c>
      <c r="F40" t="s">
        <v>27</v>
      </c>
      <c r="G40" t="s">
        <v>165</v>
      </c>
      <c r="H40" t="s">
        <v>81</v>
      </c>
      <c r="I40" t="s">
        <v>82</v>
      </c>
    </row>
    <row r="41" spans="1:9" ht="15" customHeight="1" x14ac:dyDescent="0.25">
      <c r="A41" t="s">
        <v>179</v>
      </c>
      <c r="B41" t="s">
        <v>180</v>
      </c>
      <c r="C41" t="s">
        <v>181</v>
      </c>
      <c r="E41" t="s">
        <v>59</v>
      </c>
      <c r="F41" t="s">
        <v>117</v>
      </c>
      <c r="H41" t="s">
        <v>182</v>
      </c>
      <c r="I41" t="s">
        <v>82</v>
      </c>
    </row>
    <row r="42" spans="1:9" ht="15" customHeight="1" x14ac:dyDescent="0.25">
      <c r="A42" t="s">
        <v>183</v>
      </c>
      <c r="B42" t="s">
        <v>184</v>
      </c>
      <c r="C42" t="s">
        <v>185</v>
      </c>
      <c r="D42" t="s">
        <v>186</v>
      </c>
      <c r="E42" t="s">
        <v>187</v>
      </c>
      <c r="F42" t="s">
        <v>88</v>
      </c>
      <c r="G42" t="s">
        <v>188</v>
      </c>
      <c r="H42" t="s">
        <v>81</v>
      </c>
      <c r="I42" t="s">
        <v>82</v>
      </c>
    </row>
    <row r="43" spans="1:9" ht="15" customHeight="1" x14ac:dyDescent="0.25">
      <c r="A43" t="s">
        <v>189</v>
      </c>
      <c r="B43" t="s">
        <v>190</v>
      </c>
      <c r="C43" t="s">
        <v>191</v>
      </c>
      <c r="D43" t="s">
        <v>192</v>
      </c>
      <c r="E43" t="s">
        <v>193</v>
      </c>
      <c r="F43" t="s">
        <v>117</v>
      </c>
      <c r="G43" t="s">
        <v>194</v>
      </c>
      <c r="H43" t="s">
        <v>81</v>
      </c>
      <c r="I43" t="s">
        <v>82</v>
      </c>
    </row>
    <row r="44" spans="1:9" ht="15" customHeight="1" x14ac:dyDescent="0.25">
      <c r="A44" t="s">
        <v>195</v>
      </c>
      <c r="B44" t="s">
        <v>196</v>
      </c>
      <c r="C44" t="s">
        <v>197</v>
      </c>
      <c r="D44" t="s">
        <v>198</v>
      </c>
      <c r="E44" t="s">
        <v>193</v>
      </c>
      <c r="F44" t="s">
        <v>117</v>
      </c>
      <c r="G44" t="s">
        <v>194</v>
      </c>
      <c r="H44" t="s">
        <v>81</v>
      </c>
      <c r="I44" t="s">
        <v>82</v>
      </c>
    </row>
    <row r="45" spans="1:9" ht="15" customHeight="1" x14ac:dyDescent="0.25">
      <c r="A45" t="s">
        <v>199</v>
      </c>
      <c r="B45" t="s">
        <v>200</v>
      </c>
      <c r="C45" t="s">
        <v>201</v>
      </c>
      <c r="D45" t="s">
        <v>3</v>
      </c>
      <c r="E45" t="s">
        <v>193</v>
      </c>
      <c r="F45" t="s">
        <v>117</v>
      </c>
      <c r="G45" t="s">
        <v>202</v>
      </c>
      <c r="H45" t="s">
        <v>81</v>
      </c>
      <c r="I45" t="s">
        <v>82</v>
      </c>
    </row>
    <row r="46" spans="1:9" ht="15" customHeight="1" x14ac:dyDescent="0.25">
      <c r="A46" t="s">
        <v>203</v>
      </c>
      <c r="B46" t="s">
        <v>204</v>
      </c>
      <c r="C46" t="s">
        <v>205</v>
      </c>
      <c r="D46" t="s">
        <v>198</v>
      </c>
      <c r="E46" t="s">
        <v>193</v>
      </c>
      <c r="F46" t="s">
        <v>117</v>
      </c>
      <c r="G46" t="s">
        <v>206</v>
      </c>
      <c r="H46" t="s">
        <v>171</v>
      </c>
      <c r="I46" t="s">
        <v>137</v>
      </c>
    </row>
    <row r="47" spans="1:9" ht="15" customHeight="1" x14ac:dyDescent="0.25">
      <c r="A47" t="s">
        <v>207</v>
      </c>
      <c r="B47" t="s">
        <v>208</v>
      </c>
      <c r="C47" t="s">
        <v>209</v>
      </c>
      <c r="D47" t="s">
        <v>198</v>
      </c>
      <c r="E47" t="s">
        <v>193</v>
      </c>
      <c r="F47" t="s">
        <v>117</v>
      </c>
      <c r="G47" t="s">
        <v>210</v>
      </c>
      <c r="H47" t="s">
        <v>171</v>
      </c>
      <c r="I47" t="s">
        <v>137</v>
      </c>
    </row>
    <row r="48" spans="1:9" ht="15" customHeight="1" x14ac:dyDescent="0.25">
      <c r="A48" t="s">
        <v>211</v>
      </c>
      <c r="B48" t="s">
        <v>212</v>
      </c>
      <c r="C48" t="s">
        <v>213</v>
      </c>
      <c r="D48" s="1" t="s">
        <v>214</v>
      </c>
      <c r="E48" t="s">
        <v>215</v>
      </c>
      <c r="F48" t="s">
        <v>117</v>
      </c>
      <c r="G48" t="s">
        <v>3</v>
      </c>
      <c r="H48" t="s">
        <v>7</v>
      </c>
      <c r="I48" t="s">
        <v>8</v>
      </c>
    </row>
    <row r="49" spans="1:9" ht="15" customHeight="1" x14ac:dyDescent="0.25">
      <c r="A49" t="s">
        <v>216</v>
      </c>
      <c r="B49" t="s">
        <v>217</v>
      </c>
      <c r="C49" t="s">
        <v>218</v>
      </c>
      <c r="E49" t="s">
        <v>219</v>
      </c>
      <c r="F49" t="s">
        <v>135</v>
      </c>
      <c r="G49" t="s">
        <v>220</v>
      </c>
      <c r="H49" t="s">
        <v>136</v>
      </c>
      <c r="I49"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2024-05-22T11:35:02Z</dcterms:modified>
</cp:coreProperties>
</file>