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A4403CA0-D93C-41F2-BF63-C7EBBA7E4A6F}" xr6:coauthVersionLast="47" xr6:coauthVersionMax="47" xr10:uidLastSave="{00000000-0000-0000-0000-000000000000}"/>
  <bookViews>
    <workbookView xWindow="4305" yWindow="1320" windowWidth="29070" windowHeight="1962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7" i="1" l="1"/>
  <c r="X37" i="1"/>
  <c r="W37" i="1"/>
  <c r="V37" i="1"/>
  <c r="U37" i="1"/>
  <c r="T37" i="1"/>
  <c r="S37" i="1"/>
  <c r="Y36" i="1"/>
  <c r="X36" i="1"/>
  <c r="W36" i="1"/>
  <c r="V36" i="1"/>
  <c r="U36" i="1"/>
  <c r="T36" i="1"/>
  <c r="S36" i="1"/>
  <c r="Y35" i="1"/>
  <c r="X35" i="1"/>
  <c r="W35" i="1"/>
  <c r="V35" i="1"/>
  <c r="U35" i="1"/>
  <c r="T35" i="1"/>
  <c r="S35" i="1"/>
  <c r="Y34" i="1"/>
  <c r="X34" i="1"/>
  <c r="W34" i="1"/>
  <c r="V34" i="1"/>
  <c r="U34" i="1"/>
  <c r="T34" i="1"/>
  <c r="S34" i="1"/>
  <c r="AC2" i="1" a="1"/>
  <c r="A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<sst xmlns="http://schemas.openxmlformats.org/spreadsheetml/2006/main" count="211" uniqueCount="74">
  <si>
    <t xml:space="preserve">Outlet Slope Stabilization </t>
  </si>
  <si>
    <t>Material Supply</t>
  </si>
  <si>
    <t>Enkamat Geofabric (or similar Engineer approved geofabric)</t>
  </si>
  <si>
    <t>Delivery dockets</t>
  </si>
  <si>
    <t>W</t>
  </si>
  <si>
    <t>P</t>
  </si>
  <si>
    <t>D50-250mm Rock Riprap</t>
  </si>
  <si>
    <t>Construction</t>
  </si>
  <si>
    <t>Install as per Drawing No. 3121577-CA-1011</t>
  </si>
  <si>
    <t>Visual inspection/photos</t>
  </si>
  <si>
    <t>Surface Reinstatement</t>
  </si>
  <si>
    <t>Topsoiling</t>
  </si>
  <si>
    <t xml:space="preserve">100mm of clean topsoil </t>
  </si>
  <si>
    <t>Visual inspection</t>
  </si>
  <si>
    <t>Grass Seeding</t>
  </si>
  <si>
    <t>Over 70% of seed to growth</t>
  </si>
  <si>
    <t>Vested Road Subgrade</t>
  </si>
  <si>
    <t>Subgrade Strength</t>
  </si>
  <si>
    <t xml:space="preserve">Subgrade shall be prepared and conditioned as specified in Specification CO209.4 </t>
  </si>
  <si>
    <t>Visual inspection as excavated</t>
  </si>
  <si>
    <t>H</t>
  </si>
  <si>
    <t>Vested Road Sub-base</t>
  </si>
  <si>
    <t>Shall be constructed of GAP65</t>
  </si>
  <si>
    <t>Shall be compacted in 200mm layers as per WDC EES Sheet 31</t>
  </si>
  <si>
    <t xml:space="preserve">Visual inspection </t>
  </si>
  <si>
    <t>Compaction</t>
  </si>
  <si>
    <t>Clegg hammer test: 0-300mm from surface CIV reading not less than 45; 300mm-1.5m from road surface CIV reading not less than 30; &gt;1.5m from road surface CIVnot less than 25.</t>
  </si>
  <si>
    <t>QF 022 – Clegg Hammer Test Report. One test every linear 20m of every layer.</t>
  </si>
  <si>
    <t>Vested Road Basecourse</t>
  </si>
  <si>
    <t>Shall be constructed of lime-stabilized AP40</t>
  </si>
  <si>
    <t>Shall be 300mm thick as per WDC EES Sheet 31</t>
  </si>
  <si>
    <t>Shall be constructed in 150mm layers as per WDC EES Sheet 21</t>
  </si>
  <si>
    <t>Clegg hammer test: No reading less than 45</t>
  </si>
  <si>
    <t>QF 022 – Clegg Hammer Test Report. One test every linear 20m.</t>
  </si>
  <si>
    <t>Surfacing</t>
  </si>
  <si>
    <t>Temporary Surfacing</t>
  </si>
  <si>
    <t>Not less than 30mm thick cold mix asphalt</t>
  </si>
  <si>
    <t>Visual inspection/photos. Upon reinstatement of road</t>
  </si>
  <si>
    <t>Manholes</t>
  </si>
  <si>
    <t>To be as specified on Drawing No. 3121577-CA-1011 to Drawing No. 3121577-CA-1020</t>
  </si>
  <si>
    <t>Location</t>
  </si>
  <si>
    <t>Survey setout at correct locations as per the Drawings</t>
  </si>
  <si>
    <t>Invert Levels</t>
  </si>
  <si>
    <t>To be as specified on Drawing No. 3121577-CA-1020</t>
  </si>
  <si>
    <t>Visual Check Materials Quality and Condition</t>
  </si>
  <si>
    <t>Material quality in accordance with WDC EES Sheet 37</t>
  </si>
  <si>
    <t xml:space="preserve">QF 036 – Inspection Checklist Manhole Construction. Post construction                           </t>
  </si>
  <si>
    <t>Visual Check Inlets/outlets</t>
  </si>
  <si>
    <t>To be satisfactorily constructed and  free from scour and siltation</t>
  </si>
  <si>
    <t>Concrete Work</t>
  </si>
  <si>
    <t>In accordance with WDC EES Sheet 37</t>
  </si>
  <si>
    <t>Cesspits</t>
  </si>
  <si>
    <t>Delivery Dockets</t>
  </si>
  <si>
    <t>Pipelines</t>
  </si>
  <si>
    <t xml:space="preserve">QF 008 – Inspection Checklist Pipelines. As constructed </t>
  </si>
  <si>
    <t>Trenches and Bedding</t>
  </si>
  <si>
    <t>In accordance with WDC EES Sheet 31</t>
  </si>
  <si>
    <t>Testing-CCTV Footage</t>
  </si>
  <si>
    <t>CCTV footage to be reported to council</t>
  </si>
  <si>
    <t>CCTV footage of pipeline. Post construction</t>
  </si>
  <si>
    <t>Connection to WDC Network</t>
  </si>
  <si>
    <t>In accordance with WDC EES - undertaken by Licensed Contractor for Stormwater connections</t>
  </si>
  <si>
    <t>Final Completion Inspection</t>
  </si>
  <si>
    <t>Satisfy Engineer</t>
  </si>
  <si>
    <t>Visual inspection post construction</t>
  </si>
  <si>
    <t>As-built and Asset Register</t>
  </si>
  <si>
    <t>As-built Infrastructure</t>
  </si>
  <si>
    <t>As-built documentation post construction</t>
  </si>
  <si>
    <t>Asset Register</t>
  </si>
  <si>
    <t>Asset register completed for installed infrastructure</t>
  </si>
  <si>
    <t>Post-construction</t>
  </si>
  <si>
    <t>Post-completion Certificate</t>
  </si>
  <si>
    <t xml:space="preserve">Post-completion Certificate </t>
  </si>
  <si>
    <t>Invert levels to be no more than +30mm than design where grade is CHAR(GREAT)1%, and no more than +3mm where grade is CHAR(LESS)1%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</si>
</sst>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37"/>
  <sheetViews>
    <sheetView tabSelected="1" workbookViewId="0">
      <selection activeCell="T21" sqref="T21"/>
    </sheetView>
  </sheetViews>
  <sheetFormatPr defaultRowHeight="15" customHeight="1" x14ac:dyDescent="0.25"/>
  <cols>
    <col min="1" max="1" width="7" customWidth="1"/>
    <col min="2" max="2" width="6.5703125" customWidth="1"/>
    <col min="3" max="3" width="5.28515625" customWidth="1"/>
    <col min="4" max="4" width="5.42578125" customWidth="1"/>
    <col min="5" max="5" width="4.28515625" customWidth="1"/>
    <col min="6" max="6" width="3.42578125" bestFit="1" customWidth="1"/>
    <col min="7" max="7" width="4.7109375" bestFit="1" customWidth="1"/>
    <col min="8" max="14" width="4.7109375" customWidth="1"/>
    <col min="15" max="15" width="4.28515625" customWidth="1"/>
    <col min="16" max="16" width="2.5703125" customWidth="1"/>
    <col min="17" max="17" width="3.140625" customWidth="1"/>
    <col min="18" max="18" width="2.85546875" customWidth="1"/>
    <col min="19" max="19" width="7.28515625" customWidth="1"/>
    <col min="20" max="20" width="19.140625" customWidth="1"/>
    <col min="21" max="21" width="15.7109375" customWidth="1"/>
    <col min="22" max="22" width="20.5703125" customWidth="1"/>
    <col min="23" max="23" width="17.7109375" customWidth="1"/>
    <col min="24" max="24" width="12.5703125" customWidth="1"/>
    <col min="25" max="25" width="15.140625" customWidth="1"/>
    <col min="26" max="26" width="9.5703125" customWidth="1"/>
    <col min="27" max="27" width="3.7109375" customWidth="1"/>
    <col min="28" max="28" width="5.28515625" customWidth="1"/>
    <col min="29" max="29" width="60" customWidth="1"/>
    <col min="30" max="30" width="146.42578125" bestFit="1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S1" s="3"/>
      <c r="T1" s="3"/>
      <c r="U1" s="3"/>
      <c r="V1" s="3"/>
      <c r="W1" s="3"/>
      <c r="X1" s="3"/>
      <c r="Y1" s="3"/>
    </row>
    <row r="2" spans="1:29" ht="15" customHeight="1" x14ac:dyDescent="0.25">
      <c r="A2">
        <v>1.1000000000000001</v>
      </c>
      <c r="B2" t="s">
        <v>0</v>
      </c>
      <c r="D2" t="s">
        <v>1</v>
      </c>
      <c r="E2" s="1" t="s">
        <v>2</v>
      </c>
      <c r="F2" s="1"/>
      <c r="G2" t="s">
        <v>3</v>
      </c>
      <c r="J2" t="s">
        <v>4</v>
      </c>
      <c r="L2" t="s">
        <v>5</v>
      </c>
      <c r="N2" t="s">
        <v>4</v>
      </c>
      <c r="O2" s="1"/>
      <c r="AC2" t="str" cm="1">
        <f t="array" ref="AC2:AC29">_xlfn.FILTERXML("&lt;t&gt;&lt;s&gt;"&amp;_xlfn.TEXTJOIN("&lt;/s&gt;&lt;s&gt;",,S2:Y40)&amp;"&lt;/s&gt;&lt;/t&gt;","//s")</f>
        <v>1.1 - Final Completion Inspection</v>
      </c>
    </row>
    <row r="3" spans="1:29" ht="15" customHeight="1" x14ac:dyDescent="0.25">
      <c r="A3">
        <v>1.2</v>
      </c>
      <c r="D3" t="s">
        <v>1</v>
      </c>
      <c r="E3" t="s">
        <v>6</v>
      </c>
      <c r="F3" s="1"/>
      <c r="G3" t="s">
        <v>3</v>
      </c>
      <c r="J3" t="s">
        <v>4</v>
      </c>
      <c r="L3" t="s">
        <v>5</v>
      </c>
      <c r="N3" t="s">
        <v>4</v>
      </c>
      <c r="O3" s="1"/>
      <c r="AC3" t="str">
        <v>ACTIVITY TASK - Final Completion Inspection</v>
      </c>
    </row>
    <row r="4" spans="1:29" ht="15" customHeight="1" x14ac:dyDescent="0.25">
      <c r="A4">
        <v>1.3</v>
      </c>
      <c r="B4" s="1"/>
      <c r="D4" t="s">
        <v>7</v>
      </c>
      <c r="E4" s="1" t="s">
        <v>8</v>
      </c>
      <c r="F4" s="1"/>
      <c r="G4" s="1" t="s">
        <v>9</v>
      </c>
      <c r="H4" s="1"/>
      <c r="I4" s="1"/>
      <c r="J4" s="1" t="s">
        <v>5</v>
      </c>
      <c r="K4" s="1"/>
      <c r="L4" s="1" t="s">
        <v>4</v>
      </c>
      <c r="M4" s="1"/>
      <c r="N4" s="1" t="s">
        <v>4</v>
      </c>
      <c r="O4" s="1"/>
      <c r="AC4" t="str">
        <v>ACCEPTANCE CRITERIA - Satisfy Engineer</v>
      </c>
    </row>
    <row r="5" spans="1:29" ht="15" customHeight="1" x14ac:dyDescent="0.25">
      <c r="A5">
        <v>2.1</v>
      </c>
      <c r="B5" s="1" t="s">
        <v>10</v>
      </c>
      <c r="D5" t="s">
        <v>11</v>
      </c>
      <c r="E5" t="s">
        <v>12</v>
      </c>
      <c r="F5" s="1"/>
      <c r="G5" t="s">
        <v>13</v>
      </c>
      <c r="J5" t="s">
        <v>5</v>
      </c>
      <c r="L5" t="s">
        <v>4</v>
      </c>
      <c r="N5" t="s">
        <v>4</v>
      </c>
      <c r="AC5" t="str">
        <v>CERTIFING DOCUMENTATION AND FREQUENCY - Visual inspection post construction</v>
      </c>
    </row>
    <row r="6" spans="1:29" ht="15" customHeight="1" x14ac:dyDescent="0.25">
      <c r="A6">
        <v>2.2000000000000002</v>
      </c>
      <c r="D6" t="s">
        <v>14</v>
      </c>
      <c r="E6" t="s">
        <v>15</v>
      </c>
      <c r="F6" s="1"/>
      <c r="G6" t="s">
        <v>13</v>
      </c>
      <c r="J6" t="s">
        <v>5</v>
      </c>
      <c r="L6" t="s">
        <v>4</v>
      </c>
      <c r="N6" t="s">
        <v>4</v>
      </c>
      <c r="AC6" t="str">
        <v>Supervisor, Foreman or Subcontractor - W</v>
      </c>
    </row>
    <row r="7" spans="1:29" ht="15" customHeight="1" x14ac:dyDescent="0.25">
      <c r="AC7" t="str">
        <v>Project Manager or Delegated Person - P</v>
      </c>
    </row>
    <row r="8" spans="1:29" ht="15" customHeight="1" x14ac:dyDescent="0.25">
      <c r="A8">
        <v>1.1000000000000001</v>
      </c>
      <c r="B8" t="s">
        <v>16</v>
      </c>
      <c r="D8" t="s">
        <v>17</v>
      </c>
      <c r="E8" t="s">
        <v>18</v>
      </c>
      <c r="G8" t="s">
        <v>19</v>
      </c>
      <c r="J8" t="s">
        <v>5</v>
      </c>
      <c r="L8" t="s">
        <v>4</v>
      </c>
      <c r="N8" t="s">
        <v>20</v>
      </c>
      <c r="AC8" t="str">
        <v>Principal’s Representative - H</v>
      </c>
    </row>
    <row r="9" spans="1:29" ht="15" customHeight="1" x14ac:dyDescent="0.25">
      <c r="A9">
        <v>2.1</v>
      </c>
      <c r="B9" t="s">
        <v>21</v>
      </c>
      <c r="D9" t="s">
        <v>1</v>
      </c>
      <c r="E9" s="1" t="s">
        <v>22</v>
      </c>
      <c r="G9" t="s">
        <v>3</v>
      </c>
      <c r="J9" t="s">
        <v>4</v>
      </c>
      <c r="L9" t="s">
        <v>5</v>
      </c>
      <c r="N9" t="s">
        <v>4</v>
      </c>
      <c r="AC9" t="str">
        <v>2.1 - As-built and Asset Register</v>
      </c>
    </row>
    <row r="10" spans="1:29" ht="15" customHeight="1" x14ac:dyDescent="0.25">
      <c r="A10">
        <v>2.2000000000000002</v>
      </c>
      <c r="D10" t="s">
        <v>7</v>
      </c>
      <c r="E10" s="1" t="s">
        <v>23</v>
      </c>
      <c r="G10" t="s">
        <v>24</v>
      </c>
      <c r="J10" t="s">
        <v>5</v>
      </c>
      <c r="L10" t="s">
        <v>4</v>
      </c>
      <c r="N10" t="s">
        <v>4</v>
      </c>
      <c r="AC10" t="str">
        <v>ACTIVITY TASK - As-built Infrastructure</v>
      </c>
    </row>
    <row r="11" spans="1:29" ht="15" customHeight="1" x14ac:dyDescent="0.25">
      <c r="A11">
        <v>2.2999999999999998</v>
      </c>
      <c r="D11" t="s">
        <v>25</v>
      </c>
      <c r="E11" t="s">
        <v>26</v>
      </c>
      <c r="G11" t="s">
        <v>27</v>
      </c>
      <c r="J11" t="s">
        <v>4</v>
      </c>
      <c r="L11" t="s">
        <v>5</v>
      </c>
      <c r="N11" t="s">
        <v>20</v>
      </c>
      <c r="AC11" t="str">
        <v>ACCEPTANCE CRITERIA - Invert levels to be no more than +30mm than design where grade is CHAR(GREAT)1%, and no more than +3mm where grade is CHAR(LESS)1%</v>
      </c>
    </row>
    <row r="12" spans="1:29" ht="15" customHeight="1" x14ac:dyDescent="0.25">
      <c r="A12">
        <v>3.1</v>
      </c>
      <c r="B12" t="s">
        <v>28</v>
      </c>
      <c r="D12" t="s">
        <v>1</v>
      </c>
      <c r="E12" t="s">
        <v>29</v>
      </c>
      <c r="G12" t="s">
        <v>3</v>
      </c>
      <c r="J12" t="s">
        <v>4</v>
      </c>
      <c r="L12" t="s">
        <v>5</v>
      </c>
      <c r="N12" t="s">
        <v>4</v>
      </c>
      <c r="AC12" t="str">
        <v>CERTIFING DOCUMENTATION AND FREQUENCY - As-built documentation post construction</v>
      </c>
    </row>
    <row r="13" spans="1:29" ht="15" customHeight="1" x14ac:dyDescent="0.25">
      <c r="A13">
        <v>3.2</v>
      </c>
      <c r="D13" t="s">
        <v>7</v>
      </c>
      <c r="E13" t="s">
        <v>30</v>
      </c>
      <c r="G13" t="s">
        <v>13</v>
      </c>
      <c r="J13" t="s">
        <v>5</v>
      </c>
      <c r="L13" t="s">
        <v>4</v>
      </c>
      <c r="N13" t="s">
        <v>4</v>
      </c>
      <c r="AC13" t="str">
        <v>Supervisor, Foreman or Subcontractor - W</v>
      </c>
    </row>
    <row r="14" spans="1:29" ht="15" customHeight="1" x14ac:dyDescent="0.25">
      <c r="A14">
        <v>3.3</v>
      </c>
      <c r="D14" t="s">
        <v>7</v>
      </c>
      <c r="E14" t="s">
        <v>31</v>
      </c>
      <c r="G14" t="s">
        <v>13</v>
      </c>
      <c r="J14" t="s">
        <v>5</v>
      </c>
      <c r="L14" t="s">
        <v>4</v>
      </c>
      <c r="N14" t="s">
        <v>4</v>
      </c>
      <c r="AC14" t="str">
        <v>Project Manager or Delegated Person - P</v>
      </c>
    </row>
    <row r="15" spans="1:29" ht="15" customHeight="1" x14ac:dyDescent="0.25">
      <c r="A15">
        <v>3.4</v>
      </c>
      <c r="D15" t="s">
        <v>25</v>
      </c>
      <c r="E15" t="s">
        <v>32</v>
      </c>
      <c r="G15" t="s">
        <v>33</v>
      </c>
      <c r="J15" t="s">
        <v>4</v>
      </c>
      <c r="L15" t="s">
        <v>5</v>
      </c>
      <c r="N15" t="s">
        <v>20</v>
      </c>
      <c r="AC15" t="str">
        <v>Principal’s Representative - H</v>
      </c>
    </row>
    <row r="16" spans="1:29" ht="15" customHeight="1" x14ac:dyDescent="0.25">
      <c r="A16">
        <v>4.0999999999999996</v>
      </c>
      <c r="B16" t="s">
        <v>34</v>
      </c>
      <c r="D16" t="s">
        <v>35</v>
      </c>
      <c r="E16" t="s">
        <v>36</v>
      </c>
      <c r="G16" t="s">
        <v>37</v>
      </c>
      <c r="J16" t="s">
        <v>5</v>
      </c>
      <c r="L16" t="s">
        <v>5</v>
      </c>
      <c r="N16" t="s">
        <v>4</v>
      </c>
      <c r="AC16" t="str">
        <v>2.2 -</v>
      </c>
    </row>
    <row r="17" spans="1:29" ht="15" customHeight="1" x14ac:dyDescent="0.25">
      <c r="AC17" t="str">
        <v>ACTIVITY TASK - Asset Register</v>
      </c>
    </row>
    <row r="18" spans="1:29" ht="15" customHeight="1" x14ac:dyDescent="0.25">
      <c r="A18">
        <v>1.1000000000000001</v>
      </c>
      <c r="B18" t="s">
        <v>38</v>
      </c>
      <c r="D18" t="s">
        <v>1</v>
      </c>
      <c r="E18" t="s">
        <v>39</v>
      </c>
      <c r="G18" t="s">
        <v>3</v>
      </c>
      <c r="J18" t="s">
        <v>4</v>
      </c>
      <c r="L18" t="s">
        <v>5</v>
      </c>
      <c r="N18" t="s">
        <v>4</v>
      </c>
      <c r="AC18" t="str">
        <v>ACCEPTANCE CRITERIA - Asset register completed for installed infrastructure</v>
      </c>
    </row>
    <row r="19" spans="1:29" ht="15" customHeight="1" x14ac:dyDescent="0.25">
      <c r="A19">
        <v>1.2</v>
      </c>
      <c r="D19" t="s">
        <v>40</v>
      </c>
      <c r="E19" t="s">
        <v>41</v>
      </c>
      <c r="G19" t="s">
        <v>13</v>
      </c>
      <c r="J19" t="s">
        <v>5</v>
      </c>
      <c r="L19" t="s">
        <v>4</v>
      </c>
      <c r="N19" t="s">
        <v>4</v>
      </c>
      <c r="AC19" t="str">
        <v>CERTIFING DOCUMENTATION AND FREQUENCY - Post-construction</v>
      </c>
    </row>
    <row r="20" spans="1:29" ht="15" customHeight="1" x14ac:dyDescent="0.25">
      <c r="A20">
        <v>1.3</v>
      </c>
      <c r="D20" t="s">
        <v>42</v>
      </c>
      <c r="E20" t="s">
        <v>43</v>
      </c>
      <c r="G20" t="s">
        <v>13</v>
      </c>
      <c r="J20" t="s">
        <v>5</v>
      </c>
      <c r="L20" t="s">
        <v>4</v>
      </c>
      <c r="N20" t="s">
        <v>4</v>
      </c>
      <c r="AC20" t="str">
        <v>Supervisor, Foreman or Subcontractor - W</v>
      </c>
    </row>
    <row r="21" spans="1:29" ht="15" customHeight="1" x14ac:dyDescent="0.25">
      <c r="A21">
        <v>1.4</v>
      </c>
      <c r="D21" t="s">
        <v>44</v>
      </c>
      <c r="E21" t="s">
        <v>45</v>
      </c>
      <c r="G21" t="s">
        <v>46</v>
      </c>
      <c r="J21" t="s">
        <v>4</v>
      </c>
      <c r="L21" t="s">
        <v>5</v>
      </c>
      <c r="N21" t="s">
        <v>4</v>
      </c>
      <c r="AC21" t="str">
        <v>Project Manager or Delegated Person - P</v>
      </c>
    </row>
    <row r="22" spans="1:29" ht="15" customHeight="1" x14ac:dyDescent="0.25">
      <c r="A22">
        <v>1.5</v>
      </c>
      <c r="D22" t="s">
        <v>47</v>
      </c>
      <c r="E22" t="s">
        <v>48</v>
      </c>
      <c r="G22" t="s">
        <v>9</v>
      </c>
      <c r="J22" t="s">
        <v>5</v>
      </c>
      <c r="L22" t="s">
        <v>5</v>
      </c>
      <c r="N22" t="s">
        <v>4</v>
      </c>
      <c r="AC22" t="str">
        <v>Principal’s Representative - H</v>
      </c>
    </row>
    <row r="23" spans="1:29" ht="15" customHeight="1" x14ac:dyDescent="0.25">
      <c r="A23">
        <v>1.6</v>
      </c>
      <c r="D23" t="s">
        <v>49</v>
      </c>
      <c r="E23" t="s">
        <v>50</v>
      </c>
      <c r="G23" t="s">
        <v>9</v>
      </c>
      <c r="J23" t="s">
        <v>5</v>
      </c>
      <c r="L23" t="s">
        <v>5</v>
      </c>
      <c r="N23" t="s">
        <v>4</v>
      </c>
      <c r="AC23" t="str">
        <v>3.1 - Post-completion Certificate</v>
      </c>
    </row>
    <row r="24" spans="1:29" ht="15" customHeight="1" x14ac:dyDescent="0.25">
      <c r="A24">
        <v>2.1</v>
      </c>
      <c r="B24" t="s">
        <v>51</v>
      </c>
      <c r="D24" t="s">
        <v>1</v>
      </c>
      <c r="E24" t="s">
        <v>39</v>
      </c>
      <c r="G24" t="s">
        <v>52</v>
      </c>
      <c r="J24" t="s">
        <v>4</v>
      </c>
      <c r="L24" t="s">
        <v>5</v>
      </c>
      <c r="N24" t="s">
        <v>4</v>
      </c>
      <c r="AC24" t="str">
        <v>ACTIVITY TASK - Post-completion Certificate</v>
      </c>
    </row>
    <row r="25" spans="1:29" ht="15" customHeight="1" x14ac:dyDescent="0.25">
      <c r="A25">
        <v>2.2000000000000002</v>
      </c>
      <c r="D25" t="s">
        <v>40</v>
      </c>
      <c r="E25" t="s">
        <v>41</v>
      </c>
      <c r="G25" t="s">
        <v>13</v>
      </c>
      <c r="J25" t="s">
        <v>5</v>
      </c>
      <c r="L25" t="s">
        <v>4</v>
      </c>
      <c r="N25" t="s">
        <v>4</v>
      </c>
      <c r="AC25" t="str">
        <v>ACCEPTANCE CRITERIA - Post-completion Certificate</v>
      </c>
    </row>
    <row r="26" spans="1:29" ht="15" customHeight="1" x14ac:dyDescent="0.25">
      <c r="A26">
        <v>2.2999999999999998</v>
      </c>
      <c r="D26" t="s">
        <v>49</v>
      </c>
      <c r="E26" t="s">
        <v>50</v>
      </c>
      <c r="G26" t="s">
        <v>9</v>
      </c>
      <c r="J26" t="s">
        <v>5</v>
      </c>
      <c r="L26" t="s">
        <v>5</v>
      </c>
      <c r="N26" t="s">
        <v>4</v>
      </c>
      <c r="AC26" t="str">
        <v>CERTIFING DOCUMENTATION AND FREQUENCY - Post-construction</v>
      </c>
    </row>
    <row r="27" spans="1:29" ht="15" customHeight="1" x14ac:dyDescent="0.25">
      <c r="A27">
        <v>3.1</v>
      </c>
      <c r="B27" t="s">
        <v>53</v>
      </c>
      <c r="D27" t="s">
        <v>1</v>
      </c>
      <c r="E27" t="s">
        <v>39</v>
      </c>
      <c r="G27" t="s">
        <v>3</v>
      </c>
      <c r="J27" t="s">
        <v>4</v>
      </c>
      <c r="L27" t="s">
        <v>5</v>
      </c>
      <c r="N27" t="s">
        <v>4</v>
      </c>
      <c r="AC27" t="str">
        <v>Supervisor, Foreman or Subcontractor - W</v>
      </c>
    </row>
    <row r="28" spans="1:29" ht="15" customHeight="1" x14ac:dyDescent="0.25">
      <c r="A28">
        <v>3.2</v>
      </c>
      <c r="D28" t="s">
        <v>40</v>
      </c>
      <c r="E28" t="s">
        <v>41</v>
      </c>
      <c r="G28" t="s">
        <v>13</v>
      </c>
      <c r="J28" t="s">
        <v>5</v>
      </c>
      <c r="L28" t="s">
        <v>4</v>
      </c>
      <c r="N28" t="s">
        <v>4</v>
      </c>
      <c r="AC28" t="str">
        <v>Project Manager or Delegated Person - P</v>
      </c>
    </row>
    <row r="29" spans="1:29" ht="15" customHeight="1" x14ac:dyDescent="0.25">
      <c r="A29">
        <v>3.3</v>
      </c>
      <c r="D29" t="s">
        <v>44</v>
      </c>
      <c r="E29" t="s">
        <v>45</v>
      </c>
      <c r="G29" t="s">
        <v>54</v>
      </c>
      <c r="J29" t="s">
        <v>4</v>
      </c>
      <c r="L29" t="s">
        <v>5</v>
      </c>
      <c r="N29" t="s">
        <v>4</v>
      </c>
      <c r="AC29" t="str">
        <v>Principal’s Representative - H</v>
      </c>
    </row>
    <row r="30" spans="1:29" ht="15" customHeight="1" x14ac:dyDescent="0.25">
      <c r="A30">
        <v>3.4</v>
      </c>
      <c r="D30" t="s">
        <v>55</v>
      </c>
      <c r="E30" t="s">
        <v>56</v>
      </c>
      <c r="G30" t="s">
        <v>54</v>
      </c>
      <c r="J30" t="s">
        <v>5</v>
      </c>
      <c r="L30" t="s">
        <v>4</v>
      </c>
      <c r="N30" t="s">
        <v>20</v>
      </c>
    </row>
    <row r="31" spans="1:29" ht="15" customHeight="1" x14ac:dyDescent="0.25">
      <c r="A31">
        <v>3.5</v>
      </c>
      <c r="D31" t="s">
        <v>57</v>
      </c>
      <c r="E31" t="s">
        <v>58</v>
      </c>
      <c r="G31" t="s">
        <v>59</v>
      </c>
      <c r="J31" t="s">
        <v>4</v>
      </c>
      <c r="L31" t="s">
        <v>5</v>
      </c>
      <c r="N31" t="s">
        <v>4</v>
      </c>
    </row>
    <row r="32" spans="1:29" ht="15" customHeight="1" x14ac:dyDescent="0.25">
      <c r="A32">
        <v>4.0999999999999996</v>
      </c>
      <c r="B32" t="s">
        <v>60</v>
      </c>
      <c r="D32" t="s">
        <v>60</v>
      </c>
      <c r="E32" t="s">
        <v>61</v>
      </c>
      <c r="G32" t="s">
        <v>9</v>
      </c>
      <c r="J32" t="s">
        <v>5</v>
      </c>
      <c r="L32" t="s">
        <v>5</v>
      </c>
      <c r="N32" t="s">
        <v>20</v>
      </c>
    </row>
    <row r="34" spans="1:25" ht="15" customHeight="1" x14ac:dyDescent="0.25">
      <c r="A34">
        <v>1.1000000000000001</v>
      </c>
      <c r="B34" t="s">
        <v>62</v>
      </c>
      <c r="D34" t="s">
        <v>62</v>
      </c>
      <c r="E34" t="s">
        <v>63</v>
      </c>
      <c r="G34" t="s">
        <v>64</v>
      </c>
      <c r="J34" t="s">
        <v>4</v>
      </c>
      <c r="L34" t="s">
        <v>5</v>
      </c>
      <c r="N34" t="s">
        <v>20</v>
      </c>
      <c r="S34" t="str">
        <f t="shared" ref="S34:S37" si="0">A34&amp;" - "&amp;B34</f>
        <v>1.1 - Final Completion Inspection</v>
      </c>
      <c r="T34" t="str">
        <f t="shared" ref="T34:T37" si="1">"ACTIVITY TASK - "&amp;D34</f>
        <v>ACTIVITY TASK - Final Completion Inspection</v>
      </c>
      <c r="U34" t="str">
        <f t="shared" ref="U34:U37" si="2">"ACCEPTANCE CRITERIA - "&amp;E34</f>
        <v>ACCEPTANCE CRITERIA - Satisfy Engineer</v>
      </c>
      <c r="V34" t="str">
        <f t="shared" ref="V34:V37" si="3">"CERTIFING DOCUMENTATION AND FREQUENCY - "&amp;G34</f>
        <v>CERTIFING DOCUMENTATION AND FREQUENCY - Visual inspection post construction</v>
      </c>
      <c r="W34" t="str">
        <f t="shared" ref="W34:W37" si="4">"Supervisor, Foreman or Subcontractor - "&amp;J34</f>
        <v>Supervisor, Foreman or Subcontractor - W</v>
      </c>
      <c r="X34" t="str">
        <f t="shared" ref="X34:X37" si="5">"Project Manager or Delegated Person - "&amp;L34</f>
        <v>Project Manager or Delegated Person - P</v>
      </c>
      <c r="Y34" t="str">
        <f t="shared" ref="Y34:Y37" si="6">"Principal’s Representative - "&amp;N34</f>
        <v>Principal’s Representative - H</v>
      </c>
    </row>
    <row r="35" spans="1:25" ht="15" customHeight="1" x14ac:dyDescent="0.25">
      <c r="A35">
        <v>2.1</v>
      </c>
      <c r="B35" t="s">
        <v>65</v>
      </c>
      <c r="D35" t="s">
        <v>66</v>
      </c>
      <c r="E35" t="s">
        <v>73</v>
      </c>
      <c r="G35" t="s">
        <v>67</v>
      </c>
      <c r="J35" t="s">
        <v>4</v>
      </c>
      <c r="L35" t="s">
        <v>5</v>
      </c>
      <c r="N35" t="s">
        <v>20</v>
      </c>
      <c r="S35" t="str">
        <f t="shared" si="0"/>
        <v>2.1 - As-built and Asset Register</v>
      </c>
      <c r="T35" t="str">
        <f t="shared" si="1"/>
        <v>ACTIVITY TASK - As-built Infrastructure</v>
      </c>
      <c r="U35" t="str">
        <f t="shared" si="2"/>
        <v>ACCEPTANCE CRITERIA - Invert levels to be no more than +30mm than design where grade is CHAR(GREAT)1%, and no more than +3mm where grade is CHAR(LESS)1%</v>
      </c>
      <c r="V35" t="str">
        <f t="shared" si="3"/>
        <v>CERTIFING DOCUMENTATION AND FREQUENCY - As-built documentation post construction</v>
      </c>
      <c r="W35" t="str">
        <f t="shared" si="4"/>
        <v>Supervisor, Foreman or Subcontractor - W</v>
      </c>
      <c r="X35" t="str">
        <f t="shared" si="5"/>
        <v>Project Manager or Delegated Person - P</v>
      </c>
      <c r="Y35" t="str">
        <f t="shared" si="6"/>
        <v>Principal’s Representative - H</v>
      </c>
    </row>
    <row r="36" spans="1:25" ht="15" customHeight="1" x14ac:dyDescent="0.25">
      <c r="A36">
        <v>2.2000000000000002</v>
      </c>
      <c r="D36" t="s">
        <v>68</v>
      </c>
      <c r="E36" t="s">
        <v>69</v>
      </c>
      <c r="G36" t="s">
        <v>70</v>
      </c>
      <c r="J36" t="s">
        <v>4</v>
      </c>
      <c r="L36" t="s">
        <v>5</v>
      </c>
      <c r="N36" t="s">
        <v>20</v>
      </c>
      <c r="S36" t="str">
        <f t="shared" si="0"/>
        <v xml:space="preserve">2.2 - </v>
      </c>
      <c r="T36" t="str">
        <f t="shared" si="1"/>
        <v>ACTIVITY TASK - Asset Register</v>
      </c>
      <c r="U36" t="str">
        <f t="shared" si="2"/>
        <v>ACCEPTANCE CRITERIA - Asset register completed for installed infrastructure</v>
      </c>
      <c r="V36" t="str">
        <f t="shared" si="3"/>
        <v>CERTIFING DOCUMENTATION AND FREQUENCY - Post-construction</v>
      </c>
      <c r="W36" t="str">
        <f t="shared" si="4"/>
        <v>Supervisor, Foreman or Subcontractor - W</v>
      </c>
      <c r="X36" t="str">
        <f t="shared" si="5"/>
        <v>Project Manager or Delegated Person - P</v>
      </c>
      <c r="Y36" t="str">
        <f t="shared" si="6"/>
        <v>Principal’s Representative - H</v>
      </c>
    </row>
    <row r="37" spans="1:25" ht="15" customHeight="1" x14ac:dyDescent="0.25">
      <c r="A37">
        <v>3.1</v>
      </c>
      <c r="B37" t="s">
        <v>71</v>
      </c>
      <c r="D37" t="s">
        <v>71</v>
      </c>
      <c r="E37" t="s">
        <v>72</v>
      </c>
      <c r="G37" t="s">
        <v>70</v>
      </c>
      <c r="J37" t="s">
        <v>4</v>
      </c>
      <c r="L37" t="s">
        <v>5</v>
      </c>
      <c r="N37" t="s">
        <v>20</v>
      </c>
      <c r="S37" t="str">
        <f t="shared" si="0"/>
        <v>3.1 - Post-completion Certificate</v>
      </c>
      <c r="T37" t="str">
        <f t="shared" si="1"/>
        <v>ACTIVITY TASK - Post-completion Certificate</v>
      </c>
      <c r="U37" t="str">
        <f t="shared" si="2"/>
        <v xml:space="preserve">ACCEPTANCE CRITERIA - Post-completion Certificate </v>
      </c>
      <c r="V37" t="str">
        <f t="shared" si="3"/>
        <v>CERTIFING DOCUMENTATION AND FREQUENCY - Post-construction</v>
      </c>
      <c r="W37" t="str">
        <f t="shared" si="4"/>
        <v>Supervisor, Foreman or Subcontractor - W</v>
      </c>
      <c r="X37" t="str">
        <f t="shared" si="5"/>
        <v>Project Manager or Delegated Person - P</v>
      </c>
      <c r="Y37" t="str">
        <f t="shared" si="6"/>
        <v>Principal’s Representative - H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2024-05-22T00:29:54Z</dcterms:modified>
</cp:coreProperties>
</file>