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he McConnell Dowell - Downer JV\22332871\"/>
    </mc:Choice>
  </mc:AlternateContent>
  <xr:revisionPtr revIDLastSave="0" documentId="13_ncr:1_{1F1AD88C-4053-43D9-A1FD-90785F17A05F}" xr6:coauthVersionLast="47" xr6:coauthVersionMax="47" xr10:uidLastSave="{00000000-0000-0000-0000-000000000000}"/>
  <bookViews>
    <workbookView xWindow="420" yWindow="450" windowWidth="2473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4" i="1" l="1"/>
  <c r="AI34" i="1"/>
  <c r="AH34" i="1"/>
  <c r="AG34" i="1"/>
  <c r="AF34" i="1"/>
  <c r="AE34" i="1"/>
  <c r="AD34" i="1"/>
  <c r="AC34" i="1"/>
  <c r="AB34" i="1"/>
  <c r="AA34" i="1"/>
  <c r="AJ33" i="1"/>
  <c r="AI33" i="1"/>
  <c r="AH33" i="1"/>
  <c r="AG33" i="1"/>
  <c r="AF33" i="1"/>
  <c r="AE33" i="1"/>
  <c r="AD33" i="1"/>
  <c r="AC33" i="1"/>
  <c r="AB33" i="1"/>
  <c r="AA33" i="1"/>
  <c r="AJ32" i="1"/>
  <c r="AI32" i="1"/>
  <c r="AH32" i="1"/>
  <c r="AG32" i="1"/>
  <c r="AF32" i="1"/>
  <c r="AE32" i="1"/>
  <c r="AD32" i="1"/>
  <c r="AC32" i="1"/>
  <c r="AB32" i="1"/>
  <c r="AA32" i="1"/>
  <c r="AJ31" i="1"/>
  <c r="AI31" i="1"/>
  <c r="AH31" i="1"/>
  <c r="AG31" i="1"/>
  <c r="AF31" i="1"/>
  <c r="AE31" i="1"/>
  <c r="AD31" i="1"/>
  <c r="AC31" i="1"/>
  <c r="AB31" i="1"/>
  <c r="AA31" i="1"/>
  <c r="AJ30" i="1"/>
  <c r="AI30" i="1"/>
  <c r="AH30" i="1"/>
  <c r="AG30" i="1"/>
  <c r="AF30" i="1"/>
  <c r="AE30" i="1"/>
  <c r="AD30" i="1"/>
  <c r="AC30" i="1"/>
  <c r="AB30" i="1"/>
  <c r="AA30" i="1"/>
  <c r="AJ29" i="1"/>
  <c r="AI29" i="1"/>
  <c r="AH29" i="1"/>
  <c r="AG29" i="1"/>
  <c r="AF29" i="1"/>
  <c r="AE29" i="1"/>
  <c r="AD29" i="1"/>
  <c r="AC29" i="1"/>
  <c r="AB29" i="1"/>
  <c r="AA29" i="1"/>
  <c r="AJ28" i="1"/>
  <c r="AI28" i="1"/>
  <c r="AH28" i="1"/>
  <c r="AG28" i="1"/>
  <c r="AF28" i="1"/>
  <c r="AE28" i="1"/>
  <c r="AD28" i="1"/>
  <c r="AC28" i="1"/>
  <c r="AB28" i="1"/>
  <c r="AA28" i="1"/>
  <c r="AJ27" i="1"/>
  <c r="AI27" i="1"/>
  <c r="AH27" i="1"/>
  <c r="AG27" i="1"/>
  <c r="AF27" i="1"/>
  <c r="AE27" i="1"/>
  <c r="AD27" i="1"/>
  <c r="AC27" i="1"/>
  <c r="AB27" i="1"/>
  <c r="AA27" i="1"/>
  <c r="AJ26" i="1"/>
  <c r="AI26" i="1"/>
  <c r="AH26" i="1"/>
  <c r="AG26" i="1"/>
  <c r="AF26" i="1"/>
  <c r="AE26" i="1"/>
  <c r="AD26" i="1"/>
  <c r="AC26" i="1"/>
  <c r="AB26" i="1"/>
  <c r="AA26" i="1"/>
  <c r="AJ25" i="1"/>
  <c r="AI25" i="1"/>
  <c r="AH25" i="1"/>
  <c r="AG25" i="1"/>
  <c r="AF25" i="1"/>
  <c r="AE25" i="1"/>
  <c r="AD25" i="1"/>
  <c r="AC25" i="1"/>
  <c r="AB25" i="1"/>
  <c r="AA25" i="1"/>
  <c r="AJ24" i="1"/>
  <c r="AI24" i="1"/>
  <c r="AH24" i="1"/>
  <c r="AG24" i="1"/>
  <c r="AF24" i="1"/>
  <c r="AE24" i="1"/>
  <c r="AD24" i="1"/>
  <c r="AC24" i="1"/>
  <c r="AB24" i="1"/>
  <c r="AA24" i="1"/>
  <c r="AJ23" i="1"/>
  <c r="AI23" i="1"/>
  <c r="AH23" i="1"/>
  <c r="AG23" i="1"/>
  <c r="AF23" i="1"/>
  <c r="AE23" i="1"/>
  <c r="AD23" i="1"/>
  <c r="AC23" i="1"/>
  <c r="AB23" i="1"/>
  <c r="AA23" i="1"/>
  <c r="AJ22" i="1"/>
  <c r="AI22" i="1"/>
  <c r="AH22" i="1"/>
  <c r="AG22" i="1"/>
  <c r="AF22" i="1"/>
  <c r="AE22" i="1"/>
  <c r="AD22" i="1"/>
  <c r="AC22" i="1"/>
  <c r="AB22" i="1"/>
  <c r="AA22" i="1"/>
  <c r="AJ21" i="1"/>
  <c r="AI21" i="1"/>
  <c r="AH21" i="1"/>
  <c r="AG21" i="1"/>
  <c r="AF21" i="1"/>
  <c r="AE21" i="1"/>
  <c r="AD21" i="1"/>
  <c r="AC21" i="1"/>
  <c r="AB21" i="1"/>
  <c r="AA21" i="1"/>
  <c r="AJ20" i="1"/>
  <c r="AI20" i="1"/>
  <c r="AH20" i="1"/>
  <c r="AG20" i="1"/>
  <c r="AF20" i="1"/>
  <c r="AE20" i="1"/>
  <c r="AD20" i="1"/>
  <c r="AC20" i="1"/>
  <c r="AB20" i="1"/>
  <c r="AA20" i="1"/>
  <c r="AJ19" i="1"/>
  <c r="AI19" i="1"/>
  <c r="AH19" i="1"/>
  <c r="AG19" i="1"/>
  <c r="AF19" i="1"/>
  <c r="AE19" i="1"/>
  <c r="AD19" i="1"/>
  <c r="AC19" i="1"/>
  <c r="AB19" i="1"/>
  <c r="AA19" i="1"/>
  <c r="AJ18" i="1"/>
  <c r="AI18" i="1"/>
  <c r="AH18" i="1"/>
  <c r="AG18" i="1"/>
  <c r="AF18" i="1"/>
  <c r="AE18" i="1"/>
  <c r="AD18" i="1"/>
  <c r="AC18" i="1"/>
  <c r="AB18" i="1"/>
  <c r="AA18" i="1"/>
  <c r="AJ17" i="1"/>
  <c r="AI17" i="1"/>
  <c r="AH17" i="1"/>
  <c r="AG17" i="1"/>
  <c r="AF17" i="1"/>
  <c r="AE17" i="1"/>
  <c r="AD17" i="1"/>
  <c r="AC17" i="1"/>
  <c r="AB17" i="1"/>
  <c r="AA17" i="1"/>
  <c r="AJ16" i="1"/>
  <c r="AI16" i="1"/>
  <c r="AH16" i="1"/>
  <c r="AG16" i="1"/>
  <c r="AF16" i="1"/>
  <c r="AE16" i="1"/>
  <c r="AD16" i="1"/>
  <c r="AC16" i="1"/>
  <c r="AB16" i="1"/>
  <c r="AA16" i="1"/>
  <c r="AJ15" i="1"/>
  <c r="AI15" i="1"/>
  <c r="AH15" i="1"/>
  <c r="AG15" i="1"/>
  <c r="AF15" i="1"/>
  <c r="AE15" i="1"/>
  <c r="AD15" i="1"/>
  <c r="AC15" i="1"/>
  <c r="AB15" i="1"/>
  <c r="AA15" i="1"/>
  <c r="AJ14" i="1"/>
  <c r="AI14" i="1"/>
  <c r="AH14" i="1"/>
  <c r="AG14" i="1"/>
  <c r="AF14" i="1"/>
  <c r="AE14" i="1"/>
  <c r="AD14" i="1"/>
  <c r="AC14" i="1"/>
  <c r="AB14" i="1"/>
  <c r="AA14" i="1"/>
  <c r="AJ13" i="1"/>
  <c r="AI13" i="1"/>
  <c r="AH13" i="1"/>
  <c r="AG13" i="1"/>
  <c r="AF13" i="1"/>
  <c r="AE13" i="1"/>
  <c r="AD13" i="1"/>
  <c r="AC13" i="1"/>
  <c r="AB13" i="1"/>
  <c r="AA13" i="1"/>
  <c r="AJ12" i="1"/>
  <c r="AI12" i="1"/>
  <c r="AH12" i="1"/>
  <c r="AG12" i="1"/>
  <c r="AF12" i="1"/>
  <c r="AE12" i="1"/>
  <c r="AD12" i="1"/>
  <c r="AC12" i="1"/>
  <c r="AB12" i="1"/>
  <c r="AA12" i="1"/>
  <c r="AJ11" i="1"/>
  <c r="AI11" i="1"/>
  <c r="AH11" i="1"/>
  <c r="AG11" i="1"/>
  <c r="AF11" i="1"/>
  <c r="AE11" i="1"/>
  <c r="AD11" i="1"/>
  <c r="AC11" i="1"/>
  <c r="AB11" i="1"/>
  <c r="AA11" i="1"/>
  <c r="AJ10" i="1"/>
  <c r="AI10" i="1"/>
  <c r="AH10" i="1"/>
  <c r="AG10" i="1"/>
  <c r="AF10" i="1"/>
  <c r="AE10" i="1"/>
  <c r="AD10" i="1"/>
  <c r="AC10" i="1"/>
  <c r="AB10" i="1"/>
  <c r="AA10" i="1"/>
  <c r="AJ9" i="1"/>
  <c r="AI9" i="1"/>
  <c r="AH9" i="1"/>
  <c r="AG9" i="1"/>
  <c r="AF9" i="1"/>
  <c r="AE9" i="1"/>
  <c r="AD9" i="1"/>
  <c r="AC9" i="1"/>
  <c r="AB9" i="1"/>
  <c r="AA9" i="1"/>
  <c r="AJ8" i="1"/>
  <c r="AI8" i="1"/>
  <c r="AH8" i="1"/>
  <c r="AG8" i="1"/>
  <c r="AF8" i="1"/>
  <c r="AE8" i="1"/>
  <c r="AD8" i="1"/>
  <c r="AC8" i="1"/>
  <c r="AB8" i="1"/>
  <c r="AA8" i="1"/>
  <c r="AJ7" i="1"/>
  <c r="AI7" i="1"/>
  <c r="AH7" i="1"/>
  <c r="AG7" i="1"/>
  <c r="AF7" i="1"/>
  <c r="AE7" i="1"/>
  <c r="AD7" i="1"/>
  <c r="AC7" i="1"/>
  <c r="AB7" i="1"/>
  <c r="AA7" i="1"/>
  <c r="AJ6" i="1"/>
  <c r="AI6" i="1"/>
  <c r="AH6" i="1"/>
  <c r="AG6" i="1"/>
  <c r="AF6" i="1"/>
  <c r="AE6" i="1"/>
  <c r="AD6" i="1"/>
  <c r="AC6" i="1"/>
  <c r="AB6" i="1"/>
  <c r="AA6" i="1"/>
  <c r="AJ4" i="1"/>
  <c r="AI4" i="1"/>
  <c r="AH4" i="1"/>
  <c r="AG4" i="1"/>
  <c r="AF4" i="1"/>
  <c r="AE4" i="1"/>
  <c r="AD4" i="1"/>
  <c r="AC4" i="1"/>
  <c r="AB4" i="1"/>
  <c r="AA4" i="1"/>
  <c r="AJ3" i="1"/>
  <c r="AI3" i="1"/>
  <c r="AH3" i="1"/>
  <c r="AG3" i="1"/>
  <c r="AF3" i="1"/>
  <c r="AE3" i="1"/>
  <c r="AD3" i="1"/>
  <c r="AC3" i="1"/>
  <c r="AB3" i="1"/>
  <c r="AA3" i="1"/>
  <c r="AJ2" i="1"/>
  <c r="AI2" i="1"/>
  <c r="AH2" i="1"/>
  <c r="AG2" i="1"/>
  <c r="AF2" i="1"/>
  <c r="AE2" i="1"/>
  <c r="AD2" i="1"/>
  <c r="AC2" i="1"/>
  <c r="AB2" i="1"/>
  <c r="AA2" i="1"/>
  <c r="AI5" i="1"/>
  <c r="AJ5" i="1"/>
  <c r="AH5" i="1"/>
  <c r="AG5" i="1"/>
  <c r="AF5" i="1"/>
  <c r="AE5" i="1"/>
  <c r="AD5" i="1"/>
  <c r="AC5" i="1"/>
  <c r="AB5" i="1"/>
  <c r="AA5" i="1"/>
  <c r="AL2" i="1" l="1" a="1"/>
  <c r="A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<sst xmlns="http://schemas.openxmlformats.org/spreadsheetml/2006/main" count="251" uniqueCount="124">
  <si>
    <t>JSEA Approved Prior to Start</t>
  </si>
  <si>
    <t>ENG</t>
  </si>
  <si>
    <t>Alliance Approved prior to construction start</t>
  </si>
  <si>
    <t>Alliance Best Practice</t>
  </si>
  <si>
    <t>H</t>
  </si>
  <si>
    <t>Signed JSEA</t>
  </si>
  <si>
    <t>ESC Plan Approved</t>
  </si>
  <si>
    <t>ENV Manager Approval</t>
  </si>
  <si>
    <t>Alliance Excavation Permit</t>
  </si>
  <si>
    <t>SUP</t>
  </si>
  <si>
    <t>As required for scope of works, in place prior to any excavation</t>
  </si>
  <si>
    <t>Signe Permit to Work</t>
  </si>
  <si>
    <t>SIL GAP65 Approval</t>
  </si>
  <si>
    <t>Material complies to TNZ M/3</t>
  </si>
  <si>
    <t>TNZ M/3 1986</t>
  </si>
  <si>
    <t>N/A</t>
  </si>
  <si>
    <t>Prior to Construction</t>
  </si>
  <si>
    <t>Email Approval from QMR</t>
  </si>
  <si>
    <t>Subbase GAP65 Approval</t>
  </si>
  <si>
    <t>Prior to Subbase Construction</t>
  </si>
  <si>
    <t>Basecourse AP40 Approval</t>
  </si>
  <si>
    <t>Material Complies to TNZ M04</t>
  </si>
  <si>
    <t>TNZ M04 2024</t>
  </si>
  <si>
    <t>Prior to Basecourse Construction</t>
  </si>
  <si>
    <t>Subgrade CBR</t>
  </si>
  <si>
    <t>Soaked CBR: Min. 3 per section (IANZ-accredited laboratory), Unsoaked CBR: Min. 3 per section, Moisture Content: Min. 3 per section</t>
  </si>
  <si>
    <t>Design notes</t>
  </si>
  <si>
    <t>Minimum 3 tests per site</t>
  </si>
  <si>
    <t>R</t>
  </si>
  <si>
    <t>Lab Reports to Design Verifier</t>
  </si>
  <si>
    <t>Culvert Pipe CHAR(AMP) Rubber Ring Joints</t>
  </si>
  <si>
    <t>Approved through Alliance Engineering/Quality Team</t>
  </si>
  <si>
    <t>Email Acceptance from QMR</t>
  </si>
  <si>
    <t>Culvert Bedding Material</t>
  </si>
  <si>
    <t>Complies to NZTA F/3 Pipe Bedding and Backfilling for Flexible Pipes – Class A</t>
  </si>
  <si>
    <t>Pipe Bedding and Backfilling for Flexible Pipes</t>
  </si>
  <si>
    <t>Topsoil Strip</t>
  </si>
  <si>
    <t>Area stripped of all topsoil and organic material</t>
  </si>
  <si>
    <t>Excavation</t>
  </si>
  <si>
    <t>Prior to Subgrade cut</t>
  </si>
  <si>
    <t>W</t>
  </si>
  <si>
    <t>Site Record Sheet, Photos</t>
  </si>
  <si>
    <t>Cut to subgrade level</t>
  </si>
  <si>
    <t>Cut to design levels – Topographic survey 5m x5m Grid</t>
  </si>
  <si>
    <t>Survey</t>
  </si>
  <si>
    <t>Post subgrade cut</t>
  </si>
  <si>
    <t>I</t>
  </si>
  <si>
    <t>As-built Survey Record</t>
  </si>
  <si>
    <t>Subgrade CBR Verification</t>
  </si>
  <si>
    <t>Scala Penetrometer (NZS 4402:1986 Sec. 6.5.2) at 50 mm_x000D_
intervals to 1000 mm depth, every 10 m chainage</t>
  </si>
  <si>
    <t>NZS 4402:1986_x000D_
Sec. 6.5.2</t>
  </si>
  <si>
    <t>Test</t>
  </si>
  <si>
    <t>10m x 10m grid</t>
  </si>
  <si>
    <t>Scala Record Sheet</t>
  </si>
  <si>
    <t>Subgrade Proof Rolling</t>
  </si>
  <si>
    <t>ENG_x000D_
/ SUP</t>
  </si>
  <si>
    <t>Visual inspection CHAR(AMP) roller observation - No soft spots, deflection, or pumping</t>
  </si>
  <si>
    <t>TNZ B/02: 2005</t>
  </si>
  <si>
    <t>Continuous</t>
  </si>
  <si>
    <t>Site Records</t>
  </si>
  <si>
    <t>Backfill Undercuts</t>
  </si>
  <si>
    <t>Unsuitable subgrade material removed, and excavation backfilled in 200mm layers (GAP65) to 95% MDD</t>
  </si>
  <si>
    <t>As required</t>
  </si>
  <si>
    <t>Site Records / NDM test sheet</t>
  </si>
  <si>
    <t>Subgrade Approval</t>
  </si>
  <si>
    <t>Approval to proceed with Subbase</t>
  </si>
  <si>
    <t>On completion of Subgrade testing</t>
  </si>
  <si>
    <t>Approval to proceed from Design Verifier</t>
  </si>
  <si>
    <t>Layer Thickness</t>
  </si>
  <si>
    <t>SIL Thickness as per SIL Design note, 200mm – 300mm</t>
  </si>
  <si>
    <t>During Sil Construction</t>
  </si>
  <si>
    <t>Density</t>
  </si>
  <si>
    <t>Mean percentage of MDD not less than 95% with no single result less than 92%</t>
  </si>
  <si>
    <t>TNZ B/02</t>
  </si>
  <si>
    <t>NZS 4402 –_x000D_
Test 4.1.3</t>
  </si>
  <si>
    <t>Not less than one test per 150m2</t>
  </si>
  <si>
    <t>SIL Proof Roll</t>
  </si>
  <si>
    <t>One pass on each lane</t>
  </si>
  <si>
    <t>Surface Level</t>
  </si>
  <si>
    <t>+15mm/-15mm from design level. Thickness of subbase shall be within 15mm of design thickness</t>
  </si>
  <si>
    <t>TNZ F/1</t>
  </si>
  <si>
    <t>5m x5m Grid</t>
  </si>
  <si>
    <t>Subbase Proof Roll</t>
  </si>
  <si>
    <t>TEst</t>
  </si>
  <si>
    <t>Mean percentage of MDD not less than 98% with no single result less than 95%</t>
  </si>
  <si>
    <t>+5mm/-15mm from design level. Thickness of subbase shall be within 15mm of design thickness</t>
  </si>
  <si>
    <t>Surface tolerance</t>
  </si>
  <si>
    <t>Finished surface shall not vary more than +-15mm when tested with a 3m straightedge</t>
  </si>
  <si>
    <t>20m grid</t>
  </si>
  <si>
    <t>Site Records / Photos</t>
  </si>
  <si>
    <t>Basecourse Approval</t>
  </si>
  <si>
    <t>Approval to proceed with Surfacing</t>
  </si>
  <si>
    <t>Approval to Proceed from Design Verifier</t>
  </si>
  <si>
    <t>Survey Set-Out</t>
  </si>
  <si>
    <t>Culverts shall be set out and laid where shown in the drawings</t>
  </si>
  <si>
    <t>SUrvey</t>
  </si>
  <si>
    <t>Before excavation of drain lines</t>
  </si>
  <si>
    <t>Culvert Trench Excavation</t>
  </si>
  <si>
    <t>Trench Excavated to subgrade level, If excavation exceeds 1.5m trench battered at 1:1 or benched as required, 600m cover to top of pipe.</t>
  </si>
  <si>
    <t>JSEA</t>
  </si>
  <si>
    <t>During Trench Excavation</t>
  </si>
  <si>
    <t>Subgrade Suitability</t>
  </si>
  <si>
    <t>ENG /SUP</t>
  </si>
  <si>
    <t>Assumed subgrade CBR 4%, visual inspection on site, organic material removed, geotextile prior to Bedding placement</t>
  </si>
  <si>
    <t>Inspection</t>
  </si>
  <si>
    <t>Prior to placing Bedding material</t>
  </si>
  <si>
    <t>Bedding Material</t>
  </si>
  <si>
    <t>Min 100mm thickness</t>
  </si>
  <si>
    <t>TNZ F/03</t>
  </si>
  <si>
    <t>Check during bedding placement</t>
  </si>
  <si>
    <t>Placing Culvert Pipe</t>
  </si>
  <si>
    <t>As per design levels and grades</t>
  </si>
  <si>
    <t>Post pipe placement</t>
  </si>
  <si>
    <t>As-Built Survey Record</t>
  </si>
  <si>
    <t>Pipe Jointing</t>
  </si>
  <si>
    <t>As per manufacturers specification</t>
  </si>
  <si>
    <t>Inspection post jointing</t>
  </si>
  <si>
    <t>Trench Backfill</t>
  </si>
  <si>
    <t>Approved material compacted in 150mm lifts to 95% MDD</t>
  </si>
  <si>
    <t>Backfill post pipe_x000D_
placement</t>
  </si>
  <si>
    <t>Site Records / NDM Report</t>
  </si>
  <si>
    <t>As-Built Records</t>
  </si>
  <si>
    <t>All As-Builts provided Alliance Quality Team within one month of completion</t>
  </si>
  <si>
    <t>As-Built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</si>
</sst>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L331"/>
  <sheetViews>
    <sheetView tabSelected="1" workbookViewId="0">
      <selection activeCell="AL2" sqref="AL2"/>
    </sheetView>
  </sheetViews>
  <sheetFormatPr defaultRowHeight="15" customHeight="1" x14ac:dyDescent="0.25"/>
  <cols>
    <col min="1" max="1" width="6.85546875" customWidth="1"/>
    <col min="2" max="2" width="5" customWidth="1"/>
    <col min="3" max="3" width="7.5703125" bestFit="1" customWidth="1"/>
    <col min="4" max="4" width="6.42578125" customWidth="1"/>
    <col min="5" max="5" width="5.42578125" customWidth="1"/>
    <col min="6" max="6" width="5" customWidth="1"/>
    <col min="7" max="7" width="5.5703125" customWidth="1"/>
    <col min="8" max="8" width="5.28515625" customWidth="1"/>
    <col min="9" max="9" width="6.5703125" customWidth="1"/>
    <col min="10" max="10" width="5.28515625" customWidth="1"/>
    <col min="11" max="11" width="5" customWidth="1"/>
    <col min="12" max="12" width="5.42578125" customWidth="1"/>
    <col min="13" max="13" width="3" customWidth="1"/>
    <col min="14" max="14" width="3.42578125" customWidth="1"/>
    <col min="15" max="15" width="3.85546875" customWidth="1"/>
    <col min="16" max="16" width="3.28515625" customWidth="1"/>
    <col min="17" max="17" width="2.7109375" customWidth="1"/>
    <col min="18" max="18" width="4.140625" customWidth="1"/>
    <col min="19" max="19" width="3.28515625" customWidth="1"/>
    <col min="20" max="20" width="3.85546875" customWidth="1"/>
    <col min="21" max="21" width="3.140625" customWidth="1"/>
    <col min="22" max="22" width="7.140625" customWidth="1"/>
    <col min="23" max="23" width="4.140625" customWidth="1"/>
    <col min="24" max="24" width="4.42578125" customWidth="1"/>
    <col min="25" max="25" width="4.5703125" customWidth="1"/>
    <col min="26" max="26" width="1.42578125" customWidth="1"/>
    <col min="27" max="27" width="4" customWidth="1"/>
    <col min="28" max="28" width="5.85546875" customWidth="1"/>
    <col min="29" max="29" width="7" customWidth="1"/>
    <col min="30" max="30" width="6.140625" customWidth="1"/>
    <col min="31" max="31" width="6.42578125" customWidth="1"/>
    <col min="32" max="32" width="6.5703125" customWidth="1"/>
    <col min="33" max="33" width="7.85546875" customWidth="1"/>
    <col min="34" max="34" width="6" customWidth="1"/>
    <col min="35" max="35" width="4.85546875" customWidth="1"/>
    <col min="36" max="36" width="4" customWidth="1"/>
    <col min="37" max="37" width="1" customWidth="1"/>
    <col min="38" max="38" width="44" customWidth="1"/>
  </cols>
  <sheetData>
    <row r="1" spans="1:3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8" ht="15" customHeight="1" x14ac:dyDescent="0.25">
      <c r="A2">
        <v>1.1000000000000001</v>
      </c>
      <c r="C2" s="1" t="s">
        <v>0</v>
      </c>
      <c r="D2" s="1"/>
      <c r="E2" s="1"/>
      <c r="F2" s="1"/>
      <c r="J2" t="s">
        <v>1</v>
      </c>
      <c r="K2" t="s">
        <v>2</v>
      </c>
      <c r="L2" t="s">
        <v>3</v>
      </c>
      <c r="T2" t="s">
        <v>4</v>
      </c>
      <c r="V2" t="s">
        <v>5</v>
      </c>
      <c r="AA2" t="str">
        <f>A2&amp;" - "&amp;C2</f>
        <v>1.1 - JSEA Approved Prior to Start</v>
      </c>
      <c r="AB2" t="str">
        <f>"RI - "&amp;J2</f>
        <v>RI - ENG</v>
      </c>
      <c r="AC2" t="str">
        <f>"Acceptance Criteria - "&amp;K2</f>
        <v>Acceptance Criteria - Alliance Approved prior to construction start</v>
      </c>
      <c r="AD2" t="str">
        <f>"Applicable Standard - "&amp;L2</f>
        <v>Applicable Standard - Alliance Best Practice</v>
      </c>
      <c r="AE2" t="str">
        <f>"Inspection Test: Method - "&amp;N2</f>
        <v xml:space="preserve">Inspection Test: Method - </v>
      </c>
      <c r="AF2" t="str">
        <f>"Inspection Test: Frequency - "&amp;P2</f>
        <v xml:space="preserve">Inspection Test: Frequency - </v>
      </c>
      <c r="AG2" t="str">
        <f>"Verification Activity by: SubCon - "&amp;S2</f>
        <v xml:space="preserve">Verification Activity by: SubCon - </v>
      </c>
      <c r="AH2" t="str">
        <f>"Verification Activity by: Alliance - "&amp;T2</f>
        <v>Verification Activity by: Alliance - H</v>
      </c>
      <c r="AI2" t="str">
        <f>"Verification Activity by: Client - "&amp;U2</f>
        <v xml:space="preserve">Verification Activity by: Client - </v>
      </c>
      <c r="AJ2" t="str">
        <f>"Verifying Records - "&amp;V2</f>
        <v>Verifying Records - Signed JSEA</v>
      </c>
      <c r="AL2" t="str" cm="1">
        <f t="array" ref="AL2:AL331">_xlfn.FILTERXML("&lt;t&gt;&lt;s&gt;"&amp;_xlfn.TEXTJOIN("&lt;/s&gt;&lt;s&gt;",,AA2:AJ40)&amp;"&lt;/s&gt;&lt;/t&gt;","//s")</f>
        <v>1.1 - JSEA Approved Prior to Start</v>
      </c>
    </row>
    <row r="3" spans="1:38" ht="15" customHeight="1" x14ac:dyDescent="0.25">
      <c r="A3">
        <v>1.2</v>
      </c>
      <c r="C3" s="1" t="s">
        <v>6</v>
      </c>
      <c r="D3" s="1"/>
      <c r="E3" s="1"/>
      <c r="F3" s="1"/>
      <c r="J3" t="s">
        <v>1</v>
      </c>
      <c r="K3" t="s">
        <v>2</v>
      </c>
      <c r="L3" t="s">
        <v>3</v>
      </c>
      <c r="T3" t="s">
        <v>4</v>
      </c>
      <c r="V3" t="s">
        <v>7</v>
      </c>
      <c r="AA3" t="str">
        <f>A3&amp;" - "&amp;C3</f>
        <v>1.2 - ESC Plan Approved</v>
      </c>
      <c r="AB3" t="str">
        <f>"RI - "&amp;J3</f>
        <v>RI - ENG</v>
      </c>
      <c r="AC3" t="str">
        <f>"Acceptance Criteria - "&amp;K3</f>
        <v>Acceptance Criteria - Alliance Approved prior to construction start</v>
      </c>
      <c r="AD3" t="str">
        <f>"Applicable Standard - "&amp;L3</f>
        <v>Applicable Standard - Alliance Best Practice</v>
      </c>
      <c r="AE3" t="str">
        <f>"Inspection Test: Method - "&amp;N3</f>
        <v xml:space="preserve">Inspection Test: Method - </v>
      </c>
      <c r="AF3" t="str">
        <f>"Inspection Test: Frequency - "&amp;P3</f>
        <v xml:space="preserve">Inspection Test: Frequency - </v>
      </c>
      <c r="AG3" t="str">
        <f>"Verification Activity by: SubCon - "&amp;S3</f>
        <v xml:space="preserve">Verification Activity by: SubCon - </v>
      </c>
      <c r="AH3" t="str">
        <f>"Verification Activity by: Alliance - "&amp;T3</f>
        <v>Verification Activity by: Alliance - H</v>
      </c>
      <c r="AI3" t="str">
        <f>"Verification Activity by: Client - "&amp;U3</f>
        <v xml:space="preserve">Verification Activity by: Client - </v>
      </c>
      <c r="AJ3" t="str">
        <f>"Verifying Records - "&amp;V3</f>
        <v>Verifying Records - ENV Manager Approval</v>
      </c>
      <c r="AL3" t="str">
        <v>RI - ENG</v>
      </c>
    </row>
    <row r="4" spans="1:38" ht="15" customHeight="1" x14ac:dyDescent="0.25">
      <c r="A4">
        <v>1.3</v>
      </c>
      <c r="B4" s="1"/>
      <c r="C4" s="1" t="s">
        <v>8</v>
      </c>
      <c r="D4" s="1"/>
      <c r="E4" s="1"/>
      <c r="F4" s="1"/>
      <c r="J4" t="s">
        <v>9</v>
      </c>
      <c r="K4" t="s">
        <v>10</v>
      </c>
      <c r="L4" t="s">
        <v>3</v>
      </c>
      <c r="T4" t="s">
        <v>4</v>
      </c>
      <c r="V4" t="s">
        <v>11</v>
      </c>
      <c r="AA4" t="str">
        <f>A4&amp;" - "&amp;C4</f>
        <v>1.3 - Alliance Excavation Permit</v>
      </c>
      <c r="AB4" t="str">
        <f>"RI - "&amp;J4</f>
        <v>RI - SUP</v>
      </c>
      <c r="AC4" t="str">
        <f>"Acceptance Criteria - "&amp;K4</f>
        <v>Acceptance Criteria - As required for scope of works, in place prior to any excavation</v>
      </c>
      <c r="AD4" t="str">
        <f>"Applicable Standard - "&amp;L4</f>
        <v>Applicable Standard - Alliance Best Practice</v>
      </c>
      <c r="AE4" t="str">
        <f>"Inspection Test: Method - "&amp;N4</f>
        <v xml:space="preserve">Inspection Test: Method - </v>
      </c>
      <c r="AF4" t="str">
        <f>"Inspection Test: Frequency - "&amp;P4</f>
        <v xml:space="preserve">Inspection Test: Frequency - </v>
      </c>
      <c r="AG4" t="str">
        <f>"Verification Activity by: SubCon - "&amp;S4</f>
        <v xml:space="preserve">Verification Activity by: SubCon - </v>
      </c>
      <c r="AH4" t="str">
        <f>"Verification Activity by: Alliance - "&amp;T4</f>
        <v>Verification Activity by: Alliance - H</v>
      </c>
      <c r="AI4" t="str">
        <f>"Verification Activity by: Client - "&amp;U4</f>
        <v xml:space="preserve">Verification Activity by: Client - </v>
      </c>
      <c r="AJ4" t="str">
        <f>"Verifying Records - "&amp;V4</f>
        <v>Verifying Records - Signe Permit to Work</v>
      </c>
      <c r="AL4" t="str">
        <v>Acceptance Criteria - Alliance Approved prior to construction start</v>
      </c>
    </row>
    <row r="5" spans="1:38" ht="15" customHeight="1" x14ac:dyDescent="0.25">
      <c r="A5" s="1">
        <v>2.1</v>
      </c>
      <c r="C5" s="1" t="s">
        <v>12</v>
      </c>
      <c r="D5" s="1"/>
      <c r="E5" s="1"/>
      <c r="F5" s="1"/>
      <c r="J5" t="s">
        <v>1</v>
      </c>
      <c r="K5" t="s">
        <v>13</v>
      </c>
      <c r="L5" t="s">
        <v>14</v>
      </c>
      <c r="N5" t="s">
        <v>15</v>
      </c>
      <c r="P5" t="s">
        <v>16</v>
      </c>
      <c r="T5" t="s">
        <v>4</v>
      </c>
      <c r="V5" t="s">
        <v>17</v>
      </c>
      <c r="AA5" t="str">
        <f>A5&amp;" - "&amp;C5</f>
        <v>2.1 - SIL GAP65 Approval</v>
      </c>
      <c r="AB5" t="str">
        <f>"RI - "&amp;J5</f>
        <v>RI - ENG</v>
      </c>
      <c r="AC5" t="str">
        <f>"Acceptance Criteria - "&amp;K5</f>
        <v>Acceptance Criteria - Material complies to TNZ M/3</v>
      </c>
      <c r="AD5" t="str">
        <f>"Applicable Standard - "&amp;L5</f>
        <v>Applicable Standard - TNZ M/3 1986</v>
      </c>
      <c r="AE5" t="str">
        <f>"Inspection Test: Method - "&amp;N5</f>
        <v>Inspection Test: Method - N/A</v>
      </c>
      <c r="AF5" t="str">
        <f>"Inspection Test: Frequency - "&amp;P5</f>
        <v>Inspection Test: Frequency - Prior to Construction</v>
      </c>
      <c r="AG5" t="str">
        <f>"Verification Activity by: SubCon - "&amp;S5</f>
        <v xml:space="preserve">Verification Activity by: SubCon - </v>
      </c>
      <c r="AH5" t="str">
        <f>"Verification Activity by: Alliance - "&amp;T5</f>
        <v>Verification Activity by: Alliance - H</v>
      </c>
      <c r="AI5" t="str">
        <f>"Verification Activity by: Client - "&amp;U5</f>
        <v xml:space="preserve">Verification Activity by: Client - </v>
      </c>
      <c r="AJ5" t="str">
        <f>"Verifying Records - "&amp;V5</f>
        <v>Verifying Records - Email Approval from QMR</v>
      </c>
      <c r="AL5" t="str">
        <v>Applicable Standard - Alliance Best Practice</v>
      </c>
    </row>
    <row r="6" spans="1:38" ht="15" customHeight="1" x14ac:dyDescent="0.25">
      <c r="A6">
        <v>2.2000000000000002</v>
      </c>
      <c r="C6" s="1" t="s">
        <v>18</v>
      </c>
      <c r="D6" s="1"/>
      <c r="F6" s="1"/>
      <c r="J6" t="s">
        <v>1</v>
      </c>
      <c r="K6" t="s">
        <v>13</v>
      </c>
      <c r="L6" t="s">
        <v>14</v>
      </c>
      <c r="N6" t="s">
        <v>15</v>
      </c>
      <c r="P6" t="s">
        <v>19</v>
      </c>
      <c r="T6" t="s">
        <v>4</v>
      </c>
      <c r="V6" t="s">
        <v>17</v>
      </c>
      <c r="AA6" t="str">
        <f t="shared" ref="AA6:AA34" si="0">A6&amp;" - "&amp;C6</f>
        <v>2.2 - Subbase GAP65 Approval</v>
      </c>
      <c r="AB6" t="str">
        <f t="shared" ref="AB6:AB34" si="1">"RI - "&amp;J6</f>
        <v>RI - ENG</v>
      </c>
      <c r="AC6" t="str">
        <f t="shared" ref="AC6:AC34" si="2">"Acceptance Criteria - "&amp;K6</f>
        <v>Acceptance Criteria - Material complies to TNZ M/3</v>
      </c>
      <c r="AD6" t="str">
        <f t="shared" ref="AD6:AD34" si="3">"Applicable Standard - "&amp;L6</f>
        <v>Applicable Standard - TNZ M/3 1986</v>
      </c>
      <c r="AE6" t="str">
        <f t="shared" ref="AE6:AE34" si="4">"Inspection Test: Method - "&amp;N6</f>
        <v>Inspection Test: Method - N/A</v>
      </c>
      <c r="AF6" t="str">
        <f t="shared" ref="AF6:AF34" si="5">"Inspection Test: Frequency - "&amp;P6</f>
        <v>Inspection Test: Frequency - Prior to Subbase Construction</v>
      </c>
      <c r="AG6" t="str">
        <f t="shared" ref="AG6:AG34" si="6">"Verification Activity by: SubCon - "&amp;S6</f>
        <v xml:space="preserve">Verification Activity by: SubCon - </v>
      </c>
      <c r="AH6" t="str">
        <f t="shared" ref="AH6:AH34" si="7">"Verification Activity by: Alliance - "&amp;T6</f>
        <v>Verification Activity by: Alliance - H</v>
      </c>
      <c r="AI6" t="str">
        <f t="shared" ref="AI6:AI34" si="8">"Verification Activity by: Client - "&amp;U6</f>
        <v xml:space="preserve">Verification Activity by: Client - </v>
      </c>
      <c r="AJ6" t="str">
        <f t="shared" ref="AJ6:AJ34" si="9">"Verifying Records - "&amp;V6</f>
        <v>Verifying Records - Email Approval from QMR</v>
      </c>
      <c r="AL6" t="str">
        <v>Inspection Test: Method -</v>
      </c>
    </row>
    <row r="7" spans="1:38" ht="15" customHeight="1" x14ac:dyDescent="0.25">
      <c r="A7">
        <v>2.2999999999999998</v>
      </c>
      <c r="B7" s="1"/>
      <c r="C7" s="1" t="s">
        <v>20</v>
      </c>
      <c r="D7" s="1"/>
      <c r="J7" t="s">
        <v>1</v>
      </c>
      <c r="K7" t="s">
        <v>21</v>
      </c>
      <c r="L7" t="s">
        <v>22</v>
      </c>
      <c r="N7" t="s">
        <v>15</v>
      </c>
      <c r="P7" t="s">
        <v>23</v>
      </c>
      <c r="T7" t="s">
        <v>4</v>
      </c>
      <c r="V7" t="s">
        <v>17</v>
      </c>
      <c r="AA7" t="str">
        <f t="shared" si="0"/>
        <v>2.3 - Basecourse AP40 Approval</v>
      </c>
      <c r="AB7" t="str">
        <f t="shared" si="1"/>
        <v>RI - ENG</v>
      </c>
      <c r="AC7" t="str">
        <f t="shared" si="2"/>
        <v>Acceptance Criteria - Material Complies to TNZ M04</v>
      </c>
      <c r="AD7" t="str">
        <f t="shared" si="3"/>
        <v>Applicable Standard - TNZ M04 2024</v>
      </c>
      <c r="AE7" t="str">
        <f t="shared" si="4"/>
        <v>Inspection Test: Method - N/A</v>
      </c>
      <c r="AF7" t="str">
        <f t="shared" si="5"/>
        <v>Inspection Test: Frequency - Prior to Basecourse Construction</v>
      </c>
      <c r="AG7" t="str">
        <f t="shared" si="6"/>
        <v xml:space="preserve">Verification Activity by: SubCon - </v>
      </c>
      <c r="AH7" t="str">
        <f t="shared" si="7"/>
        <v>Verification Activity by: Alliance - H</v>
      </c>
      <c r="AI7" t="str">
        <f t="shared" si="8"/>
        <v xml:space="preserve">Verification Activity by: Client - </v>
      </c>
      <c r="AJ7" t="str">
        <f t="shared" si="9"/>
        <v>Verifying Records - Email Approval from QMR</v>
      </c>
      <c r="AL7" t="str">
        <v>Inspection Test: Frequency -</v>
      </c>
    </row>
    <row r="8" spans="1:38" ht="15" customHeight="1" x14ac:dyDescent="0.25">
      <c r="A8">
        <v>2.4</v>
      </c>
      <c r="C8" s="1" t="s">
        <v>24</v>
      </c>
      <c r="E8" s="1"/>
      <c r="F8" s="1"/>
      <c r="J8" t="s">
        <v>1</v>
      </c>
      <c r="K8" t="s">
        <v>25</v>
      </c>
      <c r="L8" t="s">
        <v>26</v>
      </c>
      <c r="N8" t="s">
        <v>15</v>
      </c>
      <c r="P8" t="s">
        <v>27</v>
      </c>
      <c r="T8" t="s">
        <v>28</v>
      </c>
      <c r="V8" t="s">
        <v>29</v>
      </c>
      <c r="AA8" t="str">
        <f t="shared" si="0"/>
        <v>2.4 - Subgrade CBR</v>
      </c>
      <c r="AB8" t="str">
        <f t="shared" si="1"/>
        <v>RI - ENG</v>
      </c>
      <c r="AC8" t="str">
        <f t="shared" si="2"/>
        <v>Acceptance Criteria - Soaked CBR: Min. 3 per section (IANZ-accredited laboratory), Unsoaked CBR: Min. 3 per section, Moisture Content: Min. 3 per section</v>
      </c>
      <c r="AD8" t="str">
        <f t="shared" si="3"/>
        <v>Applicable Standard - Design notes</v>
      </c>
      <c r="AE8" t="str">
        <f t="shared" si="4"/>
        <v>Inspection Test: Method - N/A</v>
      </c>
      <c r="AF8" t="str">
        <f t="shared" si="5"/>
        <v>Inspection Test: Frequency - Minimum 3 tests per site</v>
      </c>
      <c r="AG8" t="str">
        <f t="shared" si="6"/>
        <v xml:space="preserve">Verification Activity by: SubCon - </v>
      </c>
      <c r="AH8" t="str">
        <f t="shared" si="7"/>
        <v>Verification Activity by: Alliance - R</v>
      </c>
      <c r="AI8" t="str">
        <f t="shared" si="8"/>
        <v xml:space="preserve">Verification Activity by: Client - </v>
      </c>
      <c r="AJ8" t="str">
        <f t="shared" si="9"/>
        <v>Verifying Records - Lab Reports to Design Verifier</v>
      </c>
      <c r="AL8" t="str">
        <v>Verification Activity by: SubCon -</v>
      </c>
    </row>
    <row r="9" spans="1:38" ht="15" customHeight="1" x14ac:dyDescent="0.25">
      <c r="A9">
        <v>2.5</v>
      </c>
      <c r="C9" s="1" t="s">
        <v>30</v>
      </c>
      <c r="E9" s="1"/>
      <c r="F9" s="1"/>
      <c r="J9" t="s">
        <v>1</v>
      </c>
      <c r="K9" t="s">
        <v>31</v>
      </c>
      <c r="P9" t="s">
        <v>16</v>
      </c>
      <c r="T9" t="s">
        <v>28</v>
      </c>
      <c r="V9" t="s">
        <v>32</v>
      </c>
      <c r="AA9" t="str">
        <f t="shared" si="0"/>
        <v>2.5 - Culvert Pipe CHAR(AMP) Rubber Ring Joints</v>
      </c>
      <c r="AB9" t="str">
        <f t="shared" si="1"/>
        <v>RI - ENG</v>
      </c>
      <c r="AC9" t="str">
        <f t="shared" si="2"/>
        <v>Acceptance Criteria - Approved through Alliance Engineering/Quality Team</v>
      </c>
      <c r="AD9" t="str">
        <f t="shared" si="3"/>
        <v xml:space="preserve">Applicable Standard - </v>
      </c>
      <c r="AE9" t="str">
        <f t="shared" si="4"/>
        <v xml:space="preserve">Inspection Test: Method - </v>
      </c>
      <c r="AF9" t="str">
        <f t="shared" si="5"/>
        <v>Inspection Test: Frequency - Prior to Construction</v>
      </c>
      <c r="AG9" t="str">
        <f t="shared" si="6"/>
        <v xml:space="preserve">Verification Activity by: SubCon - </v>
      </c>
      <c r="AH9" t="str">
        <f t="shared" si="7"/>
        <v>Verification Activity by: Alliance - R</v>
      </c>
      <c r="AI9" t="str">
        <f t="shared" si="8"/>
        <v xml:space="preserve">Verification Activity by: Client - </v>
      </c>
      <c r="AJ9" t="str">
        <f t="shared" si="9"/>
        <v>Verifying Records - Email Acceptance from QMR</v>
      </c>
      <c r="AL9" t="str">
        <v>Verification Activity by: Alliance - H</v>
      </c>
    </row>
    <row r="10" spans="1:38" ht="15" customHeight="1" x14ac:dyDescent="0.25">
      <c r="A10">
        <v>2.6</v>
      </c>
      <c r="C10" s="1" t="s">
        <v>33</v>
      </c>
      <c r="D10" s="1"/>
      <c r="E10" s="1"/>
      <c r="F10" s="1"/>
      <c r="J10" t="s">
        <v>1</v>
      </c>
      <c r="K10" t="s">
        <v>34</v>
      </c>
      <c r="L10" t="s">
        <v>35</v>
      </c>
      <c r="N10" t="s">
        <v>15</v>
      </c>
      <c r="P10" t="s">
        <v>16</v>
      </c>
      <c r="T10" t="s">
        <v>28</v>
      </c>
      <c r="V10" t="s">
        <v>32</v>
      </c>
      <c r="AA10" t="str">
        <f t="shared" si="0"/>
        <v>2.6 - Culvert Bedding Material</v>
      </c>
      <c r="AB10" t="str">
        <f t="shared" si="1"/>
        <v>RI - ENG</v>
      </c>
      <c r="AC10" t="str">
        <f t="shared" si="2"/>
        <v>Acceptance Criteria - Complies to NZTA F/3 Pipe Bedding and Backfilling for Flexible Pipes – Class A</v>
      </c>
      <c r="AD10" t="str">
        <f t="shared" si="3"/>
        <v>Applicable Standard - Pipe Bedding and Backfilling for Flexible Pipes</v>
      </c>
      <c r="AE10" t="str">
        <f t="shared" si="4"/>
        <v>Inspection Test: Method - N/A</v>
      </c>
      <c r="AF10" t="str">
        <f t="shared" si="5"/>
        <v>Inspection Test: Frequency - Prior to Construction</v>
      </c>
      <c r="AG10" t="str">
        <f t="shared" si="6"/>
        <v xml:space="preserve">Verification Activity by: SubCon - </v>
      </c>
      <c r="AH10" t="str">
        <f t="shared" si="7"/>
        <v>Verification Activity by: Alliance - R</v>
      </c>
      <c r="AI10" t="str">
        <f t="shared" si="8"/>
        <v xml:space="preserve">Verification Activity by: Client - </v>
      </c>
      <c r="AJ10" t="str">
        <f t="shared" si="9"/>
        <v>Verifying Records - Email Acceptance from QMR</v>
      </c>
      <c r="AL10" t="str">
        <v>Verification Activity by: Client -</v>
      </c>
    </row>
    <row r="11" spans="1:38" ht="15" customHeight="1" x14ac:dyDescent="0.25">
      <c r="C11" s="1" t="s">
        <v>36</v>
      </c>
      <c r="E11" s="1"/>
      <c r="F11" s="1"/>
      <c r="J11" t="s">
        <v>9</v>
      </c>
      <c r="K11" t="s">
        <v>37</v>
      </c>
      <c r="L11" t="s">
        <v>3</v>
      </c>
      <c r="N11" t="s">
        <v>38</v>
      </c>
      <c r="P11" t="s">
        <v>39</v>
      </c>
      <c r="T11" t="s">
        <v>40</v>
      </c>
      <c r="V11" t="s">
        <v>41</v>
      </c>
      <c r="AA11" t="str">
        <f t="shared" si="0"/>
        <v xml:space="preserve"> - Topsoil Strip</v>
      </c>
      <c r="AB11" t="str">
        <f t="shared" si="1"/>
        <v>RI - SUP</v>
      </c>
      <c r="AC11" t="str">
        <f t="shared" si="2"/>
        <v>Acceptance Criteria - Area stripped of all topsoil and organic material</v>
      </c>
      <c r="AD11" t="str">
        <f t="shared" si="3"/>
        <v>Applicable Standard - Alliance Best Practice</v>
      </c>
      <c r="AE11" t="str">
        <f t="shared" si="4"/>
        <v>Inspection Test: Method - Excavation</v>
      </c>
      <c r="AF11" t="str">
        <f t="shared" si="5"/>
        <v>Inspection Test: Frequency - Prior to Subgrade cut</v>
      </c>
      <c r="AG11" t="str">
        <f t="shared" si="6"/>
        <v xml:space="preserve">Verification Activity by: SubCon - </v>
      </c>
      <c r="AH11" t="str">
        <f t="shared" si="7"/>
        <v>Verification Activity by: Alliance - W</v>
      </c>
      <c r="AI11" t="str">
        <f t="shared" si="8"/>
        <v xml:space="preserve">Verification Activity by: Client - </v>
      </c>
      <c r="AJ11" t="str">
        <f t="shared" si="9"/>
        <v>Verifying Records - Site Record Sheet, Photos</v>
      </c>
      <c r="AL11" t="str">
        <v>Verifying Records - Signed JSEA</v>
      </c>
    </row>
    <row r="12" spans="1:38" ht="15" customHeight="1" x14ac:dyDescent="0.25">
      <c r="C12" s="1" t="s">
        <v>42</v>
      </c>
      <c r="J12" t="s">
        <v>1</v>
      </c>
      <c r="K12" t="s">
        <v>43</v>
      </c>
      <c r="L12" t="s">
        <v>3</v>
      </c>
      <c r="N12" t="s">
        <v>44</v>
      </c>
      <c r="P12" t="s">
        <v>45</v>
      </c>
      <c r="T12" t="s">
        <v>46</v>
      </c>
      <c r="V12" t="s">
        <v>47</v>
      </c>
      <c r="AA12" t="str">
        <f t="shared" si="0"/>
        <v xml:space="preserve"> - Cut to subgrade level</v>
      </c>
      <c r="AB12" t="str">
        <f t="shared" si="1"/>
        <v>RI - ENG</v>
      </c>
      <c r="AC12" t="str">
        <f t="shared" si="2"/>
        <v>Acceptance Criteria - Cut to design levels – Topographic survey 5m x5m Grid</v>
      </c>
      <c r="AD12" t="str">
        <f t="shared" si="3"/>
        <v>Applicable Standard - Alliance Best Practice</v>
      </c>
      <c r="AE12" t="str">
        <f t="shared" si="4"/>
        <v>Inspection Test: Method - Survey</v>
      </c>
      <c r="AF12" t="str">
        <f t="shared" si="5"/>
        <v>Inspection Test: Frequency - Post subgrade cut</v>
      </c>
      <c r="AG12" t="str">
        <f t="shared" si="6"/>
        <v xml:space="preserve">Verification Activity by: SubCon - </v>
      </c>
      <c r="AH12" t="str">
        <f t="shared" si="7"/>
        <v>Verification Activity by: Alliance - I</v>
      </c>
      <c r="AI12" t="str">
        <f t="shared" si="8"/>
        <v xml:space="preserve">Verification Activity by: Client - </v>
      </c>
      <c r="AJ12" t="str">
        <f t="shared" si="9"/>
        <v>Verifying Records - As-built Survey Record</v>
      </c>
      <c r="AL12" t="str">
        <v>1.2 - ESC Plan Approved</v>
      </c>
    </row>
    <row r="13" spans="1:38" ht="15" customHeight="1" x14ac:dyDescent="0.25">
      <c r="A13">
        <v>3.1</v>
      </c>
      <c r="C13" t="s">
        <v>48</v>
      </c>
      <c r="F13" s="1"/>
      <c r="J13" t="s">
        <v>1</v>
      </c>
      <c r="K13" s="1" t="s">
        <v>49</v>
      </c>
      <c r="L13" s="1" t="s">
        <v>50</v>
      </c>
      <c r="N13" t="s">
        <v>51</v>
      </c>
      <c r="P13" t="s">
        <v>52</v>
      </c>
      <c r="T13" t="s">
        <v>46</v>
      </c>
      <c r="V13" t="s">
        <v>53</v>
      </c>
      <c r="AA13" t="str">
        <f t="shared" si="0"/>
        <v>3.1 - Subgrade CBR Verification</v>
      </c>
      <c r="AB13" t="str">
        <f t="shared" si="1"/>
        <v>RI - ENG</v>
      </c>
      <c r="AC13" t="str">
        <f t="shared" si="2"/>
        <v>Acceptance Criteria - Scala Penetrometer (NZS 4402:1986 Sec. 6.5.2) at 50 mm_x000D_
intervals to 1000 mm depth, every 10 m chainage</v>
      </c>
      <c r="AD13" t="str">
        <f t="shared" si="3"/>
        <v>Applicable Standard - NZS 4402:1986_x000D_
Sec. 6.5.2</v>
      </c>
      <c r="AE13" t="str">
        <f t="shared" si="4"/>
        <v>Inspection Test: Method - Test</v>
      </c>
      <c r="AF13" t="str">
        <f t="shared" si="5"/>
        <v>Inspection Test: Frequency - 10m x 10m grid</v>
      </c>
      <c r="AG13" t="str">
        <f t="shared" si="6"/>
        <v xml:space="preserve">Verification Activity by: SubCon - </v>
      </c>
      <c r="AH13" t="str">
        <f t="shared" si="7"/>
        <v>Verification Activity by: Alliance - I</v>
      </c>
      <c r="AI13" t="str">
        <f t="shared" si="8"/>
        <v xml:space="preserve">Verification Activity by: Client - </v>
      </c>
      <c r="AJ13" t="str">
        <f t="shared" si="9"/>
        <v>Verifying Records - Scala Record Sheet</v>
      </c>
      <c r="AL13" t="str">
        <v>RI - ENG</v>
      </c>
    </row>
    <row r="14" spans="1:38" ht="15" customHeight="1" x14ac:dyDescent="0.25">
      <c r="A14">
        <v>3.2</v>
      </c>
      <c r="C14" t="s">
        <v>54</v>
      </c>
      <c r="J14" s="1" t="s">
        <v>55</v>
      </c>
      <c r="K14" t="s">
        <v>56</v>
      </c>
      <c r="L14" t="s">
        <v>57</v>
      </c>
      <c r="N14" t="s">
        <v>51</v>
      </c>
      <c r="P14" t="s">
        <v>58</v>
      </c>
      <c r="T14" t="s">
        <v>46</v>
      </c>
      <c r="V14" t="s">
        <v>59</v>
      </c>
      <c r="AA14" t="str">
        <f t="shared" si="0"/>
        <v>3.2 - Subgrade Proof Rolling</v>
      </c>
      <c r="AB14" t="str">
        <f t="shared" si="1"/>
        <v>RI - ENG_x000D_
/ SUP</v>
      </c>
      <c r="AC14" t="str">
        <f t="shared" si="2"/>
        <v>Acceptance Criteria - Visual inspection CHAR(AMP) roller observation - No soft spots, deflection, or pumping</v>
      </c>
      <c r="AD14" t="str">
        <f t="shared" si="3"/>
        <v>Applicable Standard - TNZ B/02: 2005</v>
      </c>
      <c r="AE14" t="str">
        <f t="shared" si="4"/>
        <v>Inspection Test: Method - Test</v>
      </c>
      <c r="AF14" t="str">
        <f t="shared" si="5"/>
        <v>Inspection Test: Frequency - Continuous</v>
      </c>
      <c r="AG14" t="str">
        <f t="shared" si="6"/>
        <v xml:space="preserve">Verification Activity by: SubCon - </v>
      </c>
      <c r="AH14" t="str">
        <f t="shared" si="7"/>
        <v>Verification Activity by: Alliance - I</v>
      </c>
      <c r="AI14" t="str">
        <f t="shared" si="8"/>
        <v xml:space="preserve">Verification Activity by: Client - </v>
      </c>
      <c r="AJ14" t="str">
        <f t="shared" si="9"/>
        <v>Verifying Records - Site Records</v>
      </c>
      <c r="AL14" t="str">
        <v>Acceptance Criteria - Alliance Approved prior to construction start</v>
      </c>
    </row>
    <row r="15" spans="1:38" ht="15" customHeight="1" x14ac:dyDescent="0.25">
      <c r="A15">
        <v>3.3</v>
      </c>
      <c r="C15" t="s">
        <v>60</v>
      </c>
      <c r="J15" t="s">
        <v>1</v>
      </c>
      <c r="K15" t="s">
        <v>61</v>
      </c>
      <c r="L15" t="s">
        <v>3</v>
      </c>
      <c r="N15" t="s">
        <v>38</v>
      </c>
      <c r="P15" t="s">
        <v>62</v>
      </c>
      <c r="T15" t="s">
        <v>4</v>
      </c>
      <c r="V15" t="s">
        <v>63</v>
      </c>
      <c r="AA15" t="str">
        <f t="shared" si="0"/>
        <v>3.3 - Backfill Undercuts</v>
      </c>
      <c r="AB15" t="str">
        <f t="shared" si="1"/>
        <v>RI - ENG</v>
      </c>
      <c r="AC15" t="str">
        <f t="shared" si="2"/>
        <v>Acceptance Criteria - Unsuitable subgrade material removed, and excavation backfilled in 200mm layers (GAP65) to 95% MDD</v>
      </c>
      <c r="AD15" t="str">
        <f t="shared" si="3"/>
        <v>Applicable Standard - Alliance Best Practice</v>
      </c>
      <c r="AE15" t="str">
        <f t="shared" si="4"/>
        <v>Inspection Test: Method - Excavation</v>
      </c>
      <c r="AF15" t="str">
        <f t="shared" si="5"/>
        <v>Inspection Test: Frequency - As required</v>
      </c>
      <c r="AG15" t="str">
        <f t="shared" si="6"/>
        <v xml:space="preserve">Verification Activity by: SubCon - </v>
      </c>
      <c r="AH15" t="str">
        <f t="shared" si="7"/>
        <v>Verification Activity by: Alliance - H</v>
      </c>
      <c r="AI15" t="str">
        <f t="shared" si="8"/>
        <v xml:space="preserve">Verification Activity by: Client - </v>
      </c>
      <c r="AJ15" t="str">
        <f t="shared" si="9"/>
        <v>Verifying Records - Site Records / NDM test sheet</v>
      </c>
      <c r="AL15" t="str">
        <v>Applicable Standard - Alliance Best Practice</v>
      </c>
    </row>
    <row r="16" spans="1:38" ht="15" customHeight="1" x14ac:dyDescent="0.25">
      <c r="A16">
        <v>3.4</v>
      </c>
      <c r="C16" t="s">
        <v>64</v>
      </c>
      <c r="J16" t="s">
        <v>1</v>
      </c>
      <c r="K16" t="s">
        <v>65</v>
      </c>
      <c r="L16" t="s">
        <v>3</v>
      </c>
      <c r="N16" t="s">
        <v>15</v>
      </c>
      <c r="P16" t="s">
        <v>66</v>
      </c>
      <c r="T16" t="s">
        <v>4</v>
      </c>
      <c r="V16" t="s">
        <v>67</v>
      </c>
      <c r="AA16" t="str">
        <f t="shared" si="0"/>
        <v>3.4 - Subgrade Approval</v>
      </c>
      <c r="AB16" t="str">
        <f t="shared" si="1"/>
        <v>RI - ENG</v>
      </c>
      <c r="AC16" t="str">
        <f t="shared" si="2"/>
        <v>Acceptance Criteria - Approval to proceed with Subbase</v>
      </c>
      <c r="AD16" t="str">
        <f t="shared" si="3"/>
        <v>Applicable Standard - Alliance Best Practice</v>
      </c>
      <c r="AE16" t="str">
        <f t="shared" si="4"/>
        <v>Inspection Test: Method - N/A</v>
      </c>
      <c r="AF16" t="str">
        <f t="shared" si="5"/>
        <v>Inspection Test: Frequency - On completion of Subgrade testing</v>
      </c>
      <c r="AG16" t="str">
        <f t="shared" si="6"/>
        <v xml:space="preserve">Verification Activity by: SubCon - </v>
      </c>
      <c r="AH16" t="str">
        <f t="shared" si="7"/>
        <v>Verification Activity by: Alliance - H</v>
      </c>
      <c r="AI16" t="str">
        <f t="shared" si="8"/>
        <v xml:space="preserve">Verification Activity by: Client - </v>
      </c>
      <c r="AJ16" t="str">
        <f t="shared" si="9"/>
        <v>Verifying Records - Approval to proceed from Design Verifier</v>
      </c>
      <c r="AL16" t="str">
        <v>Inspection Test: Method -</v>
      </c>
    </row>
    <row r="17" spans="1:38" ht="15" customHeight="1" x14ac:dyDescent="0.25">
      <c r="A17">
        <v>4.0999999999999996</v>
      </c>
      <c r="C17" t="s">
        <v>68</v>
      </c>
      <c r="J17" t="s">
        <v>1</v>
      </c>
      <c r="K17" t="s">
        <v>69</v>
      </c>
      <c r="L17" t="s">
        <v>26</v>
      </c>
      <c r="N17" t="s">
        <v>38</v>
      </c>
      <c r="P17" t="s">
        <v>70</v>
      </c>
      <c r="T17" t="s">
        <v>46</v>
      </c>
      <c r="V17" t="s">
        <v>59</v>
      </c>
      <c r="AA17" t="str">
        <f t="shared" si="0"/>
        <v>4.1 - Layer Thickness</v>
      </c>
      <c r="AB17" t="str">
        <f t="shared" si="1"/>
        <v>RI - ENG</v>
      </c>
      <c r="AC17" t="str">
        <f t="shared" si="2"/>
        <v>Acceptance Criteria - SIL Thickness as per SIL Design note, 200mm – 300mm</v>
      </c>
      <c r="AD17" t="str">
        <f t="shared" si="3"/>
        <v>Applicable Standard - Design notes</v>
      </c>
      <c r="AE17" t="str">
        <f t="shared" si="4"/>
        <v>Inspection Test: Method - Excavation</v>
      </c>
      <c r="AF17" t="str">
        <f t="shared" si="5"/>
        <v>Inspection Test: Frequency - During Sil Construction</v>
      </c>
      <c r="AG17" t="str">
        <f t="shared" si="6"/>
        <v xml:space="preserve">Verification Activity by: SubCon - </v>
      </c>
      <c r="AH17" t="str">
        <f t="shared" si="7"/>
        <v>Verification Activity by: Alliance - I</v>
      </c>
      <c r="AI17" t="str">
        <f t="shared" si="8"/>
        <v xml:space="preserve">Verification Activity by: Client - </v>
      </c>
      <c r="AJ17" t="str">
        <f t="shared" si="9"/>
        <v>Verifying Records - Site Records</v>
      </c>
      <c r="AL17" t="str">
        <v>Inspection Test: Frequency -</v>
      </c>
    </row>
    <row r="18" spans="1:38" ht="15" customHeight="1" x14ac:dyDescent="0.25">
      <c r="A18">
        <v>4.2</v>
      </c>
      <c r="C18" t="s">
        <v>71</v>
      </c>
      <c r="J18" t="s">
        <v>1</v>
      </c>
      <c r="K18" t="s">
        <v>72</v>
      </c>
      <c r="L18" t="s">
        <v>73</v>
      </c>
      <c r="N18" s="1" t="s">
        <v>74</v>
      </c>
      <c r="P18" t="s">
        <v>75</v>
      </c>
      <c r="T18" t="s">
        <v>46</v>
      </c>
      <c r="V18" t="s">
        <v>63</v>
      </c>
      <c r="AA18" t="str">
        <f t="shared" si="0"/>
        <v>4.2 - Density</v>
      </c>
      <c r="AB18" t="str">
        <f t="shared" si="1"/>
        <v>RI - ENG</v>
      </c>
      <c r="AC18" t="str">
        <f t="shared" si="2"/>
        <v>Acceptance Criteria - Mean percentage of MDD not less than 95% with no single result less than 92%</v>
      </c>
      <c r="AD18" t="str">
        <f t="shared" si="3"/>
        <v>Applicable Standard - TNZ B/02</v>
      </c>
      <c r="AE18" t="str">
        <f t="shared" si="4"/>
        <v>Inspection Test: Method - NZS 4402 –_x000D_
Test 4.1.3</v>
      </c>
      <c r="AF18" t="str">
        <f t="shared" si="5"/>
        <v>Inspection Test: Frequency - Not less than one test per 150m2</v>
      </c>
      <c r="AG18" t="str">
        <f t="shared" si="6"/>
        <v xml:space="preserve">Verification Activity by: SubCon - </v>
      </c>
      <c r="AH18" t="str">
        <f t="shared" si="7"/>
        <v>Verification Activity by: Alliance - I</v>
      </c>
      <c r="AI18" t="str">
        <f t="shared" si="8"/>
        <v xml:space="preserve">Verification Activity by: Client - </v>
      </c>
      <c r="AJ18" t="str">
        <f t="shared" si="9"/>
        <v>Verifying Records - Site Records / NDM test sheet</v>
      </c>
      <c r="AL18" t="str">
        <v>Verification Activity by: SubCon -</v>
      </c>
    </row>
    <row r="19" spans="1:38" ht="15" customHeight="1" x14ac:dyDescent="0.25">
      <c r="A19">
        <v>4.3</v>
      </c>
      <c r="C19" t="s">
        <v>76</v>
      </c>
      <c r="J19" t="s">
        <v>1</v>
      </c>
      <c r="K19" t="s">
        <v>56</v>
      </c>
      <c r="L19" t="s">
        <v>57</v>
      </c>
      <c r="N19" t="s">
        <v>51</v>
      </c>
      <c r="P19" t="s">
        <v>77</v>
      </c>
      <c r="T19" t="s">
        <v>46</v>
      </c>
      <c r="V19" t="s">
        <v>59</v>
      </c>
      <c r="AA19" t="str">
        <f t="shared" si="0"/>
        <v>4.3 - SIL Proof Roll</v>
      </c>
      <c r="AB19" t="str">
        <f t="shared" si="1"/>
        <v>RI - ENG</v>
      </c>
      <c r="AC19" t="str">
        <f t="shared" si="2"/>
        <v>Acceptance Criteria - Visual inspection CHAR(AMP) roller observation - No soft spots, deflection, or pumping</v>
      </c>
      <c r="AD19" t="str">
        <f t="shared" si="3"/>
        <v>Applicable Standard - TNZ B/02: 2005</v>
      </c>
      <c r="AE19" t="str">
        <f t="shared" si="4"/>
        <v>Inspection Test: Method - Test</v>
      </c>
      <c r="AF19" t="str">
        <f t="shared" si="5"/>
        <v>Inspection Test: Frequency - One pass on each lane</v>
      </c>
      <c r="AG19" t="str">
        <f t="shared" si="6"/>
        <v xml:space="preserve">Verification Activity by: SubCon - </v>
      </c>
      <c r="AH19" t="str">
        <f t="shared" si="7"/>
        <v>Verification Activity by: Alliance - I</v>
      </c>
      <c r="AI19" t="str">
        <f t="shared" si="8"/>
        <v xml:space="preserve">Verification Activity by: Client - </v>
      </c>
      <c r="AJ19" t="str">
        <f t="shared" si="9"/>
        <v>Verifying Records - Site Records</v>
      </c>
      <c r="AL19" t="str">
        <v>Verification Activity by: Alliance - H</v>
      </c>
    </row>
    <row r="20" spans="1:38" ht="15" customHeight="1" x14ac:dyDescent="0.25">
      <c r="A20">
        <v>5.0999999999999996</v>
      </c>
      <c r="C20" s="1" t="s">
        <v>71</v>
      </c>
      <c r="J20" t="s">
        <v>1</v>
      </c>
      <c r="K20" t="s">
        <v>72</v>
      </c>
      <c r="L20" t="s">
        <v>73</v>
      </c>
      <c r="N20" s="1" t="s">
        <v>74</v>
      </c>
      <c r="P20" t="s">
        <v>75</v>
      </c>
      <c r="T20" t="s">
        <v>46</v>
      </c>
      <c r="V20" t="s">
        <v>63</v>
      </c>
      <c r="AA20" t="str">
        <f t="shared" si="0"/>
        <v>5.1 - Density</v>
      </c>
      <c r="AB20" t="str">
        <f t="shared" si="1"/>
        <v>RI - ENG</v>
      </c>
      <c r="AC20" t="str">
        <f t="shared" si="2"/>
        <v>Acceptance Criteria - Mean percentage of MDD not less than 95% with no single result less than 92%</v>
      </c>
      <c r="AD20" t="str">
        <f t="shared" si="3"/>
        <v>Applicable Standard - TNZ B/02</v>
      </c>
      <c r="AE20" t="str">
        <f t="shared" si="4"/>
        <v>Inspection Test: Method - NZS 4402 –_x000D_
Test 4.1.3</v>
      </c>
      <c r="AF20" t="str">
        <f t="shared" si="5"/>
        <v>Inspection Test: Frequency - Not less than one test per 150m2</v>
      </c>
      <c r="AG20" t="str">
        <f t="shared" si="6"/>
        <v xml:space="preserve">Verification Activity by: SubCon - </v>
      </c>
      <c r="AH20" t="str">
        <f t="shared" si="7"/>
        <v>Verification Activity by: Alliance - I</v>
      </c>
      <c r="AI20" t="str">
        <f t="shared" si="8"/>
        <v xml:space="preserve">Verification Activity by: Client - </v>
      </c>
      <c r="AJ20" t="str">
        <f t="shared" si="9"/>
        <v>Verifying Records - Site Records / NDM test sheet</v>
      </c>
      <c r="AL20" t="str">
        <v>Verification Activity by: Client -</v>
      </c>
    </row>
    <row r="21" spans="1:38" ht="15" customHeight="1" x14ac:dyDescent="0.25">
      <c r="A21">
        <v>5.2</v>
      </c>
      <c r="C21" s="1" t="s">
        <v>78</v>
      </c>
      <c r="F21" s="1"/>
      <c r="J21" t="s">
        <v>1</v>
      </c>
      <c r="K21" t="s">
        <v>79</v>
      </c>
      <c r="L21" t="s">
        <v>80</v>
      </c>
      <c r="N21" t="s">
        <v>44</v>
      </c>
      <c r="P21" t="s">
        <v>81</v>
      </c>
      <c r="T21" t="s">
        <v>46</v>
      </c>
      <c r="V21" t="s">
        <v>47</v>
      </c>
      <c r="AA21" t="str">
        <f t="shared" si="0"/>
        <v>5.2 - Surface Level</v>
      </c>
      <c r="AB21" t="str">
        <f t="shared" si="1"/>
        <v>RI - ENG</v>
      </c>
      <c r="AC21" t="str">
        <f t="shared" si="2"/>
        <v>Acceptance Criteria - +15mm/-15mm from design level. Thickness of subbase shall be within 15mm of design thickness</v>
      </c>
      <c r="AD21" t="str">
        <f t="shared" si="3"/>
        <v>Applicable Standard - TNZ F/1</v>
      </c>
      <c r="AE21" t="str">
        <f t="shared" si="4"/>
        <v>Inspection Test: Method - Survey</v>
      </c>
      <c r="AF21" t="str">
        <f t="shared" si="5"/>
        <v>Inspection Test: Frequency - 5m x5m Grid</v>
      </c>
      <c r="AG21" t="str">
        <f t="shared" si="6"/>
        <v xml:space="preserve">Verification Activity by: SubCon - </v>
      </c>
      <c r="AH21" t="str">
        <f t="shared" si="7"/>
        <v>Verification Activity by: Alliance - I</v>
      </c>
      <c r="AI21" t="str">
        <f t="shared" si="8"/>
        <v xml:space="preserve">Verification Activity by: Client - </v>
      </c>
      <c r="AJ21" t="str">
        <f t="shared" si="9"/>
        <v>Verifying Records - As-built Survey Record</v>
      </c>
      <c r="AL21" t="str">
        <v>Verifying Records - ENV Manager Approval</v>
      </c>
    </row>
    <row r="22" spans="1:38" ht="15" customHeight="1" x14ac:dyDescent="0.25">
      <c r="A22">
        <v>5.3</v>
      </c>
      <c r="C22" t="s">
        <v>82</v>
      </c>
      <c r="F22" s="1"/>
      <c r="J22" t="s">
        <v>1</v>
      </c>
      <c r="K22" t="s">
        <v>56</v>
      </c>
      <c r="L22" t="s">
        <v>57</v>
      </c>
      <c r="N22" t="s">
        <v>83</v>
      </c>
      <c r="P22" t="s">
        <v>77</v>
      </c>
      <c r="T22" t="s">
        <v>46</v>
      </c>
      <c r="V22" t="s">
        <v>59</v>
      </c>
      <c r="AA22" t="str">
        <f t="shared" si="0"/>
        <v>5.3 - Subbase Proof Roll</v>
      </c>
      <c r="AB22" t="str">
        <f t="shared" si="1"/>
        <v>RI - ENG</v>
      </c>
      <c r="AC22" t="str">
        <f t="shared" si="2"/>
        <v>Acceptance Criteria - Visual inspection CHAR(AMP) roller observation - No soft spots, deflection, or pumping</v>
      </c>
      <c r="AD22" t="str">
        <f t="shared" si="3"/>
        <v>Applicable Standard - TNZ B/02: 2005</v>
      </c>
      <c r="AE22" t="str">
        <f t="shared" si="4"/>
        <v>Inspection Test: Method - TEst</v>
      </c>
      <c r="AF22" t="str">
        <f t="shared" si="5"/>
        <v>Inspection Test: Frequency - One pass on each lane</v>
      </c>
      <c r="AG22" t="str">
        <f t="shared" si="6"/>
        <v xml:space="preserve">Verification Activity by: SubCon - </v>
      </c>
      <c r="AH22" t="str">
        <f t="shared" si="7"/>
        <v>Verification Activity by: Alliance - I</v>
      </c>
      <c r="AI22" t="str">
        <f t="shared" si="8"/>
        <v xml:space="preserve">Verification Activity by: Client - </v>
      </c>
      <c r="AJ22" t="str">
        <f t="shared" si="9"/>
        <v>Verifying Records - Site Records</v>
      </c>
      <c r="AL22" t="str">
        <v>1.3 - Alliance Excavation Permit</v>
      </c>
    </row>
    <row r="23" spans="1:38" ht="15" customHeight="1" x14ac:dyDescent="0.25">
      <c r="A23">
        <v>6</v>
      </c>
      <c r="C23" t="s">
        <v>71</v>
      </c>
      <c r="J23" t="s">
        <v>1</v>
      </c>
      <c r="K23" t="s">
        <v>84</v>
      </c>
      <c r="L23" t="s">
        <v>73</v>
      </c>
      <c r="N23" s="1" t="s">
        <v>74</v>
      </c>
      <c r="P23" t="s">
        <v>75</v>
      </c>
      <c r="T23" t="s">
        <v>46</v>
      </c>
      <c r="V23" t="s">
        <v>63</v>
      </c>
      <c r="AA23" t="str">
        <f t="shared" si="0"/>
        <v>6 - Density</v>
      </c>
      <c r="AB23" t="str">
        <f t="shared" si="1"/>
        <v>RI - ENG</v>
      </c>
      <c r="AC23" t="str">
        <f t="shared" si="2"/>
        <v>Acceptance Criteria - Mean percentage of MDD not less than 98% with no single result less than 95%</v>
      </c>
      <c r="AD23" t="str">
        <f t="shared" si="3"/>
        <v>Applicable Standard - TNZ B/02</v>
      </c>
      <c r="AE23" t="str">
        <f t="shared" si="4"/>
        <v>Inspection Test: Method - NZS 4402 –_x000D_
Test 4.1.3</v>
      </c>
      <c r="AF23" t="str">
        <f t="shared" si="5"/>
        <v>Inspection Test: Frequency - Not less than one test per 150m2</v>
      </c>
      <c r="AG23" t="str">
        <f t="shared" si="6"/>
        <v xml:space="preserve">Verification Activity by: SubCon - </v>
      </c>
      <c r="AH23" t="str">
        <f t="shared" si="7"/>
        <v>Verification Activity by: Alliance - I</v>
      </c>
      <c r="AI23" t="str">
        <f t="shared" si="8"/>
        <v xml:space="preserve">Verification Activity by: Client - </v>
      </c>
      <c r="AJ23" t="str">
        <f t="shared" si="9"/>
        <v>Verifying Records - Site Records / NDM test sheet</v>
      </c>
      <c r="AL23" t="str">
        <v>RI - SUP</v>
      </c>
    </row>
    <row r="24" spans="1:38" ht="15" customHeight="1" x14ac:dyDescent="0.25">
      <c r="A24">
        <v>6.1</v>
      </c>
      <c r="C24" t="s">
        <v>78</v>
      </c>
      <c r="J24" t="s">
        <v>1</v>
      </c>
      <c r="K24" t="s">
        <v>85</v>
      </c>
      <c r="L24" t="s">
        <v>80</v>
      </c>
      <c r="N24" t="s">
        <v>44</v>
      </c>
      <c r="P24" t="s">
        <v>81</v>
      </c>
      <c r="T24" t="s">
        <v>46</v>
      </c>
      <c r="V24" t="s">
        <v>47</v>
      </c>
      <c r="AA24" t="str">
        <f t="shared" si="0"/>
        <v>6.1 - Surface Level</v>
      </c>
      <c r="AB24" t="str">
        <f t="shared" si="1"/>
        <v>RI - ENG</v>
      </c>
      <c r="AC24" t="str">
        <f t="shared" si="2"/>
        <v>Acceptance Criteria - +5mm/-15mm from design level. Thickness of subbase shall be within 15mm of design thickness</v>
      </c>
      <c r="AD24" t="str">
        <f t="shared" si="3"/>
        <v>Applicable Standard - TNZ F/1</v>
      </c>
      <c r="AE24" t="str">
        <f t="shared" si="4"/>
        <v>Inspection Test: Method - Survey</v>
      </c>
      <c r="AF24" t="str">
        <f t="shared" si="5"/>
        <v>Inspection Test: Frequency - 5m x5m Grid</v>
      </c>
      <c r="AG24" t="str">
        <f t="shared" si="6"/>
        <v xml:space="preserve">Verification Activity by: SubCon - </v>
      </c>
      <c r="AH24" t="str">
        <f t="shared" si="7"/>
        <v>Verification Activity by: Alliance - I</v>
      </c>
      <c r="AI24" t="str">
        <f t="shared" si="8"/>
        <v xml:space="preserve">Verification Activity by: Client - </v>
      </c>
      <c r="AJ24" t="str">
        <f t="shared" si="9"/>
        <v>Verifying Records - As-built Survey Record</v>
      </c>
      <c r="AL24" t="str">
        <v>Acceptance Criteria - As required for scope of works, in place prior to any excavation</v>
      </c>
    </row>
    <row r="25" spans="1:38" ht="15" customHeight="1" x14ac:dyDescent="0.25">
      <c r="A25">
        <v>6.2</v>
      </c>
      <c r="C25" t="s">
        <v>86</v>
      </c>
      <c r="J25" t="s">
        <v>1</v>
      </c>
      <c r="K25" t="s">
        <v>87</v>
      </c>
      <c r="L25" t="s">
        <v>73</v>
      </c>
      <c r="N25" t="s">
        <v>51</v>
      </c>
      <c r="P25" t="s">
        <v>88</v>
      </c>
      <c r="T25" t="s">
        <v>46</v>
      </c>
      <c r="V25" t="s">
        <v>89</v>
      </c>
      <c r="AA25" t="str">
        <f t="shared" si="0"/>
        <v>6.2 - Surface tolerance</v>
      </c>
      <c r="AB25" t="str">
        <f t="shared" si="1"/>
        <v>RI - ENG</v>
      </c>
      <c r="AC25" t="str">
        <f t="shared" si="2"/>
        <v>Acceptance Criteria - Finished surface shall not vary more than +-15mm when tested with a 3m straightedge</v>
      </c>
      <c r="AD25" t="str">
        <f t="shared" si="3"/>
        <v>Applicable Standard - TNZ B/02</v>
      </c>
      <c r="AE25" t="str">
        <f t="shared" si="4"/>
        <v>Inspection Test: Method - Test</v>
      </c>
      <c r="AF25" t="str">
        <f t="shared" si="5"/>
        <v>Inspection Test: Frequency - 20m grid</v>
      </c>
      <c r="AG25" t="str">
        <f t="shared" si="6"/>
        <v xml:space="preserve">Verification Activity by: SubCon - </v>
      </c>
      <c r="AH25" t="str">
        <f t="shared" si="7"/>
        <v>Verification Activity by: Alliance - I</v>
      </c>
      <c r="AI25" t="str">
        <f t="shared" si="8"/>
        <v xml:space="preserve">Verification Activity by: Client - </v>
      </c>
      <c r="AJ25" t="str">
        <f t="shared" si="9"/>
        <v>Verifying Records - Site Records / Photos</v>
      </c>
      <c r="AL25" t="str">
        <v>Applicable Standard - Alliance Best Practice</v>
      </c>
    </row>
    <row r="26" spans="1:38" ht="15" customHeight="1" x14ac:dyDescent="0.25">
      <c r="A26">
        <v>6.3</v>
      </c>
      <c r="C26" t="s">
        <v>90</v>
      </c>
      <c r="J26" t="s">
        <v>1</v>
      </c>
      <c r="K26" t="s">
        <v>91</v>
      </c>
      <c r="L26" t="s">
        <v>3</v>
      </c>
      <c r="N26" t="s">
        <v>15</v>
      </c>
      <c r="T26" t="s">
        <v>4</v>
      </c>
      <c r="V26" t="s">
        <v>92</v>
      </c>
      <c r="AA26" t="str">
        <f t="shared" si="0"/>
        <v>6.3 - Basecourse Approval</v>
      </c>
      <c r="AB26" t="str">
        <f t="shared" si="1"/>
        <v>RI - ENG</v>
      </c>
      <c r="AC26" t="str">
        <f t="shared" si="2"/>
        <v>Acceptance Criteria - Approval to proceed with Surfacing</v>
      </c>
      <c r="AD26" t="str">
        <f t="shared" si="3"/>
        <v>Applicable Standard - Alliance Best Practice</v>
      </c>
      <c r="AE26" t="str">
        <f t="shared" si="4"/>
        <v>Inspection Test: Method - N/A</v>
      </c>
      <c r="AF26" t="str">
        <f t="shared" si="5"/>
        <v xml:space="preserve">Inspection Test: Frequency - </v>
      </c>
      <c r="AG26" t="str">
        <f t="shared" si="6"/>
        <v xml:space="preserve">Verification Activity by: SubCon - </v>
      </c>
      <c r="AH26" t="str">
        <f t="shared" si="7"/>
        <v>Verification Activity by: Alliance - H</v>
      </c>
      <c r="AI26" t="str">
        <f t="shared" si="8"/>
        <v xml:space="preserve">Verification Activity by: Client - </v>
      </c>
      <c r="AJ26" t="str">
        <f t="shared" si="9"/>
        <v>Verifying Records - Approval to Proceed from Design Verifier</v>
      </c>
      <c r="AL26" t="str">
        <v>Inspection Test: Method -</v>
      </c>
    </row>
    <row r="27" spans="1:38" ht="15" customHeight="1" x14ac:dyDescent="0.25">
      <c r="A27">
        <v>7.1</v>
      </c>
      <c r="C27" t="s">
        <v>93</v>
      </c>
      <c r="J27" t="s">
        <v>1</v>
      </c>
      <c r="K27" t="s">
        <v>94</v>
      </c>
      <c r="L27" t="s">
        <v>3</v>
      </c>
      <c r="N27" t="s">
        <v>95</v>
      </c>
      <c r="P27" t="s">
        <v>96</v>
      </c>
      <c r="AA27" t="str">
        <f t="shared" si="0"/>
        <v>7.1 - Survey Set-Out</v>
      </c>
      <c r="AB27" t="str">
        <f t="shared" si="1"/>
        <v>RI - ENG</v>
      </c>
      <c r="AC27" t="str">
        <f t="shared" si="2"/>
        <v>Acceptance Criteria - Culverts shall be set out and laid where shown in the drawings</v>
      </c>
      <c r="AD27" t="str">
        <f t="shared" si="3"/>
        <v>Applicable Standard - Alliance Best Practice</v>
      </c>
      <c r="AE27" t="str">
        <f t="shared" si="4"/>
        <v>Inspection Test: Method - SUrvey</v>
      </c>
      <c r="AF27" t="str">
        <f t="shared" si="5"/>
        <v>Inspection Test: Frequency - Before excavation of drain lines</v>
      </c>
      <c r="AG27" t="str">
        <f t="shared" si="6"/>
        <v xml:space="preserve">Verification Activity by: SubCon - </v>
      </c>
      <c r="AH27" t="str">
        <f t="shared" si="7"/>
        <v xml:space="preserve">Verification Activity by: Alliance - </v>
      </c>
      <c r="AI27" t="str">
        <f t="shared" si="8"/>
        <v xml:space="preserve">Verification Activity by: Client - </v>
      </c>
      <c r="AJ27" t="str">
        <f t="shared" si="9"/>
        <v xml:space="preserve">Verifying Records - </v>
      </c>
      <c r="AL27" t="str">
        <v>Inspection Test: Frequency -</v>
      </c>
    </row>
    <row r="28" spans="1:38" ht="15" customHeight="1" x14ac:dyDescent="0.25">
      <c r="A28">
        <v>7.2</v>
      </c>
      <c r="C28" t="s">
        <v>97</v>
      </c>
      <c r="J28" t="s">
        <v>9</v>
      </c>
      <c r="K28" t="s">
        <v>98</v>
      </c>
      <c r="L28" t="s">
        <v>99</v>
      </c>
      <c r="N28" t="s">
        <v>38</v>
      </c>
      <c r="P28" t="s">
        <v>100</v>
      </c>
      <c r="T28" t="s">
        <v>4</v>
      </c>
      <c r="V28" t="s">
        <v>59</v>
      </c>
      <c r="AA28" t="str">
        <f t="shared" si="0"/>
        <v>7.2 - Culvert Trench Excavation</v>
      </c>
      <c r="AB28" t="str">
        <f t="shared" si="1"/>
        <v>RI - SUP</v>
      </c>
      <c r="AC28" t="str">
        <f t="shared" si="2"/>
        <v>Acceptance Criteria - Trench Excavated to subgrade level, If excavation exceeds 1.5m trench battered at 1:1 or benched as required, 600m cover to top of pipe.</v>
      </c>
      <c r="AD28" t="str">
        <f t="shared" si="3"/>
        <v>Applicable Standard - JSEA</v>
      </c>
      <c r="AE28" t="str">
        <f t="shared" si="4"/>
        <v>Inspection Test: Method - Excavation</v>
      </c>
      <c r="AF28" t="str">
        <f t="shared" si="5"/>
        <v>Inspection Test: Frequency - During Trench Excavation</v>
      </c>
      <c r="AG28" t="str">
        <f t="shared" si="6"/>
        <v xml:space="preserve">Verification Activity by: SubCon - </v>
      </c>
      <c r="AH28" t="str">
        <f t="shared" si="7"/>
        <v>Verification Activity by: Alliance - H</v>
      </c>
      <c r="AI28" t="str">
        <f t="shared" si="8"/>
        <v xml:space="preserve">Verification Activity by: Client - </v>
      </c>
      <c r="AJ28" t="str">
        <f t="shared" si="9"/>
        <v>Verifying Records - Site Records</v>
      </c>
      <c r="AL28" t="str">
        <v>Verification Activity by: SubCon -</v>
      </c>
    </row>
    <row r="29" spans="1:38" ht="15" customHeight="1" x14ac:dyDescent="0.25">
      <c r="A29">
        <v>7.3</v>
      </c>
      <c r="C29" t="s">
        <v>101</v>
      </c>
      <c r="J29" t="s">
        <v>102</v>
      </c>
      <c r="K29" t="s">
        <v>103</v>
      </c>
      <c r="L29" t="s">
        <v>3</v>
      </c>
      <c r="N29" t="s">
        <v>104</v>
      </c>
      <c r="P29" t="s">
        <v>105</v>
      </c>
      <c r="T29" t="s">
        <v>46</v>
      </c>
      <c r="V29" t="s">
        <v>59</v>
      </c>
      <c r="AA29" t="str">
        <f t="shared" si="0"/>
        <v>7.3 - Subgrade Suitability</v>
      </c>
      <c r="AB29" t="str">
        <f t="shared" si="1"/>
        <v>RI - ENG /SUP</v>
      </c>
      <c r="AC29" t="str">
        <f t="shared" si="2"/>
        <v>Acceptance Criteria - Assumed subgrade CBR 4%, visual inspection on site, organic material removed, geotextile prior to Bedding placement</v>
      </c>
      <c r="AD29" t="str">
        <f t="shared" si="3"/>
        <v>Applicable Standard - Alliance Best Practice</v>
      </c>
      <c r="AE29" t="str">
        <f t="shared" si="4"/>
        <v>Inspection Test: Method - Inspection</v>
      </c>
      <c r="AF29" t="str">
        <f t="shared" si="5"/>
        <v>Inspection Test: Frequency - Prior to placing Bedding material</v>
      </c>
      <c r="AG29" t="str">
        <f t="shared" si="6"/>
        <v xml:space="preserve">Verification Activity by: SubCon - </v>
      </c>
      <c r="AH29" t="str">
        <f t="shared" si="7"/>
        <v>Verification Activity by: Alliance - I</v>
      </c>
      <c r="AI29" t="str">
        <f t="shared" si="8"/>
        <v xml:space="preserve">Verification Activity by: Client - </v>
      </c>
      <c r="AJ29" t="str">
        <f t="shared" si="9"/>
        <v>Verifying Records - Site Records</v>
      </c>
      <c r="AL29" t="str">
        <v>Verification Activity by: Alliance - H</v>
      </c>
    </row>
    <row r="30" spans="1:38" ht="15" customHeight="1" x14ac:dyDescent="0.25">
      <c r="A30">
        <v>7.4</v>
      </c>
      <c r="C30" t="s">
        <v>106</v>
      </c>
      <c r="J30" t="s">
        <v>9</v>
      </c>
      <c r="K30" t="s">
        <v>107</v>
      </c>
      <c r="L30" t="s">
        <v>108</v>
      </c>
      <c r="N30" t="s">
        <v>15</v>
      </c>
      <c r="P30" t="s">
        <v>109</v>
      </c>
      <c r="T30" t="s">
        <v>46</v>
      </c>
      <c r="V30" t="s">
        <v>59</v>
      </c>
      <c r="AA30" t="str">
        <f t="shared" si="0"/>
        <v>7.4 - Bedding Material</v>
      </c>
      <c r="AB30" t="str">
        <f t="shared" si="1"/>
        <v>RI - SUP</v>
      </c>
      <c r="AC30" t="str">
        <f t="shared" si="2"/>
        <v>Acceptance Criteria - Min 100mm thickness</v>
      </c>
      <c r="AD30" t="str">
        <f t="shared" si="3"/>
        <v>Applicable Standard - TNZ F/03</v>
      </c>
      <c r="AE30" t="str">
        <f t="shared" si="4"/>
        <v>Inspection Test: Method - N/A</v>
      </c>
      <c r="AF30" t="str">
        <f t="shared" si="5"/>
        <v>Inspection Test: Frequency - Check during bedding placement</v>
      </c>
      <c r="AG30" t="str">
        <f t="shared" si="6"/>
        <v xml:space="preserve">Verification Activity by: SubCon - </v>
      </c>
      <c r="AH30" t="str">
        <f t="shared" si="7"/>
        <v>Verification Activity by: Alliance - I</v>
      </c>
      <c r="AI30" t="str">
        <f t="shared" si="8"/>
        <v xml:space="preserve">Verification Activity by: Client - </v>
      </c>
      <c r="AJ30" t="str">
        <f t="shared" si="9"/>
        <v>Verifying Records - Site Records</v>
      </c>
      <c r="AL30" t="str">
        <v>Verification Activity by: Client -</v>
      </c>
    </row>
    <row r="31" spans="1:38" ht="15" customHeight="1" x14ac:dyDescent="0.25">
      <c r="A31">
        <v>7.5</v>
      </c>
      <c r="C31" t="s">
        <v>110</v>
      </c>
      <c r="J31" t="s">
        <v>1</v>
      </c>
      <c r="K31" t="s">
        <v>111</v>
      </c>
      <c r="L31" t="s">
        <v>15</v>
      </c>
      <c r="N31" t="s">
        <v>44</v>
      </c>
      <c r="P31" t="s">
        <v>112</v>
      </c>
      <c r="T31" t="s">
        <v>46</v>
      </c>
      <c r="V31" t="s">
        <v>113</v>
      </c>
      <c r="AA31" t="str">
        <f t="shared" si="0"/>
        <v>7.5 - Placing Culvert Pipe</v>
      </c>
      <c r="AB31" t="str">
        <f t="shared" si="1"/>
        <v>RI - ENG</v>
      </c>
      <c r="AC31" t="str">
        <f t="shared" si="2"/>
        <v>Acceptance Criteria - As per design levels and grades</v>
      </c>
      <c r="AD31" t="str">
        <f t="shared" si="3"/>
        <v>Applicable Standard - N/A</v>
      </c>
      <c r="AE31" t="str">
        <f t="shared" si="4"/>
        <v>Inspection Test: Method - Survey</v>
      </c>
      <c r="AF31" t="str">
        <f t="shared" si="5"/>
        <v>Inspection Test: Frequency - Post pipe placement</v>
      </c>
      <c r="AG31" t="str">
        <f t="shared" si="6"/>
        <v xml:space="preserve">Verification Activity by: SubCon - </v>
      </c>
      <c r="AH31" t="str">
        <f t="shared" si="7"/>
        <v>Verification Activity by: Alliance - I</v>
      </c>
      <c r="AI31" t="str">
        <f t="shared" si="8"/>
        <v xml:space="preserve">Verification Activity by: Client - </v>
      </c>
      <c r="AJ31" t="str">
        <f t="shared" si="9"/>
        <v>Verifying Records - As-Built Survey Record</v>
      </c>
      <c r="AL31" t="str">
        <v>Verifying Records - Signe Permit to Work</v>
      </c>
    </row>
    <row r="32" spans="1:38" ht="15" customHeight="1" x14ac:dyDescent="0.25">
      <c r="A32">
        <v>7.6</v>
      </c>
      <c r="C32" t="s">
        <v>114</v>
      </c>
      <c r="J32" t="s">
        <v>1</v>
      </c>
      <c r="K32" t="s">
        <v>115</v>
      </c>
      <c r="L32" t="s">
        <v>15</v>
      </c>
      <c r="N32" t="s">
        <v>15</v>
      </c>
      <c r="P32" t="s">
        <v>116</v>
      </c>
      <c r="T32" t="s">
        <v>46</v>
      </c>
      <c r="V32" t="s">
        <v>59</v>
      </c>
      <c r="AA32" t="str">
        <f t="shared" si="0"/>
        <v>7.6 - Pipe Jointing</v>
      </c>
      <c r="AB32" t="str">
        <f t="shared" si="1"/>
        <v>RI - ENG</v>
      </c>
      <c r="AC32" t="str">
        <f t="shared" si="2"/>
        <v>Acceptance Criteria - As per manufacturers specification</v>
      </c>
      <c r="AD32" t="str">
        <f t="shared" si="3"/>
        <v>Applicable Standard - N/A</v>
      </c>
      <c r="AE32" t="str">
        <f t="shared" si="4"/>
        <v>Inspection Test: Method - N/A</v>
      </c>
      <c r="AF32" t="str">
        <f t="shared" si="5"/>
        <v>Inspection Test: Frequency - Inspection post jointing</v>
      </c>
      <c r="AG32" t="str">
        <f t="shared" si="6"/>
        <v xml:space="preserve">Verification Activity by: SubCon - </v>
      </c>
      <c r="AH32" t="str">
        <f t="shared" si="7"/>
        <v>Verification Activity by: Alliance - I</v>
      </c>
      <c r="AI32" t="str">
        <f t="shared" si="8"/>
        <v xml:space="preserve">Verification Activity by: Client - </v>
      </c>
      <c r="AJ32" t="str">
        <f t="shared" si="9"/>
        <v>Verifying Records - Site Records</v>
      </c>
      <c r="AL32" t="str">
        <v>2.1 - SIL GAP65 Approval</v>
      </c>
    </row>
    <row r="33" spans="1:38" ht="15" customHeight="1" x14ac:dyDescent="0.25">
      <c r="A33">
        <v>7.7</v>
      </c>
      <c r="C33" t="s">
        <v>117</v>
      </c>
      <c r="J33" t="s">
        <v>1</v>
      </c>
      <c r="K33" t="s">
        <v>118</v>
      </c>
      <c r="L33" t="s">
        <v>108</v>
      </c>
      <c r="N33" t="s">
        <v>15</v>
      </c>
      <c r="P33" s="1" t="s">
        <v>119</v>
      </c>
      <c r="T33" t="s">
        <v>46</v>
      </c>
      <c r="V33" t="s">
        <v>120</v>
      </c>
      <c r="AA33" t="str">
        <f t="shared" si="0"/>
        <v>7.7 - Trench Backfill</v>
      </c>
      <c r="AB33" t="str">
        <f t="shared" si="1"/>
        <v>RI - ENG</v>
      </c>
      <c r="AC33" t="str">
        <f t="shared" si="2"/>
        <v>Acceptance Criteria - Approved material compacted in 150mm lifts to 95% MDD</v>
      </c>
      <c r="AD33" t="str">
        <f t="shared" si="3"/>
        <v>Applicable Standard - TNZ F/03</v>
      </c>
      <c r="AE33" t="str">
        <f t="shared" si="4"/>
        <v>Inspection Test: Method - N/A</v>
      </c>
      <c r="AF33" t="str">
        <f t="shared" si="5"/>
        <v>Inspection Test: Frequency - Backfill post pipe_x000D_
placement</v>
      </c>
      <c r="AG33" t="str">
        <f t="shared" si="6"/>
        <v xml:space="preserve">Verification Activity by: SubCon - </v>
      </c>
      <c r="AH33" t="str">
        <f t="shared" si="7"/>
        <v>Verification Activity by: Alliance - I</v>
      </c>
      <c r="AI33" t="str">
        <f t="shared" si="8"/>
        <v xml:space="preserve">Verification Activity by: Client - </v>
      </c>
      <c r="AJ33" t="str">
        <f t="shared" si="9"/>
        <v>Verifying Records - Site Records / NDM Report</v>
      </c>
      <c r="AL33" t="str">
        <v>RI - ENG</v>
      </c>
    </row>
    <row r="34" spans="1:38" ht="15" customHeight="1" x14ac:dyDescent="0.25">
      <c r="A34">
        <v>4.0999999999999996</v>
      </c>
      <c r="C34" t="s">
        <v>121</v>
      </c>
      <c r="J34" t="s">
        <v>1</v>
      </c>
      <c r="K34" t="s">
        <v>122</v>
      </c>
      <c r="L34" t="s">
        <v>3</v>
      </c>
      <c r="T34" t="s">
        <v>28</v>
      </c>
      <c r="V34" t="s">
        <v>123</v>
      </c>
      <c r="AA34" t="str">
        <f t="shared" si="0"/>
        <v>4.1 - As-Built Records</v>
      </c>
      <c r="AB34" t="str">
        <f t="shared" si="1"/>
        <v>RI - ENG</v>
      </c>
      <c r="AC34" t="str">
        <f t="shared" si="2"/>
        <v>Acceptance Criteria - All As-Builts provided Alliance Quality Team within one month of completion</v>
      </c>
      <c r="AD34" t="str">
        <f t="shared" si="3"/>
        <v>Applicable Standard - Alliance Best Practice</v>
      </c>
      <c r="AE34" t="str">
        <f t="shared" si="4"/>
        <v xml:space="preserve">Inspection Test: Method - </v>
      </c>
      <c r="AF34" t="str">
        <f t="shared" si="5"/>
        <v xml:space="preserve">Inspection Test: Frequency - </v>
      </c>
      <c r="AG34" t="str">
        <f t="shared" si="6"/>
        <v xml:space="preserve">Verification Activity by: SubCon - </v>
      </c>
      <c r="AH34" t="str">
        <f t="shared" si="7"/>
        <v>Verification Activity by: Alliance - R</v>
      </c>
      <c r="AI34" t="str">
        <f t="shared" si="8"/>
        <v xml:space="preserve">Verification Activity by: Client - </v>
      </c>
      <c r="AJ34" t="str">
        <f t="shared" si="9"/>
        <v>Verifying Records - As-Built Data</v>
      </c>
      <c r="AL34" t="str">
        <v>Acceptance Criteria - Material complies to TNZ M/3</v>
      </c>
    </row>
    <row r="35" spans="1:38" ht="15" customHeight="1" x14ac:dyDescent="0.25">
      <c r="AL35" t="str">
        <v>Applicable Standard - TNZ M/3 1986</v>
      </c>
    </row>
    <row r="36" spans="1:38" ht="15" customHeight="1" x14ac:dyDescent="0.25">
      <c r="AL36" t="str">
        <v>Inspection Test: Method - N/A</v>
      </c>
    </row>
    <row r="37" spans="1:38" ht="15" customHeight="1" x14ac:dyDescent="0.25">
      <c r="AL37" t="str">
        <v>Inspection Test: Frequency - Prior to Construction</v>
      </c>
    </row>
    <row r="38" spans="1:38" ht="15" customHeight="1" x14ac:dyDescent="0.25">
      <c r="AL38" t="str">
        <v>Verification Activity by: SubCon -</v>
      </c>
    </row>
    <row r="39" spans="1:38" ht="15" customHeight="1" x14ac:dyDescent="0.25">
      <c r="AL39" t="str">
        <v>Verification Activity by: Alliance - H</v>
      </c>
    </row>
    <row r="40" spans="1:38" ht="15" customHeight="1" x14ac:dyDescent="0.25">
      <c r="AL40" t="str">
        <v>Verification Activity by: Client -</v>
      </c>
    </row>
    <row r="41" spans="1:38" ht="15" customHeight="1" x14ac:dyDescent="0.25">
      <c r="AL41" t="str">
        <v>Verifying Records - Email Approval from QMR</v>
      </c>
    </row>
    <row r="42" spans="1:38" ht="15" customHeight="1" x14ac:dyDescent="0.25">
      <c r="AL42" t="str">
        <v>2.2 - Subbase GAP65 Approval</v>
      </c>
    </row>
    <row r="43" spans="1:38" ht="15" customHeight="1" x14ac:dyDescent="0.25">
      <c r="AL43" t="str">
        <v>RI - ENG</v>
      </c>
    </row>
    <row r="44" spans="1:38" ht="15" customHeight="1" x14ac:dyDescent="0.25">
      <c r="AL44" t="str">
        <v>Acceptance Criteria - Material complies to TNZ M/3</v>
      </c>
    </row>
    <row r="45" spans="1:38" ht="15" customHeight="1" x14ac:dyDescent="0.25">
      <c r="AL45" t="str">
        <v>Applicable Standard - TNZ M/3 1986</v>
      </c>
    </row>
    <row r="46" spans="1:38" ht="15" customHeight="1" x14ac:dyDescent="0.25">
      <c r="AL46" t="str">
        <v>Inspection Test: Method - N/A</v>
      </c>
    </row>
    <row r="47" spans="1:38" ht="15" customHeight="1" x14ac:dyDescent="0.25">
      <c r="AL47" t="str">
        <v>Inspection Test: Frequency - Prior to Subbase Construction</v>
      </c>
    </row>
    <row r="48" spans="1:38" ht="15" customHeight="1" x14ac:dyDescent="0.25">
      <c r="AL48" t="str">
        <v>Verification Activity by: SubCon -</v>
      </c>
    </row>
    <row r="49" spans="38:38" ht="15" customHeight="1" x14ac:dyDescent="0.25">
      <c r="AL49" t="str">
        <v>Verification Activity by: Alliance - H</v>
      </c>
    </row>
    <row r="50" spans="38:38" ht="15" customHeight="1" x14ac:dyDescent="0.25">
      <c r="AL50" t="str">
        <v>Verification Activity by: Client -</v>
      </c>
    </row>
    <row r="51" spans="38:38" ht="15" customHeight="1" x14ac:dyDescent="0.25">
      <c r="AL51" t="str">
        <v>Verifying Records - Email Approval from QMR</v>
      </c>
    </row>
    <row r="52" spans="38:38" ht="15" customHeight="1" x14ac:dyDescent="0.25">
      <c r="AL52" t="str">
        <v>2.3 - Basecourse AP40 Approval</v>
      </c>
    </row>
    <row r="53" spans="38:38" ht="15" customHeight="1" x14ac:dyDescent="0.25">
      <c r="AL53" t="str">
        <v>RI - ENG</v>
      </c>
    </row>
    <row r="54" spans="38:38" ht="15" customHeight="1" x14ac:dyDescent="0.25">
      <c r="AL54" t="str">
        <v>Acceptance Criteria - Material Complies to TNZ M04</v>
      </c>
    </row>
    <row r="55" spans="38:38" ht="15" customHeight="1" x14ac:dyDescent="0.25">
      <c r="AL55" t="str">
        <v>Applicable Standard - TNZ M04 2024</v>
      </c>
    </row>
    <row r="56" spans="38:38" ht="15" customHeight="1" x14ac:dyDescent="0.25">
      <c r="AL56" t="str">
        <v>Inspection Test: Method - N/A</v>
      </c>
    </row>
    <row r="57" spans="38:38" ht="15" customHeight="1" x14ac:dyDescent="0.25">
      <c r="AL57" t="str">
        <v>Inspection Test: Frequency - Prior to Basecourse Construction</v>
      </c>
    </row>
    <row r="58" spans="38:38" ht="15" customHeight="1" x14ac:dyDescent="0.25">
      <c r="AL58" t="str">
        <v>Verification Activity by: SubCon -</v>
      </c>
    </row>
    <row r="59" spans="38:38" ht="15" customHeight="1" x14ac:dyDescent="0.25">
      <c r="AL59" t="str">
        <v>Verification Activity by: Alliance - H</v>
      </c>
    </row>
    <row r="60" spans="38:38" ht="15" customHeight="1" x14ac:dyDescent="0.25">
      <c r="AL60" t="str">
        <v>Verification Activity by: Client -</v>
      </c>
    </row>
    <row r="61" spans="38:38" ht="15" customHeight="1" x14ac:dyDescent="0.25">
      <c r="AL61" t="str">
        <v>Verifying Records - Email Approval from QMR</v>
      </c>
    </row>
    <row r="62" spans="38:38" ht="15" customHeight="1" x14ac:dyDescent="0.25">
      <c r="AL62" t="str">
        <v>2.4 - Subgrade CBR</v>
      </c>
    </row>
    <row r="63" spans="38:38" ht="15" customHeight="1" x14ac:dyDescent="0.25">
      <c r="AL63" t="str">
        <v>RI - ENG</v>
      </c>
    </row>
    <row r="64" spans="38:38" ht="15" customHeight="1" x14ac:dyDescent="0.25">
      <c r="AL64" t="str">
        <v>Acceptance Criteria - Soaked CBR: Min. 3 per section (IANZ-accredited laboratory), Unsoaked CBR: Min. 3 per section, Moisture Content: Min. 3 per section</v>
      </c>
    </row>
    <row r="65" spans="38:38" ht="15" customHeight="1" x14ac:dyDescent="0.25">
      <c r="AL65" t="str">
        <v>Applicable Standard - Design notes</v>
      </c>
    </row>
    <row r="66" spans="38:38" ht="15" customHeight="1" x14ac:dyDescent="0.25">
      <c r="AL66" t="str">
        <v>Inspection Test: Method - N/A</v>
      </c>
    </row>
    <row r="67" spans="38:38" ht="15" customHeight="1" x14ac:dyDescent="0.25">
      <c r="AL67" t="str">
        <v>Inspection Test: Frequency - Minimum 3 tests per site</v>
      </c>
    </row>
    <row r="68" spans="38:38" ht="15" customHeight="1" x14ac:dyDescent="0.25">
      <c r="AL68" t="str">
        <v>Verification Activity by: SubCon -</v>
      </c>
    </row>
    <row r="69" spans="38:38" ht="15" customHeight="1" x14ac:dyDescent="0.25">
      <c r="AL69" t="str">
        <v>Verification Activity by: Alliance - R</v>
      </c>
    </row>
    <row r="70" spans="38:38" ht="15" customHeight="1" x14ac:dyDescent="0.25">
      <c r="AL70" t="str">
        <v>Verification Activity by: Client -</v>
      </c>
    </row>
    <row r="71" spans="38:38" ht="15" customHeight="1" x14ac:dyDescent="0.25">
      <c r="AL71" t="str">
        <v>Verifying Records - Lab Reports to Design Verifier</v>
      </c>
    </row>
    <row r="72" spans="38:38" ht="15" customHeight="1" x14ac:dyDescent="0.25">
      <c r="AL72" t="str">
        <v>2.5 - Culvert Pipe CHAR(AMP) Rubber Ring Joints</v>
      </c>
    </row>
    <row r="73" spans="38:38" ht="15" customHeight="1" x14ac:dyDescent="0.25">
      <c r="AL73" t="str">
        <v>RI - ENG</v>
      </c>
    </row>
    <row r="74" spans="38:38" ht="15" customHeight="1" x14ac:dyDescent="0.25">
      <c r="AL74" t="str">
        <v>Acceptance Criteria - Approved through Alliance Engineering/Quality Team</v>
      </c>
    </row>
    <row r="75" spans="38:38" ht="15" customHeight="1" x14ac:dyDescent="0.25">
      <c r="AL75" t="str">
        <v>Applicable Standard -</v>
      </c>
    </row>
    <row r="76" spans="38:38" ht="15" customHeight="1" x14ac:dyDescent="0.25">
      <c r="AL76" t="str">
        <v>Inspection Test: Method -</v>
      </c>
    </row>
    <row r="77" spans="38:38" ht="15" customHeight="1" x14ac:dyDescent="0.25">
      <c r="AL77" t="str">
        <v>Inspection Test: Frequency - Prior to Construction</v>
      </c>
    </row>
    <row r="78" spans="38:38" ht="15" customHeight="1" x14ac:dyDescent="0.25">
      <c r="AL78" t="str">
        <v>Verification Activity by: SubCon -</v>
      </c>
    </row>
    <row r="79" spans="38:38" ht="15" customHeight="1" x14ac:dyDescent="0.25">
      <c r="AL79" t="str">
        <v>Verification Activity by: Alliance - R</v>
      </c>
    </row>
    <row r="80" spans="38:38" ht="15" customHeight="1" x14ac:dyDescent="0.25">
      <c r="AL80" t="str">
        <v>Verification Activity by: Client -</v>
      </c>
    </row>
    <row r="81" spans="38:38" ht="15" customHeight="1" x14ac:dyDescent="0.25">
      <c r="AL81" t="str">
        <v>Verifying Records - Email Acceptance from QMR</v>
      </c>
    </row>
    <row r="82" spans="38:38" ht="15" customHeight="1" x14ac:dyDescent="0.25">
      <c r="AL82" t="str">
        <v>2.6 - Culvert Bedding Material</v>
      </c>
    </row>
    <row r="83" spans="38:38" ht="15" customHeight="1" x14ac:dyDescent="0.25">
      <c r="AL83" t="str">
        <v>RI - ENG</v>
      </c>
    </row>
    <row r="84" spans="38:38" ht="15" customHeight="1" x14ac:dyDescent="0.25">
      <c r="AL84" t="str">
        <v>Acceptance Criteria - Complies to NZTA F/3 Pipe Bedding and Backfilling for Flexible Pipes – Class A</v>
      </c>
    </row>
    <row r="85" spans="38:38" ht="15" customHeight="1" x14ac:dyDescent="0.25">
      <c r="AL85" t="str">
        <v>Applicable Standard - Pipe Bedding and Backfilling for Flexible Pipes</v>
      </c>
    </row>
    <row r="86" spans="38:38" ht="15" customHeight="1" x14ac:dyDescent="0.25">
      <c r="AL86" t="str">
        <v>Inspection Test: Method - N/A</v>
      </c>
    </row>
    <row r="87" spans="38:38" ht="15" customHeight="1" x14ac:dyDescent="0.25">
      <c r="AL87" t="str">
        <v>Inspection Test: Frequency - Prior to Construction</v>
      </c>
    </row>
    <row r="88" spans="38:38" ht="15" customHeight="1" x14ac:dyDescent="0.25">
      <c r="AL88" t="str">
        <v>Verification Activity by: SubCon -</v>
      </c>
    </row>
    <row r="89" spans="38:38" ht="15" customHeight="1" x14ac:dyDescent="0.25">
      <c r="AL89" t="str">
        <v>Verification Activity by: Alliance - R</v>
      </c>
    </row>
    <row r="90" spans="38:38" ht="15" customHeight="1" x14ac:dyDescent="0.25">
      <c r="AL90" t="str">
        <v>Verification Activity by: Client -</v>
      </c>
    </row>
    <row r="91" spans="38:38" ht="15" customHeight="1" x14ac:dyDescent="0.25">
      <c r="AL91" t="str">
        <v>Verifying Records - Email Acceptance from QMR</v>
      </c>
    </row>
    <row r="92" spans="38:38" ht="15" customHeight="1" x14ac:dyDescent="0.25">
      <c r="AL92" t="str">
        <v>- Topsoil Strip</v>
      </c>
    </row>
    <row r="93" spans="38:38" ht="15" customHeight="1" x14ac:dyDescent="0.25">
      <c r="AL93" t="str">
        <v>RI - SUP</v>
      </c>
    </row>
    <row r="94" spans="38:38" ht="15" customHeight="1" x14ac:dyDescent="0.25">
      <c r="AL94" t="str">
        <v>Acceptance Criteria - Area stripped of all topsoil and organic material</v>
      </c>
    </row>
    <row r="95" spans="38:38" ht="15" customHeight="1" x14ac:dyDescent="0.25">
      <c r="AL95" t="str">
        <v>Applicable Standard - Alliance Best Practice</v>
      </c>
    </row>
    <row r="96" spans="38:38" ht="15" customHeight="1" x14ac:dyDescent="0.25">
      <c r="AL96" t="str">
        <v>Inspection Test: Method - Excavation</v>
      </c>
    </row>
    <row r="97" spans="38:38" ht="15" customHeight="1" x14ac:dyDescent="0.25">
      <c r="AL97" t="str">
        <v>Inspection Test: Frequency - Prior to Subgrade cut</v>
      </c>
    </row>
    <row r="98" spans="38:38" ht="15" customHeight="1" x14ac:dyDescent="0.25">
      <c r="AL98" t="str">
        <v>Verification Activity by: SubCon -</v>
      </c>
    </row>
    <row r="99" spans="38:38" ht="15" customHeight="1" x14ac:dyDescent="0.25">
      <c r="AL99" t="str">
        <v>Verification Activity by: Alliance - W</v>
      </c>
    </row>
    <row r="100" spans="38:38" ht="15" customHeight="1" x14ac:dyDescent="0.25">
      <c r="AL100" t="str">
        <v>Verification Activity by: Client -</v>
      </c>
    </row>
    <row r="101" spans="38:38" ht="15" customHeight="1" x14ac:dyDescent="0.25">
      <c r="AL101" t="str">
        <v>Verifying Records - Site Record Sheet, Photos</v>
      </c>
    </row>
    <row r="102" spans="38:38" ht="15" customHeight="1" x14ac:dyDescent="0.25">
      <c r="AL102" t="str">
        <v>- Cut to subgrade level</v>
      </c>
    </row>
    <row r="103" spans="38:38" ht="15" customHeight="1" x14ac:dyDescent="0.25">
      <c r="AL103" t="str">
        <v>RI - ENG</v>
      </c>
    </row>
    <row r="104" spans="38:38" ht="15" customHeight="1" x14ac:dyDescent="0.25">
      <c r="AL104" t="str">
        <v>Acceptance Criteria - Cut to design levels – Topographic survey 5m x5m Grid</v>
      </c>
    </row>
    <row r="105" spans="38:38" ht="15" customHeight="1" x14ac:dyDescent="0.25">
      <c r="AL105" t="str">
        <v>Applicable Standard - Alliance Best Practice</v>
      </c>
    </row>
    <row r="106" spans="38:38" ht="15" customHeight="1" x14ac:dyDescent="0.25">
      <c r="AL106" t="str">
        <v>Inspection Test: Method - Survey</v>
      </c>
    </row>
    <row r="107" spans="38:38" ht="15" customHeight="1" x14ac:dyDescent="0.25">
      <c r="AL107" t="str">
        <v>Inspection Test: Frequency - Post subgrade cut</v>
      </c>
    </row>
    <row r="108" spans="38:38" ht="15" customHeight="1" x14ac:dyDescent="0.25">
      <c r="AL108" t="str">
        <v>Verification Activity by: SubCon -</v>
      </c>
    </row>
    <row r="109" spans="38:38" ht="15" customHeight="1" x14ac:dyDescent="0.25">
      <c r="AL109" t="str">
        <v>Verification Activity by: Alliance - I</v>
      </c>
    </row>
    <row r="110" spans="38:38" ht="15" customHeight="1" x14ac:dyDescent="0.25">
      <c r="AL110" t="str">
        <v>Verification Activity by: Client -</v>
      </c>
    </row>
    <row r="111" spans="38:38" ht="15" customHeight="1" x14ac:dyDescent="0.25">
      <c r="AL111" t="str">
        <v>Verifying Records - As-built Survey Record</v>
      </c>
    </row>
    <row r="112" spans="38:38" ht="15" customHeight="1" x14ac:dyDescent="0.25">
      <c r="AL112" t="str">
        <v>3.1 - Subgrade CBR Verification</v>
      </c>
    </row>
    <row r="113" spans="38:38" ht="15" customHeight="1" x14ac:dyDescent="0.25">
      <c r="AL113" t="str">
        <v>RI - ENG</v>
      </c>
    </row>
    <row r="114" spans="38:38" ht="15" customHeight="1" x14ac:dyDescent="0.25">
      <c r="AL114" t="str">
        <v>Acceptance Criteria - Scala Penetrometer (NZS 4402:1986 Sec. 6.5.2) at 50 mm
intervals to 1000 mm depth, every 10 m chainage</v>
      </c>
    </row>
    <row r="115" spans="38:38" ht="15" customHeight="1" x14ac:dyDescent="0.25">
      <c r="AL115" t="str">
        <v>Applicable Standard - NZS 4402:1986
Sec. 6.5.2</v>
      </c>
    </row>
    <row r="116" spans="38:38" ht="15" customHeight="1" x14ac:dyDescent="0.25">
      <c r="AL116" t="str">
        <v>Inspection Test: Method - Test</v>
      </c>
    </row>
    <row r="117" spans="38:38" ht="15" customHeight="1" x14ac:dyDescent="0.25">
      <c r="AL117" t="str">
        <v>Inspection Test: Frequency - 10m x 10m grid</v>
      </c>
    </row>
    <row r="118" spans="38:38" ht="15" customHeight="1" x14ac:dyDescent="0.25">
      <c r="AL118" t="str">
        <v>Verification Activity by: SubCon -</v>
      </c>
    </row>
    <row r="119" spans="38:38" ht="15" customHeight="1" x14ac:dyDescent="0.25">
      <c r="AL119" t="str">
        <v>Verification Activity by: Alliance - I</v>
      </c>
    </row>
    <row r="120" spans="38:38" ht="15" customHeight="1" x14ac:dyDescent="0.25">
      <c r="AL120" t="str">
        <v>Verification Activity by: Client -</v>
      </c>
    </row>
    <row r="121" spans="38:38" ht="15" customHeight="1" x14ac:dyDescent="0.25">
      <c r="AL121" t="str">
        <v>Verifying Records - Scala Record Sheet</v>
      </c>
    </row>
    <row r="122" spans="38:38" ht="15" customHeight="1" x14ac:dyDescent="0.25">
      <c r="AL122" t="str">
        <v>3.2 - Subgrade Proof Rolling</v>
      </c>
    </row>
    <row r="123" spans="38:38" ht="15" customHeight="1" x14ac:dyDescent="0.25">
      <c r="AL123" t="str">
        <v>RI - ENG
/ SUP</v>
      </c>
    </row>
    <row r="124" spans="38:38" ht="15" customHeight="1" x14ac:dyDescent="0.25">
      <c r="AL124" t="str">
        <v>Acceptance Criteria - Visual inspection CHAR(AMP) roller observation - No soft spots, deflection, or pumping</v>
      </c>
    </row>
    <row r="125" spans="38:38" ht="15" customHeight="1" x14ac:dyDescent="0.25">
      <c r="AL125" t="str">
        <v>Applicable Standard - TNZ B/02: 2005</v>
      </c>
    </row>
    <row r="126" spans="38:38" ht="15" customHeight="1" x14ac:dyDescent="0.25">
      <c r="AL126" t="str">
        <v>Inspection Test: Method - Test</v>
      </c>
    </row>
    <row r="127" spans="38:38" ht="15" customHeight="1" x14ac:dyDescent="0.25">
      <c r="AL127" t="str">
        <v>Inspection Test: Frequency - Continuous</v>
      </c>
    </row>
    <row r="128" spans="38:38" ht="15" customHeight="1" x14ac:dyDescent="0.25">
      <c r="AL128" t="str">
        <v>Verification Activity by: SubCon -</v>
      </c>
    </row>
    <row r="129" spans="38:38" ht="15" customHeight="1" x14ac:dyDescent="0.25">
      <c r="AL129" t="str">
        <v>Verification Activity by: Alliance - I</v>
      </c>
    </row>
    <row r="130" spans="38:38" ht="15" customHeight="1" x14ac:dyDescent="0.25">
      <c r="AL130" t="str">
        <v>Verification Activity by: Client -</v>
      </c>
    </row>
    <row r="131" spans="38:38" ht="15" customHeight="1" x14ac:dyDescent="0.25">
      <c r="AL131" t="str">
        <v>Verifying Records - Site Records</v>
      </c>
    </row>
    <row r="132" spans="38:38" ht="15" customHeight="1" x14ac:dyDescent="0.25">
      <c r="AL132" t="str">
        <v>3.3 - Backfill Undercuts</v>
      </c>
    </row>
    <row r="133" spans="38:38" ht="15" customHeight="1" x14ac:dyDescent="0.25">
      <c r="AL133" t="str">
        <v>RI - ENG</v>
      </c>
    </row>
    <row r="134" spans="38:38" ht="15" customHeight="1" x14ac:dyDescent="0.25">
      <c r="AL134" t="str">
        <v>Acceptance Criteria - Unsuitable subgrade material removed, and excavation backfilled in 200mm layers (GAP65) to 95% MDD</v>
      </c>
    </row>
    <row r="135" spans="38:38" ht="15" customHeight="1" x14ac:dyDescent="0.25">
      <c r="AL135" t="str">
        <v>Applicable Standard - Alliance Best Practice</v>
      </c>
    </row>
    <row r="136" spans="38:38" ht="15" customHeight="1" x14ac:dyDescent="0.25">
      <c r="AL136" t="str">
        <v>Inspection Test: Method - Excavation</v>
      </c>
    </row>
    <row r="137" spans="38:38" ht="15" customHeight="1" x14ac:dyDescent="0.25">
      <c r="AL137" t="str">
        <v>Inspection Test: Frequency - As required</v>
      </c>
    </row>
    <row r="138" spans="38:38" ht="15" customHeight="1" x14ac:dyDescent="0.25">
      <c r="AL138" t="str">
        <v>Verification Activity by: SubCon -</v>
      </c>
    </row>
    <row r="139" spans="38:38" ht="15" customHeight="1" x14ac:dyDescent="0.25">
      <c r="AL139" t="str">
        <v>Verification Activity by: Alliance - H</v>
      </c>
    </row>
    <row r="140" spans="38:38" ht="15" customHeight="1" x14ac:dyDescent="0.25">
      <c r="AL140" t="str">
        <v>Verification Activity by: Client -</v>
      </c>
    </row>
    <row r="141" spans="38:38" ht="15" customHeight="1" x14ac:dyDescent="0.25">
      <c r="AL141" t="str">
        <v>Verifying Records - Site Records / NDM test sheet</v>
      </c>
    </row>
    <row r="142" spans="38:38" ht="15" customHeight="1" x14ac:dyDescent="0.25">
      <c r="AL142" t="str">
        <v>3.4 - Subgrade Approval</v>
      </c>
    </row>
    <row r="143" spans="38:38" ht="15" customHeight="1" x14ac:dyDescent="0.25">
      <c r="AL143" t="str">
        <v>RI - ENG</v>
      </c>
    </row>
    <row r="144" spans="38:38" ht="15" customHeight="1" x14ac:dyDescent="0.25">
      <c r="AL144" t="str">
        <v>Acceptance Criteria - Approval to proceed with Subbase</v>
      </c>
    </row>
    <row r="145" spans="38:38" ht="15" customHeight="1" x14ac:dyDescent="0.25">
      <c r="AL145" t="str">
        <v>Applicable Standard - Alliance Best Practice</v>
      </c>
    </row>
    <row r="146" spans="38:38" ht="15" customHeight="1" x14ac:dyDescent="0.25">
      <c r="AL146" t="str">
        <v>Inspection Test: Method - N/A</v>
      </c>
    </row>
    <row r="147" spans="38:38" ht="15" customHeight="1" x14ac:dyDescent="0.25">
      <c r="AL147" t="str">
        <v>Inspection Test: Frequency - On completion of Subgrade testing</v>
      </c>
    </row>
    <row r="148" spans="38:38" ht="15" customHeight="1" x14ac:dyDescent="0.25">
      <c r="AL148" t="str">
        <v>Verification Activity by: SubCon -</v>
      </c>
    </row>
    <row r="149" spans="38:38" ht="15" customHeight="1" x14ac:dyDescent="0.25">
      <c r="AL149" t="str">
        <v>Verification Activity by: Alliance - H</v>
      </c>
    </row>
    <row r="150" spans="38:38" ht="15" customHeight="1" x14ac:dyDescent="0.25">
      <c r="AL150" t="str">
        <v>Verification Activity by: Client -</v>
      </c>
    </row>
    <row r="151" spans="38:38" ht="15" customHeight="1" x14ac:dyDescent="0.25">
      <c r="AL151" t="str">
        <v>Verifying Records - Approval to proceed from Design Verifier</v>
      </c>
    </row>
    <row r="152" spans="38:38" ht="15" customHeight="1" x14ac:dyDescent="0.25">
      <c r="AL152" t="str">
        <v>4.1 - Layer Thickness</v>
      </c>
    </row>
    <row r="153" spans="38:38" ht="15" customHeight="1" x14ac:dyDescent="0.25">
      <c r="AL153" t="str">
        <v>RI - ENG</v>
      </c>
    </row>
    <row r="154" spans="38:38" ht="15" customHeight="1" x14ac:dyDescent="0.25">
      <c r="AL154" t="str">
        <v>Acceptance Criteria - SIL Thickness as per SIL Design note, 200mm – 300mm</v>
      </c>
    </row>
    <row r="155" spans="38:38" ht="15" customHeight="1" x14ac:dyDescent="0.25">
      <c r="AL155" t="str">
        <v>Applicable Standard - Design notes</v>
      </c>
    </row>
    <row r="156" spans="38:38" ht="15" customHeight="1" x14ac:dyDescent="0.25">
      <c r="AL156" t="str">
        <v>Inspection Test: Method - Excavation</v>
      </c>
    </row>
    <row r="157" spans="38:38" ht="15" customHeight="1" x14ac:dyDescent="0.25">
      <c r="AL157" t="str">
        <v>Inspection Test: Frequency - During Sil Construction</v>
      </c>
    </row>
    <row r="158" spans="38:38" ht="15" customHeight="1" x14ac:dyDescent="0.25">
      <c r="AL158" t="str">
        <v>Verification Activity by: SubCon -</v>
      </c>
    </row>
    <row r="159" spans="38:38" ht="15" customHeight="1" x14ac:dyDescent="0.25">
      <c r="AL159" t="str">
        <v>Verification Activity by: Alliance - I</v>
      </c>
    </row>
    <row r="160" spans="38:38" ht="15" customHeight="1" x14ac:dyDescent="0.25">
      <c r="AL160" t="str">
        <v>Verification Activity by: Client -</v>
      </c>
    </row>
    <row r="161" spans="38:38" ht="15" customHeight="1" x14ac:dyDescent="0.25">
      <c r="AL161" t="str">
        <v>Verifying Records - Site Records</v>
      </c>
    </row>
    <row r="162" spans="38:38" ht="15" customHeight="1" x14ac:dyDescent="0.25">
      <c r="AL162" t="str">
        <v>4.2 - Density</v>
      </c>
    </row>
    <row r="163" spans="38:38" ht="15" customHeight="1" x14ac:dyDescent="0.25">
      <c r="AL163" t="str">
        <v>RI - ENG</v>
      </c>
    </row>
    <row r="164" spans="38:38" ht="15" customHeight="1" x14ac:dyDescent="0.25">
      <c r="AL164" t="str">
        <v>Acceptance Criteria - Mean percentage of MDD not less than 95% with no single result less than 92%</v>
      </c>
    </row>
    <row r="165" spans="38:38" ht="15" customHeight="1" x14ac:dyDescent="0.25">
      <c r="AL165" t="str">
        <v>Applicable Standard - TNZ B/02</v>
      </c>
    </row>
    <row r="166" spans="38:38" ht="15" customHeight="1" x14ac:dyDescent="0.25">
      <c r="AL166" t="str">
        <v>Inspection Test: Method - NZS 4402 –
Test 4.1.3</v>
      </c>
    </row>
    <row r="167" spans="38:38" ht="15" customHeight="1" x14ac:dyDescent="0.25">
      <c r="AL167" t="str">
        <v>Inspection Test: Frequency - Not less than one test per 150m2</v>
      </c>
    </row>
    <row r="168" spans="38:38" ht="15" customHeight="1" x14ac:dyDescent="0.25">
      <c r="AL168" t="str">
        <v>Verification Activity by: SubCon -</v>
      </c>
    </row>
    <row r="169" spans="38:38" ht="15" customHeight="1" x14ac:dyDescent="0.25">
      <c r="AL169" t="str">
        <v>Verification Activity by: Alliance - I</v>
      </c>
    </row>
    <row r="170" spans="38:38" ht="15" customHeight="1" x14ac:dyDescent="0.25">
      <c r="AL170" t="str">
        <v>Verification Activity by: Client -</v>
      </c>
    </row>
    <row r="171" spans="38:38" ht="15" customHeight="1" x14ac:dyDescent="0.25">
      <c r="AL171" t="str">
        <v>Verifying Records - Site Records / NDM test sheet</v>
      </c>
    </row>
    <row r="172" spans="38:38" ht="15" customHeight="1" x14ac:dyDescent="0.25">
      <c r="AL172" t="str">
        <v>4.3 - SIL Proof Roll</v>
      </c>
    </row>
    <row r="173" spans="38:38" ht="15" customHeight="1" x14ac:dyDescent="0.25">
      <c r="AL173" t="str">
        <v>RI - ENG</v>
      </c>
    </row>
    <row r="174" spans="38:38" ht="15" customHeight="1" x14ac:dyDescent="0.25">
      <c r="AL174" t="str">
        <v>Acceptance Criteria - Visual inspection CHAR(AMP) roller observation - No soft spots, deflection, or pumping</v>
      </c>
    </row>
    <row r="175" spans="38:38" ht="15" customHeight="1" x14ac:dyDescent="0.25">
      <c r="AL175" t="str">
        <v>Applicable Standard - TNZ B/02: 2005</v>
      </c>
    </row>
    <row r="176" spans="38:38" ht="15" customHeight="1" x14ac:dyDescent="0.25">
      <c r="AL176" t="str">
        <v>Inspection Test: Method - Test</v>
      </c>
    </row>
    <row r="177" spans="38:38" ht="15" customHeight="1" x14ac:dyDescent="0.25">
      <c r="AL177" t="str">
        <v>Inspection Test: Frequency - One pass on each lane</v>
      </c>
    </row>
    <row r="178" spans="38:38" ht="15" customHeight="1" x14ac:dyDescent="0.25">
      <c r="AL178" t="str">
        <v>Verification Activity by: SubCon -</v>
      </c>
    </row>
    <row r="179" spans="38:38" ht="15" customHeight="1" x14ac:dyDescent="0.25">
      <c r="AL179" t="str">
        <v>Verification Activity by: Alliance - I</v>
      </c>
    </row>
    <row r="180" spans="38:38" ht="15" customHeight="1" x14ac:dyDescent="0.25">
      <c r="AL180" t="str">
        <v>Verification Activity by: Client -</v>
      </c>
    </row>
    <row r="181" spans="38:38" ht="15" customHeight="1" x14ac:dyDescent="0.25">
      <c r="AL181" t="str">
        <v>Verifying Records - Site Records</v>
      </c>
    </row>
    <row r="182" spans="38:38" ht="15" customHeight="1" x14ac:dyDescent="0.25">
      <c r="AL182" t="str">
        <v>5.1 - Density</v>
      </c>
    </row>
    <row r="183" spans="38:38" ht="15" customHeight="1" x14ac:dyDescent="0.25">
      <c r="AL183" t="str">
        <v>RI - ENG</v>
      </c>
    </row>
    <row r="184" spans="38:38" ht="15" customHeight="1" x14ac:dyDescent="0.25">
      <c r="AL184" t="str">
        <v>Acceptance Criteria - Mean percentage of MDD not less than 95% with no single result less than 92%</v>
      </c>
    </row>
    <row r="185" spans="38:38" ht="15" customHeight="1" x14ac:dyDescent="0.25">
      <c r="AL185" t="str">
        <v>Applicable Standard - TNZ B/02</v>
      </c>
    </row>
    <row r="186" spans="38:38" ht="15" customHeight="1" x14ac:dyDescent="0.25">
      <c r="AL186" t="str">
        <v>Inspection Test: Method - NZS 4402 –
Test 4.1.3</v>
      </c>
    </row>
    <row r="187" spans="38:38" ht="15" customHeight="1" x14ac:dyDescent="0.25">
      <c r="AL187" t="str">
        <v>Inspection Test: Frequency - Not less than one test per 150m2</v>
      </c>
    </row>
    <row r="188" spans="38:38" ht="15" customHeight="1" x14ac:dyDescent="0.25">
      <c r="AL188" t="str">
        <v>Verification Activity by: SubCon -</v>
      </c>
    </row>
    <row r="189" spans="38:38" ht="15" customHeight="1" x14ac:dyDescent="0.25">
      <c r="AL189" t="str">
        <v>Verification Activity by: Alliance - I</v>
      </c>
    </row>
    <row r="190" spans="38:38" ht="15" customHeight="1" x14ac:dyDescent="0.25">
      <c r="AL190" t="str">
        <v>Verification Activity by: Client -</v>
      </c>
    </row>
    <row r="191" spans="38:38" ht="15" customHeight="1" x14ac:dyDescent="0.25">
      <c r="AL191" t="str">
        <v>Verifying Records - Site Records / NDM test sheet</v>
      </c>
    </row>
    <row r="192" spans="38:38" ht="15" customHeight="1" x14ac:dyDescent="0.25">
      <c r="AL192" t="str">
        <v>5.2 - Surface Level</v>
      </c>
    </row>
    <row r="193" spans="38:38" ht="15" customHeight="1" x14ac:dyDescent="0.25">
      <c r="AL193" t="str">
        <v>RI - ENG</v>
      </c>
    </row>
    <row r="194" spans="38:38" ht="15" customHeight="1" x14ac:dyDescent="0.25">
      <c r="AL194" t="str">
        <v>Acceptance Criteria - +15mm/-15mm from design level. Thickness of subbase shall be within 15mm of design thickness</v>
      </c>
    </row>
    <row r="195" spans="38:38" ht="15" customHeight="1" x14ac:dyDescent="0.25">
      <c r="AL195" t="str">
        <v>Applicable Standard - TNZ F/1</v>
      </c>
    </row>
    <row r="196" spans="38:38" ht="15" customHeight="1" x14ac:dyDescent="0.25">
      <c r="AL196" t="str">
        <v>Inspection Test: Method - Survey</v>
      </c>
    </row>
    <row r="197" spans="38:38" ht="15" customHeight="1" x14ac:dyDescent="0.25">
      <c r="AL197" t="str">
        <v>Inspection Test: Frequency - 5m x5m Grid</v>
      </c>
    </row>
    <row r="198" spans="38:38" ht="15" customHeight="1" x14ac:dyDescent="0.25">
      <c r="AL198" t="str">
        <v>Verification Activity by: SubCon -</v>
      </c>
    </row>
    <row r="199" spans="38:38" ht="15" customHeight="1" x14ac:dyDescent="0.25">
      <c r="AL199" t="str">
        <v>Verification Activity by: Alliance - I</v>
      </c>
    </row>
    <row r="200" spans="38:38" ht="15" customHeight="1" x14ac:dyDescent="0.25">
      <c r="AL200" t="str">
        <v>Verification Activity by: Client -</v>
      </c>
    </row>
    <row r="201" spans="38:38" ht="15" customHeight="1" x14ac:dyDescent="0.25">
      <c r="AL201" t="str">
        <v>Verifying Records - As-built Survey Record</v>
      </c>
    </row>
    <row r="202" spans="38:38" ht="15" customHeight="1" x14ac:dyDescent="0.25">
      <c r="AL202" t="str">
        <v>5.3 - Subbase Proof Roll</v>
      </c>
    </row>
    <row r="203" spans="38:38" ht="15" customHeight="1" x14ac:dyDescent="0.25">
      <c r="AL203" t="str">
        <v>RI - ENG</v>
      </c>
    </row>
    <row r="204" spans="38:38" ht="15" customHeight="1" x14ac:dyDescent="0.25">
      <c r="AL204" t="str">
        <v>Acceptance Criteria - Visual inspection CHAR(AMP) roller observation - No soft spots, deflection, or pumping</v>
      </c>
    </row>
    <row r="205" spans="38:38" ht="15" customHeight="1" x14ac:dyDescent="0.25">
      <c r="AL205" t="str">
        <v>Applicable Standard - TNZ B/02: 2005</v>
      </c>
    </row>
    <row r="206" spans="38:38" ht="15" customHeight="1" x14ac:dyDescent="0.25">
      <c r="AL206" t="str">
        <v>Inspection Test: Method - TEst</v>
      </c>
    </row>
    <row r="207" spans="38:38" ht="15" customHeight="1" x14ac:dyDescent="0.25">
      <c r="AL207" t="str">
        <v>Inspection Test: Frequency - One pass on each lane</v>
      </c>
    </row>
    <row r="208" spans="38:38" ht="15" customHeight="1" x14ac:dyDescent="0.25">
      <c r="AL208" t="str">
        <v>Verification Activity by: SubCon -</v>
      </c>
    </row>
    <row r="209" spans="38:38" ht="15" customHeight="1" x14ac:dyDescent="0.25">
      <c r="AL209" t="str">
        <v>Verification Activity by: Alliance - I</v>
      </c>
    </row>
    <row r="210" spans="38:38" ht="15" customHeight="1" x14ac:dyDescent="0.25">
      <c r="AL210" t="str">
        <v>Verification Activity by: Client -</v>
      </c>
    </row>
    <row r="211" spans="38:38" ht="15" customHeight="1" x14ac:dyDescent="0.25">
      <c r="AL211" t="str">
        <v>Verifying Records - Site Records</v>
      </c>
    </row>
    <row r="212" spans="38:38" ht="15" customHeight="1" x14ac:dyDescent="0.25">
      <c r="AL212" t="str">
        <v>6 - Density</v>
      </c>
    </row>
    <row r="213" spans="38:38" ht="15" customHeight="1" x14ac:dyDescent="0.25">
      <c r="AL213" t="str">
        <v>RI - ENG</v>
      </c>
    </row>
    <row r="214" spans="38:38" ht="15" customHeight="1" x14ac:dyDescent="0.25">
      <c r="AL214" t="str">
        <v>Acceptance Criteria - Mean percentage of MDD not less than 98% with no single result less than 95%</v>
      </c>
    </row>
    <row r="215" spans="38:38" ht="15" customHeight="1" x14ac:dyDescent="0.25">
      <c r="AL215" t="str">
        <v>Applicable Standard - TNZ B/02</v>
      </c>
    </row>
    <row r="216" spans="38:38" ht="15" customHeight="1" x14ac:dyDescent="0.25">
      <c r="AL216" t="str">
        <v>Inspection Test: Method - NZS 4402 –
Test 4.1.3</v>
      </c>
    </row>
    <row r="217" spans="38:38" ht="15" customHeight="1" x14ac:dyDescent="0.25">
      <c r="AL217" t="str">
        <v>Inspection Test: Frequency - Not less than one test per 150m2</v>
      </c>
    </row>
    <row r="218" spans="38:38" ht="15" customHeight="1" x14ac:dyDescent="0.25">
      <c r="AL218" t="str">
        <v>Verification Activity by: SubCon -</v>
      </c>
    </row>
    <row r="219" spans="38:38" ht="15" customHeight="1" x14ac:dyDescent="0.25">
      <c r="AL219" t="str">
        <v>Verification Activity by: Alliance - I</v>
      </c>
    </row>
    <row r="220" spans="38:38" ht="15" customHeight="1" x14ac:dyDescent="0.25">
      <c r="AL220" t="str">
        <v>Verification Activity by: Client -</v>
      </c>
    </row>
    <row r="221" spans="38:38" ht="15" customHeight="1" x14ac:dyDescent="0.25">
      <c r="AL221" t="str">
        <v>Verifying Records - Site Records / NDM test sheet</v>
      </c>
    </row>
    <row r="222" spans="38:38" ht="15" customHeight="1" x14ac:dyDescent="0.25">
      <c r="AL222" t="str">
        <v>6.1 - Surface Level</v>
      </c>
    </row>
    <row r="223" spans="38:38" ht="15" customHeight="1" x14ac:dyDescent="0.25">
      <c r="AL223" t="str">
        <v>RI - ENG</v>
      </c>
    </row>
    <row r="224" spans="38:38" ht="15" customHeight="1" x14ac:dyDescent="0.25">
      <c r="AL224" t="str">
        <v>Acceptance Criteria - +5mm/-15mm from design level. Thickness of subbase shall be within 15mm of design thickness</v>
      </c>
    </row>
    <row r="225" spans="38:38" ht="15" customHeight="1" x14ac:dyDescent="0.25">
      <c r="AL225" t="str">
        <v>Applicable Standard - TNZ F/1</v>
      </c>
    </row>
    <row r="226" spans="38:38" ht="15" customHeight="1" x14ac:dyDescent="0.25">
      <c r="AL226" t="str">
        <v>Inspection Test: Method - Survey</v>
      </c>
    </row>
    <row r="227" spans="38:38" ht="15" customHeight="1" x14ac:dyDescent="0.25">
      <c r="AL227" t="str">
        <v>Inspection Test: Frequency - 5m x5m Grid</v>
      </c>
    </row>
    <row r="228" spans="38:38" ht="15" customHeight="1" x14ac:dyDescent="0.25">
      <c r="AL228" t="str">
        <v>Verification Activity by: SubCon -</v>
      </c>
    </row>
    <row r="229" spans="38:38" ht="15" customHeight="1" x14ac:dyDescent="0.25">
      <c r="AL229" t="str">
        <v>Verification Activity by: Alliance - I</v>
      </c>
    </row>
    <row r="230" spans="38:38" ht="15" customHeight="1" x14ac:dyDescent="0.25">
      <c r="AL230" t="str">
        <v>Verification Activity by: Client -</v>
      </c>
    </row>
    <row r="231" spans="38:38" ht="15" customHeight="1" x14ac:dyDescent="0.25">
      <c r="AL231" t="str">
        <v>Verifying Records - As-built Survey Record</v>
      </c>
    </row>
    <row r="232" spans="38:38" ht="15" customHeight="1" x14ac:dyDescent="0.25">
      <c r="AL232" t="str">
        <v>6.2 - Surface tolerance</v>
      </c>
    </row>
    <row r="233" spans="38:38" ht="15" customHeight="1" x14ac:dyDescent="0.25">
      <c r="AL233" t="str">
        <v>RI - ENG</v>
      </c>
    </row>
    <row r="234" spans="38:38" ht="15" customHeight="1" x14ac:dyDescent="0.25">
      <c r="AL234" t="str">
        <v>Acceptance Criteria - Finished surface shall not vary more than +-15mm when tested with a 3m straightedge</v>
      </c>
    </row>
    <row r="235" spans="38:38" ht="15" customHeight="1" x14ac:dyDescent="0.25">
      <c r="AL235" t="str">
        <v>Applicable Standard - TNZ B/02</v>
      </c>
    </row>
    <row r="236" spans="38:38" ht="15" customHeight="1" x14ac:dyDescent="0.25">
      <c r="AL236" t="str">
        <v>Inspection Test: Method - Test</v>
      </c>
    </row>
    <row r="237" spans="38:38" ht="15" customHeight="1" x14ac:dyDescent="0.25">
      <c r="AL237" t="str">
        <v>Inspection Test: Frequency - 20m grid</v>
      </c>
    </row>
    <row r="238" spans="38:38" ht="15" customHeight="1" x14ac:dyDescent="0.25">
      <c r="AL238" t="str">
        <v>Verification Activity by: SubCon -</v>
      </c>
    </row>
    <row r="239" spans="38:38" ht="15" customHeight="1" x14ac:dyDescent="0.25">
      <c r="AL239" t="str">
        <v>Verification Activity by: Alliance - I</v>
      </c>
    </row>
    <row r="240" spans="38:38" ht="15" customHeight="1" x14ac:dyDescent="0.25">
      <c r="AL240" t="str">
        <v>Verification Activity by: Client -</v>
      </c>
    </row>
    <row r="241" spans="38:38" ht="15" customHeight="1" x14ac:dyDescent="0.25">
      <c r="AL241" t="str">
        <v>Verifying Records - Site Records / Photos</v>
      </c>
    </row>
    <row r="242" spans="38:38" ht="15" customHeight="1" x14ac:dyDescent="0.25">
      <c r="AL242" t="str">
        <v>6.3 - Basecourse Approval</v>
      </c>
    </row>
    <row r="243" spans="38:38" ht="15" customHeight="1" x14ac:dyDescent="0.25">
      <c r="AL243" t="str">
        <v>RI - ENG</v>
      </c>
    </row>
    <row r="244" spans="38:38" ht="15" customHeight="1" x14ac:dyDescent="0.25">
      <c r="AL244" t="str">
        <v>Acceptance Criteria - Approval to proceed with Surfacing</v>
      </c>
    </row>
    <row r="245" spans="38:38" ht="15" customHeight="1" x14ac:dyDescent="0.25">
      <c r="AL245" t="str">
        <v>Applicable Standard - Alliance Best Practice</v>
      </c>
    </row>
    <row r="246" spans="38:38" ht="15" customHeight="1" x14ac:dyDescent="0.25">
      <c r="AL246" t="str">
        <v>Inspection Test: Method - N/A</v>
      </c>
    </row>
    <row r="247" spans="38:38" ht="15" customHeight="1" x14ac:dyDescent="0.25">
      <c r="AL247" t="str">
        <v>Inspection Test: Frequency -</v>
      </c>
    </row>
    <row r="248" spans="38:38" ht="15" customHeight="1" x14ac:dyDescent="0.25">
      <c r="AL248" t="str">
        <v>Verification Activity by: SubCon -</v>
      </c>
    </row>
    <row r="249" spans="38:38" ht="15" customHeight="1" x14ac:dyDescent="0.25">
      <c r="AL249" t="str">
        <v>Verification Activity by: Alliance - H</v>
      </c>
    </row>
    <row r="250" spans="38:38" ht="15" customHeight="1" x14ac:dyDescent="0.25">
      <c r="AL250" t="str">
        <v>Verification Activity by: Client -</v>
      </c>
    </row>
    <row r="251" spans="38:38" ht="15" customHeight="1" x14ac:dyDescent="0.25">
      <c r="AL251" t="str">
        <v>Verifying Records - Approval to Proceed from Design Verifier</v>
      </c>
    </row>
    <row r="252" spans="38:38" ht="15" customHeight="1" x14ac:dyDescent="0.25">
      <c r="AL252" t="str">
        <v>7.1 - Survey Set-Out</v>
      </c>
    </row>
    <row r="253" spans="38:38" ht="15" customHeight="1" x14ac:dyDescent="0.25">
      <c r="AL253" t="str">
        <v>RI - ENG</v>
      </c>
    </row>
    <row r="254" spans="38:38" ht="15" customHeight="1" x14ac:dyDescent="0.25">
      <c r="AL254" t="str">
        <v>Acceptance Criteria - Culverts shall be set out and laid where shown in the drawings</v>
      </c>
    </row>
    <row r="255" spans="38:38" ht="15" customHeight="1" x14ac:dyDescent="0.25">
      <c r="AL255" t="str">
        <v>Applicable Standard - Alliance Best Practice</v>
      </c>
    </row>
    <row r="256" spans="38:38" ht="15" customHeight="1" x14ac:dyDescent="0.25">
      <c r="AL256" t="str">
        <v>Inspection Test: Method - SUrvey</v>
      </c>
    </row>
    <row r="257" spans="38:38" ht="15" customHeight="1" x14ac:dyDescent="0.25">
      <c r="AL257" t="str">
        <v>Inspection Test: Frequency - Before excavation of drain lines</v>
      </c>
    </row>
    <row r="258" spans="38:38" ht="15" customHeight="1" x14ac:dyDescent="0.25">
      <c r="AL258" t="str">
        <v>Verification Activity by: SubCon -</v>
      </c>
    </row>
    <row r="259" spans="38:38" ht="15" customHeight="1" x14ac:dyDescent="0.25">
      <c r="AL259" t="str">
        <v>Verification Activity by: Alliance -</v>
      </c>
    </row>
    <row r="260" spans="38:38" ht="15" customHeight="1" x14ac:dyDescent="0.25">
      <c r="AL260" t="str">
        <v>Verification Activity by: Client -</v>
      </c>
    </row>
    <row r="261" spans="38:38" ht="15" customHeight="1" x14ac:dyDescent="0.25">
      <c r="AL261" t="str">
        <v>Verifying Records -</v>
      </c>
    </row>
    <row r="262" spans="38:38" ht="15" customHeight="1" x14ac:dyDescent="0.25">
      <c r="AL262" t="str">
        <v>7.2 - Culvert Trench Excavation</v>
      </c>
    </row>
    <row r="263" spans="38:38" ht="15" customHeight="1" x14ac:dyDescent="0.25">
      <c r="AL263" t="str">
        <v>RI - SUP</v>
      </c>
    </row>
    <row r="264" spans="38:38" ht="15" customHeight="1" x14ac:dyDescent="0.25">
      <c r="AL264" t="str">
        <v>Acceptance Criteria - Trench Excavated to subgrade level, If excavation exceeds 1.5m trench battered at 1:1 or benched as required, 600m cover to top of pipe.</v>
      </c>
    </row>
    <row r="265" spans="38:38" ht="15" customHeight="1" x14ac:dyDescent="0.25">
      <c r="AL265" t="str">
        <v>Applicable Standard - JSEA</v>
      </c>
    </row>
    <row r="266" spans="38:38" ht="15" customHeight="1" x14ac:dyDescent="0.25">
      <c r="AL266" t="str">
        <v>Inspection Test: Method - Excavation</v>
      </c>
    </row>
    <row r="267" spans="38:38" ht="15" customHeight="1" x14ac:dyDescent="0.25">
      <c r="AL267" t="str">
        <v>Inspection Test: Frequency - During Trench Excavation</v>
      </c>
    </row>
    <row r="268" spans="38:38" ht="15" customHeight="1" x14ac:dyDescent="0.25">
      <c r="AL268" t="str">
        <v>Verification Activity by: SubCon -</v>
      </c>
    </row>
    <row r="269" spans="38:38" ht="15" customHeight="1" x14ac:dyDescent="0.25">
      <c r="AL269" t="str">
        <v>Verification Activity by: Alliance - H</v>
      </c>
    </row>
    <row r="270" spans="38:38" ht="15" customHeight="1" x14ac:dyDescent="0.25">
      <c r="AL270" t="str">
        <v>Verification Activity by: Client -</v>
      </c>
    </row>
    <row r="271" spans="38:38" ht="15" customHeight="1" x14ac:dyDescent="0.25">
      <c r="AL271" t="str">
        <v>Verifying Records - Site Records</v>
      </c>
    </row>
    <row r="272" spans="38:38" ht="15" customHeight="1" x14ac:dyDescent="0.25">
      <c r="AL272" t="str">
        <v>7.3 - Subgrade Suitability</v>
      </c>
    </row>
    <row r="273" spans="38:38" ht="15" customHeight="1" x14ac:dyDescent="0.25">
      <c r="AL273" t="str">
        <v>RI - ENG /SUP</v>
      </c>
    </row>
    <row r="274" spans="38:38" ht="15" customHeight="1" x14ac:dyDescent="0.25">
      <c r="AL274" t="str">
        <v>Acceptance Criteria - Assumed subgrade CBR 4%, visual inspection on site, organic material removed, geotextile prior to Bedding placement</v>
      </c>
    </row>
    <row r="275" spans="38:38" ht="15" customHeight="1" x14ac:dyDescent="0.25">
      <c r="AL275" t="str">
        <v>Applicable Standard - Alliance Best Practice</v>
      </c>
    </row>
    <row r="276" spans="38:38" ht="15" customHeight="1" x14ac:dyDescent="0.25">
      <c r="AL276" t="str">
        <v>Inspection Test: Method - Inspection</v>
      </c>
    </row>
    <row r="277" spans="38:38" ht="15" customHeight="1" x14ac:dyDescent="0.25">
      <c r="AL277" t="str">
        <v>Inspection Test: Frequency - Prior to placing Bedding material</v>
      </c>
    </row>
    <row r="278" spans="38:38" ht="15" customHeight="1" x14ac:dyDescent="0.25">
      <c r="AL278" t="str">
        <v>Verification Activity by: SubCon -</v>
      </c>
    </row>
    <row r="279" spans="38:38" ht="15" customHeight="1" x14ac:dyDescent="0.25">
      <c r="AL279" t="str">
        <v>Verification Activity by: Alliance - I</v>
      </c>
    </row>
    <row r="280" spans="38:38" ht="15" customHeight="1" x14ac:dyDescent="0.25">
      <c r="AL280" t="str">
        <v>Verification Activity by: Client -</v>
      </c>
    </row>
    <row r="281" spans="38:38" ht="15" customHeight="1" x14ac:dyDescent="0.25">
      <c r="AL281" t="str">
        <v>Verifying Records - Site Records</v>
      </c>
    </row>
    <row r="282" spans="38:38" ht="15" customHeight="1" x14ac:dyDescent="0.25">
      <c r="AL282" t="str">
        <v>7.4 - Bedding Material</v>
      </c>
    </row>
    <row r="283" spans="38:38" ht="15" customHeight="1" x14ac:dyDescent="0.25">
      <c r="AL283" t="str">
        <v>RI - SUP</v>
      </c>
    </row>
    <row r="284" spans="38:38" ht="15" customHeight="1" x14ac:dyDescent="0.25">
      <c r="AL284" t="str">
        <v>Acceptance Criteria - Min 100mm thickness</v>
      </c>
    </row>
    <row r="285" spans="38:38" ht="15" customHeight="1" x14ac:dyDescent="0.25">
      <c r="AL285" t="str">
        <v>Applicable Standard - TNZ F/03</v>
      </c>
    </row>
    <row r="286" spans="38:38" ht="15" customHeight="1" x14ac:dyDescent="0.25">
      <c r="AL286" t="str">
        <v>Inspection Test: Method - N/A</v>
      </c>
    </row>
    <row r="287" spans="38:38" ht="15" customHeight="1" x14ac:dyDescent="0.25">
      <c r="AL287" t="str">
        <v>Inspection Test: Frequency - Check during bedding placement</v>
      </c>
    </row>
    <row r="288" spans="38:38" ht="15" customHeight="1" x14ac:dyDescent="0.25">
      <c r="AL288" t="str">
        <v>Verification Activity by: SubCon -</v>
      </c>
    </row>
    <row r="289" spans="38:38" ht="15" customHeight="1" x14ac:dyDescent="0.25">
      <c r="AL289" t="str">
        <v>Verification Activity by: Alliance - I</v>
      </c>
    </row>
    <row r="290" spans="38:38" ht="15" customHeight="1" x14ac:dyDescent="0.25">
      <c r="AL290" t="str">
        <v>Verification Activity by: Client -</v>
      </c>
    </row>
    <row r="291" spans="38:38" ht="15" customHeight="1" x14ac:dyDescent="0.25">
      <c r="AL291" t="str">
        <v>Verifying Records - Site Records</v>
      </c>
    </row>
    <row r="292" spans="38:38" ht="15" customHeight="1" x14ac:dyDescent="0.25">
      <c r="AL292" t="str">
        <v>7.5 - Placing Culvert Pipe</v>
      </c>
    </row>
    <row r="293" spans="38:38" ht="15" customHeight="1" x14ac:dyDescent="0.25">
      <c r="AL293" t="str">
        <v>RI - ENG</v>
      </c>
    </row>
    <row r="294" spans="38:38" ht="15" customHeight="1" x14ac:dyDescent="0.25">
      <c r="AL294" t="str">
        <v>Acceptance Criteria - As per design levels and grades</v>
      </c>
    </row>
    <row r="295" spans="38:38" ht="15" customHeight="1" x14ac:dyDescent="0.25">
      <c r="AL295" t="str">
        <v>Applicable Standard - N/A</v>
      </c>
    </row>
    <row r="296" spans="38:38" ht="15" customHeight="1" x14ac:dyDescent="0.25">
      <c r="AL296" t="str">
        <v>Inspection Test: Method - Survey</v>
      </c>
    </row>
    <row r="297" spans="38:38" ht="15" customHeight="1" x14ac:dyDescent="0.25">
      <c r="AL297" t="str">
        <v>Inspection Test: Frequency - Post pipe placement</v>
      </c>
    </row>
    <row r="298" spans="38:38" ht="15" customHeight="1" x14ac:dyDescent="0.25">
      <c r="AL298" t="str">
        <v>Verification Activity by: SubCon -</v>
      </c>
    </row>
    <row r="299" spans="38:38" ht="15" customHeight="1" x14ac:dyDescent="0.25">
      <c r="AL299" t="str">
        <v>Verification Activity by: Alliance - I</v>
      </c>
    </row>
    <row r="300" spans="38:38" ht="15" customHeight="1" x14ac:dyDescent="0.25">
      <c r="AL300" t="str">
        <v>Verification Activity by: Client -</v>
      </c>
    </row>
    <row r="301" spans="38:38" ht="15" customHeight="1" x14ac:dyDescent="0.25">
      <c r="AL301" t="str">
        <v>Verifying Records - As-Built Survey Record</v>
      </c>
    </row>
    <row r="302" spans="38:38" ht="15" customHeight="1" x14ac:dyDescent="0.25">
      <c r="AL302" t="str">
        <v>7.6 - Pipe Jointing</v>
      </c>
    </row>
    <row r="303" spans="38:38" ht="15" customHeight="1" x14ac:dyDescent="0.25">
      <c r="AL303" t="str">
        <v>RI - ENG</v>
      </c>
    </row>
    <row r="304" spans="38:38" ht="15" customHeight="1" x14ac:dyDescent="0.25">
      <c r="AL304" t="str">
        <v>Acceptance Criteria - As per manufacturers specification</v>
      </c>
    </row>
    <row r="305" spans="38:38" ht="15" customHeight="1" x14ac:dyDescent="0.25">
      <c r="AL305" t="str">
        <v>Applicable Standard - N/A</v>
      </c>
    </row>
    <row r="306" spans="38:38" ht="15" customHeight="1" x14ac:dyDescent="0.25">
      <c r="AL306" t="str">
        <v>Inspection Test: Method - N/A</v>
      </c>
    </row>
    <row r="307" spans="38:38" ht="15" customHeight="1" x14ac:dyDescent="0.25">
      <c r="AL307" t="str">
        <v>Inspection Test: Frequency - Inspection post jointing</v>
      </c>
    </row>
    <row r="308" spans="38:38" ht="15" customHeight="1" x14ac:dyDescent="0.25">
      <c r="AL308" t="str">
        <v>Verification Activity by: SubCon -</v>
      </c>
    </row>
    <row r="309" spans="38:38" ht="15" customHeight="1" x14ac:dyDescent="0.25">
      <c r="AL309" t="str">
        <v>Verification Activity by: Alliance - I</v>
      </c>
    </row>
    <row r="310" spans="38:38" ht="15" customHeight="1" x14ac:dyDescent="0.25">
      <c r="AL310" t="str">
        <v>Verification Activity by: Client -</v>
      </c>
    </row>
    <row r="311" spans="38:38" ht="15" customHeight="1" x14ac:dyDescent="0.25">
      <c r="AL311" t="str">
        <v>Verifying Records - Site Records</v>
      </c>
    </row>
    <row r="312" spans="38:38" ht="15" customHeight="1" x14ac:dyDescent="0.25">
      <c r="AL312" t="str">
        <v>7.7 - Trench Backfill</v>
      </c>
    </row>
    <row r="313" spans="38:38" ht="15" customHeight="1" x14ac:dyDescent="0.25">
      <c r="AL313" t="str">
        <v>RI - ENG</v>
      </c>
    </row>
    <row r="314" spans="38:38" ht="15" customHeight="1" x14ac:dyDescent="0.25">
      <c r="AL314" t="str">
        <v>Acceptance Criteria - Approved material compacted in 150mm lifts to 95% MDD</v>
      </c>
    </row>
    <row r="315" spans="38:38" ht="15" customHeight="1" x14ac:dyDescent="0.25">
      <c r="AL315" t="str">
        <v>Applicable Standard - TNZ F/03</v>
      </c>
    </row>
    <row r="316" spans="38:38" ht="15" customHeight="1" x14ac:dyDescent="0.25">
      <c r="AL316" t="str">
        <v>Inspection Test: Method - N/A</v>
      </c>
    </row>
    <row r="317" spans="38:38" ht="15" customHeight="1" x14ac:dyDescent="0.25">
      <c r="AL317" t="str">
        <v>Inspection Test: Frequency - Backfill post pipe
placement</v>
      </c>
    </row>
    <row r="318" spans="38:38" ht="15" customHeight="1" x14ac:dyDescent="0.25">
      <c r="AL318" t="str">
        <v>Verification Activity by: SubCon -</v>
      </c>
    </row>
    <row r="319" spans="38:38" ht="15" customHeight="1" x14ac:dyDescent="0.25">
      <c r="AL319" t="str">
        <v>Verification Activity by: Alliance - I</v>
      </c>
    </row>
    <row r="320" spans="38:38" ht="15" customHeight="1" x14ac:dyDescent="0.25">
      <c r="AL320" t="str">
        <v>Verification Activity by: Client -</v>
      </c>
    </row>
    <row r="321" spans="38:38" ht="15" customHeight="1" x14ac:dyDescent="0.25">
      <c r="AL321" t="str">
        <v>Verifying Records - Site Records / NDM Report</v>
      </c>
    </row>
    <row r="322" spans="38:38" ht="15" customHeight="1" x14ac:dyDescent="0.25">
      <c r="AL322" t="str">
        <v>4.1 - As-Built Records</v>
      </c>
    </row>
    <row r="323" spans="38:38" ht="15" customHeight="1" x14ac:dyDescent="0.25">
      <c r="AL323" t="str">
        <v>RI - ENG</v>
      </c>
    </row>
    <row r="324" spans="38:38" ht="15" customHeight="1" x14ac:dyDescent="0.25">
      <c r="AL324" t="str">
        <v>Acceptance Criteria - All As-Builts provided Alliance Quality Team within one month of completion</v>
      </c>
    </row>
    <row r="325" spans="38:38" ht="15" customHeight="1" x14ac:dyDescent="0.25">
      <c r="AL325" t="str">
        <v>Applicable Standard - Alliance Best Practice</v>
      </c>
    </row>
    <row r="326" spans="38:38" ht="15" customHeight="1" x14ac:dyDescent="0.25">
      <c r="AL326" t="str">
        <v>Inspection Test: Method -</v>
      </c>
    </row>
    <row r="327" spans="38:38" ht="15" customHeight="1" x14ac:dyDescent="0.25">
      <c r="AL327" t="str">
        <v>Inspection Test: Frequency -</v>
      </c>
    </row>
    <row r="328" spans="38:38" ht="15" customHeight="1" x14ac:dyDescent="0.25">
      <c r="AL328" t="str">
        <v>Verification Activity by: SubCon -</v>
      </c>
    </row>
    <row r="329" spans="38:38" ht="15" customHeight="1" x14ac:dyDescent="0.25">
      <c r="AL329" t="str">
        <v>Verification Activity by: Alliance - R</v>
      </c>
    </row>
    <row r="330" spans="38:38" ht="15" customHeight="1" x14ac:dyDescent="0.25">
      <c r="AL330" t="str">
        <v>Verification Activity by: Client -</v>
      </c>
    </row>
    <row r="331" spans="38:38" ht="15" customHeight="1" x14ac:dyDescent="0.25">
      <c r="AL331" t="str">
        <v>Verifying Records - As-Built Data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2025-07-24T05:34:41Z</dcterms:modified>
</cp:coreProperties>
</file>