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ktop\Documents\0. ITP's\Under preparation\"/>
    </mc:Choice>
  </mc:AlternateContent>
  <xr:revisionPtr revIDLastSave="0" documentId="13_ncr:1_{7FF70D52-097A-4C3A-9029-6B02F60940E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ealing CE" sheetId="10" r:id="rId1"/>
    <sheet name="DATA" sheetId="13" r:id="rId2"/>
  </sheets>
  <definedNames>
    <definedName name="_xlnm.Print_Titles" localSheetId="0">'Sealing CE'!$2:$9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3" l="1"/>
  <c r="C24" i="13"/>
  <c r="C4" i="13"/>
  <c r="E4" i="13"/>
  <c r="C5" i="13"/>
  <c r="E5" i="13"/>
  <c r="C6" i="13"/>
  <c r="E6" i="13"/>
  <c r="C7" i="13"/>
  <c r="E7" i="13"/>
  <c r="C8" i="13"/>
  <c r="E8" i="13"/>
  <c r="C9" i="13"/>
  <c r="E9" i="13"/>
  <c r="C10" i="13"/>
  <c r="E10" i="13"/>
  <c r="C11" i="13"/>
  <c r="E11" i="13"/>
  <c r="C12" i="13"/>
  <c r="E12" i="13"/>
  <c r="C13" i="13"/>
  <c r="E13" i="13"/>
  <c r="C14" i="13"/>
  <c r="E14" i="13"/>
  <c r="C15" i="13"/>
  <c r="E15" i="13"/>
  <c r="C16" i="13"/>
  <c r="E16" i="13"/>
  <c r="C17" i="13"/>
  <c r="E17" i="13"/>
  <c r="C18" i="13"/>
  <c r="E18" i="13"/>
  <c r="C19" i="13"/>
  <c r="E19" i="13"/>
  <c r="C20" i="13"/>
  <c r="E20" i="13"/>
</calcChain>
</file>

<file path=xl/sharedStrings.xml><?xml version="1.0" encoding="utf-8"?>
<sst xmlns="http://schemas.openxmlformats.org/spreadsheetml/2006/main" count="236" uniqueCount="174">
  <si>
    <t>sealing2020</t>
  </si>
  <si>
    <t>Inspection and Test Plan - Chipsealing</t>
  </si>
  <si>
    <t xml:space="preserve">Site Location: </t>
  </si>
  <si>
    <t>Sealing Date:</t>
  </si>
  <si>
    <t>Contract:</t>
  </si>
  <si>
    <t>ITP Prepared By:</t>
  </si>
  <si>
    <t>ITP Approved By:</t>
  </si>
  <si>
    <t>Date:</t>
  </si>
  <si>
    <t>Activity Description</t>
  </si>
  <si>
    <t>Verification Activity</t>
  </si>
  <si>
    <t>Methods or Reference</t>
  </si>
  <si>
    <t>Frequency</t>
  </si>
  <si>
    <t>Acceptance Criteria</t>
  </si>
  <si>
    <t>Hold / Witness Point</t>
  </si>
  <si>
    <t>Records</t>
  </si>
  <si>
    <t>Responsible Person</t>
  </si>
  <si>
    <t>Completed?</t>
  </si>
  <si>
    <t>Chipseal Surfacing</t>
  </si>
  <si>
    <t>HOLD POINT: A mandatory verification point beyond which work cannot proceed without approval by the Client/Engineer. The work cannot proceed until one of these parties is able to verify acceptance and releases the Hold by means of approval.</t>
  </si>
  <si>
    <t>Witness Point: An identified point in the process where the designated authority, typically the Contract Management team, Client / Engineer or Consultant or 3rd Party Inspector may review, witness, inspect method or process of work. The activities, however, may proceed provided the activity is documented and evidence gathered.</t>
  </si>
  <si>
    <t>Design</t>
  </si>
  <si>
    <t>Surface Texture - Measurement</t>
  </si>
  <si>
    <t xml:space="preserve">Witness Point </t>
  </si>
  <si>
    <t>Treatment Selection</t>
  </si>
  <si>
    <t>Physical / Site video/photographic record</t>
  </si>
  <si>
    <t>Mandatory HOLD POINT - Client Approval</t>
  </si>
  <si>
    <t xml:space="preserve">Chipseal Design </t>
  </si>
  <si>
    <t>Peer review by Authorised Seal Design Approver</t>
  </si>
  <si>
    <t>Chipsealing in NZ</t>
  </si>
  <si>
    <t>One per design prior to commencing onsite</t>
  </si>
  <si>
    <t>Mandatory HOLD POINT - Seal Design peer Reviwer - Client Approval</t>
  </si>
  <si>
    <t>Peer Reviewed Seal Designs</t>
  </si>
  <si>
    <t>Annual</t>
  </si>
  <si>
    <t>Pre Seal Survey</t>
  </si>
  <si>
    <t>Downer Survey or MS Forms Pre Reseal Inspection</t>
  </si>
  <si>
    <t>Sealing Contract Engineer / QA</t>
  </si>
  <si>
    <t>Materials Testing</t>
  </si>
  <si>
    <t>Lab Test</t>
  </si>
  <si>
    <t>NZTA M/6</t>
  </si>
  <si>
    <t>1/500m3</t>
  </si>
  <si>
    <t>Size (ald mm)
G2 9.5-12.0
G3 7.5-10.0
G4 5.5-8.0
G5 Report</t>
  </si>
  <si>
    <t>Cleanliness (Grades 2-6)</t>
  </si>
  <si>
    <t>Cleanness value_x000D_
G2 = 89_x000D_
G3 = 87_x000D_
G4 = 85_x000D_
G5 &amp; G6 Report only</t>
  </si>
  <si>
    <t>Compatibility (Multi Layered seals)</t>
  </si>
  <si>
    <t>Comparison Of Chip ALD</t>
  </si>
  <si>
    <t>Chipsealing in New Zealand NZTA (NZTA 2005)</t>
  </si>
  <si>
    <t>Bitumen Distributor</t>
  </si>
  <si>
    <t>IANZ Lab E/2 Results</t>
  </si>
  <si>
    <t>Code of Compliance</t>
  </si>
  <si>
    <t>Speed Test(+-3% over 100m), Dipstick Test (+-50L over 2000L), Matt Test (app rate within 0.10L/m2, longitudinal within 10%, thirds within 5%, transverse within 20%)</t>
  </si>
  <si>
    <t>Mandatory HOLD POINT - Client - Engineer Witness</t>
  </si>
  <si>
    <t>RNZ E2 Certificate</t>
  </si>
  <si>
    <t>Seal Construction</t>
  </si>
  <si>
    <t>Removal of Surplus Chip</t>
  </si>
  <si>
    <t>Physical / Visual</t>
  </si>
  <si>
    <t>Front Mounted Broom / Suction Truck, Downer Survey or MS Forms Post Seal Inspection</t>
  </si>
  <si>
    <t>All sump and road furniture protection removed. Meets requirements of P/17 Table 2.</t>
  </si>
  <si>
    <t>Post Seal Inspection</t>
  </si>
  <si>
    <t>Post Seal Construction</t>
  </si>
  <si>
    <t>On Site Visual</t>
  </si>
  <si>
    <t>Post Seal Inpsection</t>
  </si>
  <si>
    <t>Quality Record Close Out:</t>
  </si>
  <si>
    <t>(digital signature)</t>
  </si>
  <si>
    <t>(name)</t>
  </si>
  <si>
    <t>Go/No Go Survey</t>
  </si>
  <si>
    <t>Visual, Zeus, Iris</t>
  </si>
  <si>
    <t>Downer Survey Sealing Go / No Go, Road Science Zeus app &amp; Downer Iris app</t>
  </si>
  <si>
    <t>Prior to sealing on each site</t>
  </si>
  <si>
    <t xml:space="preserve">Pass on Go / No Go, Marginal &amp; discussion with Contract Manager or written approval from Rehab Manager </t>
  </si>
  <si>
    <t>Crew Breifing Plan / Visual</t>
  </si>
  <si>
    <t>Lab Testing</t>
  </si>
  <si>
    <t>Manufacture Specification</t>
  </si>
  <si>
    <t>Per Emulsion/Bitumen Production Batch</t>
  </si>
  <si>
    <t>Bitumen Content, ITM 11-01, Viscosity, ITM 10-02, PH ITM-08-02</t>
  </si>
  <si>
    <t xml:space="preserve">IANZ Lab Reports </t>
  </si>
  <si>
    <t>Road Science</t>
  </si>
  <si>
    <t>Visual Inspection</t>
  </si>
  <si>
    <t>None</t>
  </si>
  <si>
    <t>Foreperson</t>
  </si>
  <si>
    <t>Stockpiles</t>
  </si>
  <si>
    <t>CBP</t>
  </si>
  <si>
    <t>Each Stockpile</t>
  </si>
  <si>
    <t>Correct Source, Grade and quantity. Uniquely Identified.</t>
  </si>
  <si>
    <t>Sealing Data Docket</t>
  </si>
  <si>
    <t>Asbuilts and RAMM data</t>
  </si>
  <si>
    <t>RAMM Update Sheet</t>
  </si>
  <si>
    <t>RAMM Database</t>
  </si>
  <si>
    <t xml:space="preserve">Sandcircle Data </t>
  </si>
  <si>
    <t>At time of Seal Inspection</t>
  </si>
  <si>
    <t xml:space="preserve">Asset Team - Base Preservation </t>
  </si>
  <si>
    <t>Documented approval from at time of Tender -Team/Client</t>
  </si>
  <si>
    <t>Approved Seal Designs</t>
  </si>
  <si>
    <t>Record &amp; any noted issues  / Client</t>
  </si>
  <si>
    <t>y</t>
  </si>
  <si>
    <t>x</t>
  </si>
  <si>
    <t>Compatibility Point</t>
  </si>
  <si>
    <t>Lower Limit</t>
  </si>
  <si>
    <t>Upper Limit</t>
  </si>
  <si>
    <t>Two Coat Seal Aggregate Compatibility</t>
  </si>
  <si>
    <t>Spraying</t>
  </si>
  <si>
    <t>Paper Start and Finish  all runs</t>
  </si>
  <si>
    <t>Spray Runs</t>
  </si>
  <si>
    <t>All Runs</t>
  </si>
  <si>
    <t xml:space="preserve">Mark out start / Finish </t>
  </si>
  <si>
    <t>Sealing</t>
  </si>
  <si>
    <t>Longitudinal Joints out side of wheel tracks</t>
  </si>
  <si>
    <t>Texture evaluation for each site complete to validate design texture assumption, where differs application altered to meet on-site texture</t>
  </si>
  <si>
    <t>Surface Inspection</t>
  </si>
  <si>
    <t>Sandcircle Measurement</t>
  </si>
  <si>
    <t>Construction Compliance testing</t>
  </si>
  <si>
    <t>Hold Point</t>
  </si>
  <si>
    <t>Confirmation from renewals manager all testing has met requirements</t>
  </si>
  <si>
    <t>Sealing Contract Manager / Engineer</t>
  </si>
  <si>
    <t>Email Confirmation</t>
  </si>
  <si>
    <t>Mark out lane lines by construction team</t>
  </si>
  <si>
    <t>Post Seal Traffic Management</t>
  </si>
  <si>
    <t>As per TMP</t>
  </si>
  <si>
    <t>Full length and width of carriageway</t>
  </si>
  <si>
    <t>Minimum of 48 hours under normal traffic flow. If rain forecast within 48 hours, traffication recommences  until clear weather window of at least 48 hours</t>
  </si>
  <si>
    <t>Zeus or suitable recorded weather data</t>
  </si>
  <si>
    <t>At conclusion of positive traffication within 48 hours</t>
  </si>
  <si>
    <t>After sealing is complete</t>
  </si>
  <si>
    <t>Sealing Contract Manager/ QA/QE</t>
  </si>
  <si>
    <t xml:space="preserve"> Engineers requirements. Any defects identified, repairs programmed and costs estimated</t>
  </si>
  <si>
    <t>Sealing Contract Engineer / Manager / QA</t>
  </si>
  <si>
    <t>ARRB Hawkeye or</t>
  </si>
  <si>
    <t xml:space="preserve">NZTA HSD  </t>
  </si>
  <si>
    <t>NZTA T/3</t>
  </si>
  <si>
    <t>Hawkeye Data</t>
  </si>
  <si>
    <t>High Speed Data</t>
  </si>
  <si>
    <t>Annually Pre-reseal</t>
  </si>
  <si>
    <t>Design meets requirements of P17</t>
  </si>
  <si>
    <t xml:space="preserve"> Supervisor / Foreperson / QA </t>
  </si>
  <si>
    <t>RAMM update sheet 100% complete and accurate, note data provided for RAMM update to be uploaded by others. As Built Drawing Complete.</t>
  </si>
  <si>
    <t>As built information / RAMM Update Sheet</t>
  </si>
  <si>
    <t>Road Furniture &amp; Sumps protected</t>
  </si>
  <si>
    <t>Protect all road furniture in accordance with Crew Breifing Plan. Fabric &amp; protect all sumps.</t>
  </si>
  <si>
    <t>Pavement Markings/RRPMs</t>
  </si>
  <si>
    <t>Tagging of existing Pavement Markings, Removal of RRPMs</t>
  </si>
  <si>
    <t>Pavement Marking Set Out Sheet, CBP</t>
  </si>
  <si>
    <t xml:space="preserve"> All raised pavement markers to be removed (1st &amp; 2nd Coat Seal surfaces excluded) and existing line marking "tagged". Check for any new markings required</t>
  </si>
  <si>
    <t>Foreperson / QA</t>
  </si>
  <si>
    <t>Binder Application Rate</t>
  </si>
  <si>
    <t>Tank Level dips prior to and after spray run</t>
  </si>
  <si>
    <t>Dipstick</t>
  </si>
  <si>
    <t xml:space="preserve">At Beginning of the day After 1st spray run of site After last spray run of site At end of tank prior to loading </t>
  </si>
  <si>
    <t>Quantities used to be within the desired tolerance of design Spray Rate</t>
  </si>
  <si>
    <t>Mandatory HOLD POINT</t>
  </si>
  <si>
    <t>Spray Sheets</t>
  </si>
  <si>
    <t>QA</t>
  </si>
  <si>
    <t>Chip Spread Rate</t>
  </si>
  <si>
    <t xml:space="preserve">Visual  </t>
  </si>
  <si>
    <t>Crew Briefing Plan/Visual</t>
  </si>
  <si>
    <t>On going whilst seal being constructed</t>
  </si>
  <si>
    <t>Chip is applied in accordance with the appropriate coverage as specified in the Crew Briefing Plan</t>
  </si>
  <si>
    <t>Data Docket</t>
  </si>
  <si>
    <t>QA/Foreperson</t>
  </si>
  <si>
    <t>Emulsion/PME Testing</t>
  </si>
  <si>
    <t>Shape
 AGD/ALD Ratio G2,3,4 = 2.25 max
G2,3,4 = min 98% with 2+ broken faces</t>
  </si>
  <si>
    <t>Surface Condition/Temp</t>
  </si>
  <si>
    <t>Physical / Visual Inspection</t>
  </si>
  <si>
    <t>Visual / NZTA T/3</t>
  </si>
  <si>
    <t>Surface area shall be dry and free from any loose chip, dust, dirt, vegetation. Temperature recorded on site prior to sealing commencing</t>
  </si>
  <si>
    <t>24 hours in advance of seal construction commencement</t>
  </si>
  <si>
    <t>Lucidity</t>
  </si>
  <si>
    <t>Lucidity Post Seal Inpsection</t>
  </si>
  <si>
    <t>Size (Grades 2-5) &amp; Shape (Grades 2-4)</t>
  </si>
  <si>
    <t>Crushing Resistance</t>
  </si>
  <si>
    <t>Weather Quality Index</t>
  </si>
  <si>
    <t>1/10000m3</t>
  </si>
  <si>
    <t>AA or BA</t>
  </si>
  <si>
    <t>NZS 4407:3.10</t>
  </si>
  <si>
    <t>NZS 4407:3.11</t>
  </si>
  <si>
    <t>&lt; 10% passing 2.36mm sieve at 230kN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</si>
</sst>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8">
    <xf numFmtId="0" fontId="0" fillId="0" borderId="0" xfId="0"/>
    <xf numFmtId="0" fontId="2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1" fillId="0" borderId="0" xfId="0" applyFont="1" applyAlignment="1" applyProtection="1">
      <alignment vertical="center" wrapText="1"/>
      <protection locked="0"/>
    </xf>
    <xf numFmtId="0" fontId="10" fillId="0" borderId="0" xfId="0" applyFont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5" fillId="3" borderId="6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5" fillId="3" borderId="7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11" xfId="0" applyFont="1" applyBorder="1"/>
    <xf numFmtId="0" fontId="1" fillId="0" borderId="12" xfId="0" applyFont="1" applyBorder="1"/>
    <xf numFmtId="0" fontId="0" fillId="8" borderId="0" xfId="0" applyFill="1" applyAlignment="1" applyProtection="1">
      <alignment vertical="center"/>
      <protection locked="0"/>
    </xf>
    <xf numFmtId="0" fontId="0" fillId="8" borderId="0" xfId="0" applyFill="1" applyProtection="1">
      <protection locked="0"/>
    </xf>
    <xf numFmtId="0" fontId="1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9" fillId="0" borderId="7" xfId="1" applyBorder="1" applyAlignment="1" applyProtection="1">
      <alignment horizontal="center" vertical="center" wrapText="1"/>
      <protection locked="0"/>
    </xf>
    <xf numFmtId="0" fontId="7" fillId="0" borderId="6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1" fillId="0" borderId="10" xfId="0" applyFont="1" applyBorder="1" applyAlignment="1" applyProtection="1">
      <alignment horizontal="center" vertical="center" wrapText="1"/>
      <protection locked="0"/>
    </xf>
    <xf numFmtId="0" fontId="0" fillId="5" borderId="2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 applyProtection="1">
      <alignment horizontal="center" vertical="center" wrapText="1"/>
      <protection locked="0"/>
    </xf>
    <xf numFmtId="0" fontId="11" fillId="0" borderId="7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2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14" fontId="4" fillId="0" borderId="2" xfId="0" applyNumberFormat="1" applyFont="1" applyBorder="1" applyAlignment="1" applyProtection="1">
      <alignment horizontal="center" vertical="center"/>
      <protection locked="0"/>
    </xf>
    <xf numFmtId="0" fontId="6" fillId="4" borderId="6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9" fillId="0" borderId="7" xfId="1" applyBorder="1" applyAlignment="1" applyProtection="1">
      <alignment horizontal="center" vertical="center" wrapText="1"/>
      <protection locked="0"/>
    </xf>
    <xf numFmtId="0" fontId="0" fillId="0" borderId="6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Alignment="1">
      <alignment horizontal="center"/>
    </xf>
    <xf numFmtId="0" fontId="7" fillId="5" borderId="6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22" xfId="0" applyFont="1" applyFill="1" applyBorder="1" applyAlignment="1">
      <alignment horizontal="center" vertical="center" wrapText="1"/>
    </xf>
    <xf numFmtId="0" fontId="9" fillId="5" borderId="7" xfId="1" applyFill="1" applyBorder="1" applyAlignment="1" applyProtection="1">
      <alignment horizontal="center" vertical="center" wrapText="1"/>
      <protection locked="0"/>
    </xf>
    <xf numFmtId="0" fontId="7" fillId="5" borderId="2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900"/>
              <a:t>Two Coat Seal Aggregate Compatibility</a:t>
            </a:r>
          </a:p>
        </c:rich>
      </c:tx>
      <c:layout>
        <c:manualLayout>
          <c:xMode val="edge"/>
          <c:yMode val="edge"/>
          <c:x val="0.15125402043124764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206847825272721"/>
          <c:y val="9.9820211871214037E-2"/>
          <c:w val="0.81411528039677561"/>
          <c:h val="0.74977201636757107"/>
        </c:manualLayout>
      </c:layout>
      <c:scatterChart>
        <c:scatterStyle val="smoothMarker"/>
        <c:varyColors val="0"/>
        <c:ser>
          <c:idx val="2"/>
          <c:order val="0"/>
          <c:tx>
            <c:strRef>
              <c:f>DATA!$B$2</c:f>
              <c:strCache>
                <c:ptCount val="1"/>
                <c:pt idx="0">
                  <c:v>Upper Limit</c:v>
                </c:pt>
              </c:strCache>
            </c:strRef>
          </c:tx>
          <c:marker>
            <c:symbol val="none"/>
          </c:marker>
          <c:xVal>
            <c:numRef>
              <c:f>DATA!$B$4:$B$20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DATA!$C$4:$C$20</c:f>
              <c:numCache>
                <c:formatCode>General</c:formatCode>
                <c:ptCount val="17"/>
                <c:pt idx="0">
                  <c:v>-0.44</c:v>
                </c:pt>
                <c:pt idx="1">
                  <c:v>0.26999999999999996</c:v>
                </c:pt>
                <c:pt idx="2">
                  <c:v>0.98</c:v>
                </c:pt>
                <c:pt idx="3">
                  <c:v>1.69</c:v>
                </c:pt>
                <c:pt idx="4">
                  <c:v>2.4</c:v>
                </c:pt>
                <c:pt idx="5">
                  <c:v>3.11</c:v>
                </c:pt>
                <c:pt idx="6">
                  <c:v>3.82</c:v>
                </c:pt>
                <c:pt idx="7">
                  <c:v>4.5299999999999994</c:v>
                </c:pt>
                <c:pt idx="8">
                  <c:v>5.2399999999999993</c:v>
                </c:pt>
                <c:pt idx="9">
                  <c:v>5.9499999999999993</c:v>
                </c:pt>
                <c:pt idx="10">
                  <c:v>6.6599999999999993</c:v>
                </c:pt>
                <c:pt idx="11">
                  <c:v>7.3699999999999992</c:v>
                </c:pt>
                <c:pt idx="12">
                  <c:v>8.08</c:v>
                </c:pt>
                <c:pt idx="13">
                  <c:v>8.7900000000000009</c:v>
                </c:pt>
                <c:pt idx="14">
                  <c:v>9.5</c:v>
                </c:pt>
                <c:pt idx="15">
                  <c:v>10.209999999999999</c:v>
                </c:pt>
                <c:pt idx="16">
                  <c:v>10.92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EC-4644-860A-675ED21F9C52}"/>
            </c:ext>
          </c:extLst>
        </c:ser>
        <c:ser>
          <c:idx val="0"/>
          <c:order val="1"/>
          <c:tx>
            <c:v>Lower Limit</c:v>
          </c:tx>
          <c:marker>
            <c:symbol val="none"/>
          </c:marker>
          <c:xVal>
            <c:numRef>
              <c:f>DATA!$D$4:$D$20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DATA!$E$4:$E$20</c:f>
              <c:numCache>
                <c:formatCode>General</c:formatCode>
                <c:ptCount val="17"/>
                <c:pt idx="0">
                  <c:v>-1.42</c:v>
                </c:pt>
                <c:pt idx="1">
                  <c:v>-0.84</c:v>
                </c:pt>
                <c:pt idx="2">
                  <c:v>-0.26</c:v>
                </c:pt>
                <c:pt idx="3">
                  <c:v>0.31999999999999984</c:v>
                </c:pt>
                <c:pt idx="4">
                  <c:v>0.89999999999999991</c:v>
                </c:pt>
                <c:pt idx="5">
                  <c:v>1.48</c:v>
                </c:pt>
                <c:pt idx="6">
                  <c:v>2.0599999999999996</c:v>
                </c:pt>
                <c:pt idx="7">
                  <c:v>2.6399999999999997</c:v>
                </c:pt>
                <c:pt idx="8">
                  <c:v>3.2199999999999998</c:v>
                </c:pt>
                <c:pt idx="9">
                  <c:v>3.8</c:v>
                </c:pt>
                <c:pt idx="10">
                  <c:v>4.38</c:v>
                </c:pt>
                <c:pt idx="11">
                  <c:v>4.96</c:v>
                </c:pt>
                <c:pt idx="12">
                  <c:v>5.5399999999999991</c:v>
                </c:pt>
                <c:pt idx="13">
                  <c:v>6.1199999999999992</c:v>
                </c:pt>
                <c:pt idx="14">
                  <c:v>6.6999999999999993</c:v>
                </c:pt>
                <c:pt idx="15">
                  <c:v>7.2799999999999994</c:v>
                </c:pt>
                <c:pt idx="16">
                  <c:v>7.8599999999999994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EC-4644-860A-675ED21F9C52}"/>
            </c:ext>
          </c:extLst>
        </c:ser>
        <c:ser>
          <c:idx val="1"/>
          <c:order val="2"/>
          <c:tx>
            <c:v>Compatibility</c:v>
          </c:tx>
          <c:marker>
            <c:symbol val="triangle"/>
            <c:size val="6"/>
          </c:marker>
          <c:xVal>
            <c:numRef>
              <c:f>DATA!$C$24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DATA!$D$24</c:f>
              <c:numCache>
                <c:formatCode>General</c:formatCode>
                <c:ptCount val="1"/>
                <c:pt idx="0">
                  <c:v>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EC-4644-860A-675ED21F9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738640"/>
        <c:axId val="294739024"/>
      </c:scatterChart>
      <c:valAx>
        <c:axId val="294738640"/>
        <c:scaling>
          <c:orientation val="minMax"/>
          <c:max val="1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94739024"/>
        <c:crosses val="autoZero"/>
        <c:crossBetween val="midCat"/>
        <c:majorUnit val="2"/>
      </c:valAx>
      <c:valAx>
        <c:axId val="294739024"/>
        <c:scaling>
          <c:orientation val="minMax"/>
          <c:max val="1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738640"/>
        <c:crosses val="autoZero"/>
        <c:crossBetween val="midCat"/>
        <c:majorUnit val="2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900"/>
              <a:t>Two Coat Seal Aggregate Compatibility</a:t>
            </a:r>
          </a:p>
        </c:rich>
      </c:tx>
      <c:layout>
        <c:manualLayout>
          <c:xMode val="edge"/>
          <c:yMode val="edge"/>
          <c:x val="0.15615170545613299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206847825272721"/>
          <c:y val="9.9820211871214037E-2"/>
          <c:w val="0.81411528039677561"/>
          <c:h val="0.74977201636757107"/>
        </c:manualLayout>
      </c:layout>
      <c:scatterChart>
        <c:scatterStyle val="smoothMarker"/>
        <c:varyColors val="0"/>
        <c:ser>
          <c:idx val="2"/>
          <c:order val="0"/>
          <c:tx>
            <c:strRef>
              <c:f>DATA!$B$2</c:f>
              <c:strCache>
                <c:ptCount val="1"/>
                <c:pt idx="0">
                  <c:v>Upper Limit</c:v>
                </c:pt>
              </c:strCache>
            </c:strRef>
          </c:tx>
          <c:marker>
            <c:symbol val="none"/>
          </c:marker>
          <c:xVal>
            <c:numRef>
              <c:f>DATA!$B$4:$B$20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DATA!$C$4:$C$20</c:f>
              <c:numCache>
                <c:formatCode>General</c:formatCode>
                <c:ptCount val="17"/>
                <c:pt idx="0">
                  <c:v>-0.44</c:v>
                </c:pt>
                <c:pt idx="1">
                  <c:v>0.26999999999999996</c:v>
                </c:pt>
                <c:pt idx="2">
                  <c:v>0.98</c:v>
                </c:pt>
                <c:pt idx="3">
                  <c:v>1.69</c:v>
                </c:pt>
                <c:pt idx="4">
                  <c:v>2.4</c:v>
                </c:pt>
                <c:pt idx="5">
                  <c:v>3.11</c:v>
                </c:pt>
                <c:pt idx="6">
                  <c:v>3.82</c:v>
                </c:pt>
                <c:pt idx="7">
                  <c:v>4.5299999999999994</c:v>
                </c:pt>
                <c:pt idx="8">
                  <c:v>5.2399999999999993</c:v>
                </c:pt>
                <c:pt idx="9">
                  <c:v>5.9499999999999993</c:v>
                </c:pt>
                <c:pt idx="10">
                  <c:v>6.6599999999999993</c:v>
                </c:pt>
                <c:pt idx="11">
                  <c:v>7.3699999999999992</c:v>
                </c:pt>
                <c:pt idx="12">
                  <c:v>8.08</c:v>
                </c:pt>
                <c:pt idx="13">
                  <c:v>8.7900000000000009</c:v>
                </c:pt>
                <c:pt idx="14">
                  <c:v>9.5</c:v>
                </c:pt>
                <c:pt idx="15">
                  <c:v>10.209999999999999</c:v>
                </c:pt>
                <c:pt idx="16">
                  <c:v>10.92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4B-4CDA-8EC3-BB43544743B6}"/>
            </c:ext>
          </c:extLst>
        </c:ser>
        <c:ser>
          <c:idx val="0"/>
          <c:order val="1"/>
          <c:tx>
            <c:v>Lower Limit</c:v>
          </c:tx>
          <c:marker>
            <c:symbol val="none"/>
          </c:marker>
          <c:xVal>
            <c:numRef>
              <c:f>DATA!$D$4:$D$20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DATA!$E$4:$E$20</c:f>
              <c:numCache>
                <c:formatCode>General</c:formatCode>
                <c:ptCount val="17"/>
                <c:pt idx="0">
                  <c:v>-1.42</c:v>
                </c:pt>
                <c:pt idx="1">
                  <c:v>-0.84</c:v>
                </c:pt>
                <c:pt idx="2">
                  <c:v>-0.26</c:v>
                </c:pt>
                <c:pt idx="3">
                  <c:v>0.31999999999999984</c:v>
                </c:pt>
                <c:pt idx="4">
                  <c:v>0.89999999999999991</c:v>
                </c:pt>
                <c:pt idx="5">
                  <c:v>1.48</c:v>
                </c:pt>
                <c:pt idx="6">
                  <c:v>2.0599999999999996</c:v>
                </c:pt>
                <c:pt idx="7">
                  <c:v>2.6399999999999997</c:v>
                </c:pt>
                <c:pt idx="8">
                  <c:v>3.2199999999999998</c:v>
                </c:pt>
                <c:pt idx="9">
                  <c:v>3.8</c:v>
                </c:pt>
                <c:pt idx="10">
                  <c:v>4.38</c:v>
                </c:pt>
                <c:pt idx="11">
                  <c:v>4.96</c:v>
                </c:pt>
                <c:pt idx="12">
                  <c:v>5.5399999999999991</c:v>
                </c:pt>
                <c:pt idx="13">
                  <c:v>6.1199999999999992</c:v>
                </c:pt>
                <c:pt idx="14">
                  <c:v>6.6999999999999993</c:v>
                </c:pt>
                <c:pt idx="15">
                  <c:v>7.2799999999999994</c:v>
                </c:pt>
                <c:pt idx="16">
                  <c:v>7.8599999999999994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4B-4CDA-8EC3-BB43544743B6}"/>
            </c:ext>
          </c:extLst>
        </c:ser>
        <c:ser>
          <c:idx val="1"/>
          <c:order val="2"/>
          <c:tx>
            <c:v>Compatibility</c:v>
          </c:tx>
          <c:marker>
            <c:symbol val="triangle"/>
            <c:size val="6"/>
          </c:marker>
          <c:xVal>
            <c:numRef>
              <c:f>DATA!$C$24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DATA!$D$24</c:f>
              <c:numCache>
                <c:formatCode>General</c:formatCode>
                <c:ptCount val="1"/>
                <c:pt idx="0">
                  <c:v>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4B-4CDA-8EC3-BB4354474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738640"/>
        <c:axId val="294739024"/>
      </c:scatterChart>
      <c:valAx>
        <c:axId val="294738640"/>
        <c:scaling>
          <c:orientation val="minMax"/>
          <c:max val="1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94739024"/>
        <c:crosses val="autoZero"/>
        <c:crossBetween val="midCat"/>
        <c:majorUnit val="2"/>
      </c:valAx>
      <c:valAx>
        <c:axId val="294739024"/>
        <c:scaling>
          <c:orientation val="minMax"/>
          <c:max val="1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738640"/>
        <c:crosses val="autoZero"/>
        <c:crossBetween val="midCat"/>
        <c:majorUnit val="2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171450</xdr:rowOff>
    </xdr:from>
    <xdr:to>
      <xdr:col>0</xdr:col>
      <xdr:colOff>1476375</xdr:colOff>
      <xdr:row>3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459652-2A2A-49A1-AC30-8D8D42DFC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361950"/>
          <a:ext cx="1419225" cy="485775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1</xdr:row>
      <xdr:rowOff>180975</xdr:rowOff>
    </xdr:from>
    <xdr:to>
      <xdr:col>0</xdr:col>
      <xdr:colOff>1504950</xdr:colOff>
      <xdr:row>3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B22F24-3EC7-4D9C-9E9A-8B56B0BB8B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381000"/>
          <a:ext cx="1419225" cy="485775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17</xdr:row>
      <xdr:rowOff>33129</xdr:rowOff>
    </xdr:from>
    <xdr:to>
      <xdr:col>9</xdr:col>
      <xdr:colOff>0</xdr:colOff>
      <xdr:row>17</xdr:row>
      <xdr:rowOff>1714500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A5A46C-7263-4F94-9F22-CC811D0F9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309561</xdr:colOff>
      <xdr:row>16</xdr:row>
      <xdr:rowOff>95249</xdr:rowOff>
    </xdr:from>
    <xdr:to>
      <xdr:col>4</xdr:col>
      <xdr:colOff>3369468</xdr:colOff>
      <xdr:row>17</xdr:row>
      <xdr:rowOff>871537</xdr:rowOff>
    </xdr:to>
    <xdr:graphicFrame macro="">
      <xdr:nvGraphicFramePr>
        <xdr:cNvPr id="20" name="Chart 1">
          <a:extLst>
            <a:ext uri="{FF2B5EF4-FFF2-40B4-BE49-F238E27FC236}">
              <a16:creationId xmlns:a16="http://schemas.microsoft.com/office/drawing/2014/main" id="{4CC6DC3B-6FDA-49B2-AA20-B54F523526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2"/>
  <sheetViews>
    <sheetView tabSelected="1" view="pageBreakPreview" zoomScale="55" zoomScaleNormal="40" zoomScaleSheetLayoutView="55" workbookViewId="0">
      <pane ySplit="10" topLeftCell="A17" activePane="bottomLeft" state="frozen"/>
      <selection pane="bottomLeft" activeCell="O19" sqref="O19"/>
    </sheetView>
  </sheetViews>
  <sheetFormatPr defaultColWidth="9.1796875" defaultRowHeight="14.5" x14ac:dyDescent="0.35"/>
  <cols>
    <col min="1" max="1" width="24.26953125" style="7" bestFit="1" customWidth="1"/>
    <col min="2" max="2" width="28.453125" style="7" bestFit="1" customWidth="1"/>
    <col min="3" max="3" width="27.453125" style="7" bestFit="1" customWidth="1"/>
    <col min="4" max="4" width="23" style="7" customWidth="1"/>
    <col min="5" max="5" width="54" style="7" customWidth="1"/>
    <col min="6" max="6" width="25.1796875" style="7" bestFit="1" customWidth="1"/>
    <col min="7" max="7" width="17.26953125" style="7" bestFit="1" customWidth="1"/>
    <col min="8" max="8" width="24" style="7" bestFit="1" customWidth="1"/>
    <col min="9" max="9" width="15.1796875" style="7" customWidth="1"/>
    <col min="10" max="16384" width="9.1796875" style="7"/>
  </cols>
  <sheetData>
    <row r="1" spans="1:10" ht="15" thickBot="1" x14ac:dyDescent="0.4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0" ht="23.5" x14ac:dyDescent="0.35">
      <c r="A2" s="12"/>
      <c r="B2" s="47" t="s">
        <v>1</v>
      </c>
      <c r="C2" s="47"/>
      <c r="D2" s="47"/>
      <c r="E2" s="47"/>
      <c r="F2" s="47"/>
      <c r="G2" s="47"/>
      <c r="H2" s="47"/>
      <c r="I2" s="48"/>
    </row>
    <row r="3" spans="1:10" ht="15.5" x14ac:dyDescent="0.35">
      <c r="A3" s="13"/>
      <c r="B3" s="11" t="s">
        <v>2</v>
      </c>
      <c r="C3" s="49"/>
      <c r="D3" s="49"/>
      <c r="E3" s="49"/>
      <c r="F3" s="49"/>
      <c r="G3" s="11" t="s">
        <v>3</v>
      </c>
      <c r="H3" s="50"/>
      <c r="I3" s="51"/>
    </row>
    <row r="4" spans="1:10" ht="15.5" x14ac:dyDescent="0.35">
      <c r="A4" s="13"/>
      <c r="B4" s="11" t="s">
        <v>4</v>
      </c>
      <c r="C4" s="49"/>
      <c r="D4" s="49"/>
      <c r="E4" s="49"/>
      <c r="F4" s="49"/>
      <c r="G4" s="49"/>
      <c r="H4" s="49"/>
      <c r="I4" s="52"/>
    </row>
    <row r="5" spans="1:10" ht="15.5" x14ac:dyDescent="0.35">
      <c r="A5" s="14" t="s">
        <v>5</v>
      </c>
      <c r="B5" s="49"/>
      <c r="C5" s="49"/>
      <c r="D5" s="11" t="s">
        <v>6</v>
      </c>
      <c r="E5" s="49"/>
      <c r="F5" s="49"/>
      <c r="G5" s="49"/>
      <c r="H5" s="49"/>
      <c r="I5" s="52"/>
    </row>
    <row r="6" spans="1:10" ht="15.5" x14ac:dyDescent="0.35">
      <c r="A6" s="14" t="s">
        <v>7</v>
      </c>
      <c r="B6" s="53"/>
      <c r="C6" s="49"/>
      <c r="D6" s="11" t="s">
        <v>7</v>
      </c>
      <c r="E6" s="49"/>
      <c r="F6" s="49"/>
      <c r="G6" s="49"/>
      <c r="H6" s="49"/>
      <c r="I6" s="52"/>
    </row>
    <row r="7" spans="1:10" ht="18.5" x14ac:dyDescent="0.35">
      <c r="A7" s="8" t="s">
        <v>8</v>
      </c>
      <c r="B7" s="9" t="s">
        <v>9</v>
      </c>
      <c r="C7" s="9" t="s">
        <v>10</v>
      </c>
      <c r="D7" s="9" t="s">
        <v>11</v>
      </c>
      <c r="E7" s="9" t="s">
        <v>12</v>
      </c>
      <c r="F7" s="9" t="s">
        <v>13</v>
      </c>
      <c r="G7" s="9" t="s">
        <v>14</v>
      </c>
      <c r="H7" s="9" t="s">
        <v>15</v>
      </c>
      <c r="I7" s="10" t="s">
        <v>16</v>
      </c>
    </row>
    <row r="8" spans="1:10" ht="18.5" x14ac:dyDescent="0.35">
      <c r="A8" s="54" t="s">
        <v>17</v>
      </c>
      <c r="B8" s="55"/>
      <c r="C8" s="55"/>
      <c r="D8" s="55"/>
      <c r="E8" s="55"/>
      <c r="F8" s="55"/>
      <c r="G8" s="55"/>
      <c r="H8" s="55"/>
      <c r="I8" s="56"/>
    </row>
    <row r="9" spans="1:10" ht="57" customHeight="1" x14ac:dyDescent="0.35">
      <c r="A9" s="57" t="s">
        <v>18</v>
      </c>
      <c r="B9" s="58"/>
      <c r="C9" s="58"/>
      <c r="D9" s="58"/>
      <c r="E9" s="58" t="s">
        <v>19</v>
      </c>
      <c r="F9" s="58"/>
      <c r="G9" s="58"/>
      <c r="H9" s="58"/>
      <c r="I9" s="59"/>
    </row>
    <row r="10" spans="1:10" ht="18.5" x14ac:dyDescent="0.35">
      <c r="A10" s="43" t="s">
        <v>20</v>
      </c>
      <c r="B10" s="44"/>
      <c r="C10" s="44"/>
      <c r="D10" s="44"/>
      <c r="E10" s="44"/>
      <c r="F10" s="44"/>
      <c r="G10" s="44"/>
      <c r="H10" s="44"/>
      <c r="I10" s="45"/>
    </row>
    <row r="11" spans="1:10" ht="45" customHeight="1" x14ac:dyDescent="0.35">
      <c r="A11" s="32" t="s">
        <v>23</v>
      </c>
      <c r="B11" s="15" t="s">
        <v>24</v>
      </c>
      <c r="C11" s="15" t="s">
        <v>89</v>
      </c>
      <c r="D11" s="15" t="s">
        <v>130</v>
      </c>
      <c r="E11" s="15" t="s">
        <v>90</v>
      </c>
      <c r="F11" s="16" t="s">
        <v>25</v>
      </c>
      <c r="G11" s="15" t="s">
        <v>91</v>
      </c>
      <c r="H11" s="15" t="s">
        <v>112</v>
      </c>
      <c r="I11" s="33"/>
    </row>
    <row r="12" spans="1:10" ht="43.5" x14ac:dyDescent="0.35">
      <c r="A12" s="32" t="s">
        <v>26</v>
      </c>
      <c r="B12" s="15" t="s">
        <v>27</v>
      </c>
      <c r="C12" s="15" t="s">
        <v>28</v>
      </c>
      <c r="D12" s="15" t="s">
        <v>29</v>
      </c>
      <c r="E12" s="15" t="s">
        <v>131</v>
      </c>
      <c r="F12" s="16" t="s">
        <v>30</v>
      </c>
      <c r="G12" s="15" t="s">
        <v>31</v>
      </c>
      <c r="H12" s="15" t="s">
        <v>112</v>
      </c>
      <c r="I12" s="33"/>
    </row>
    <row r="13" spans="1:10" ht="18.5" x14ac:dyDescent="0.35">
      <c r="A13" s="43" t="s">
        <v>36</v>
      </c>
      <c r="B13" s="44"/>
      <c r="C13" s="44"/>
      <c r="D13" s="44"/>
      <c r="E13" s="44"/>
      <c r="F13" s="44"/>
      <c r="G13" s="44"/>
      <c r="H13" s="44"/>
      <c r="I13" s="45"/>
    </row>
    <row r="14" spans="1:10" ht="72.5" x14ac:dyDescent="0.35">
      <c r="A14" s="63" t="s">
        <v>166</v>
      </c>
      <c r="B14" s="65" t="s">
        <v>37</v>
      </c>
      <c r="C14" s="65" t="s">
        <v>38</v>
      </c>
      <c r="D14" s="65" t="s">
        <v>39</v>
      </c>
      <c r="E14" s="15" t="s">
        <v>40</v>
      </c>
      <c r="F14" s="67" t="s">
        <v>22</v>
      </c>
      <c r="G14" s="46" t="s">
        <v>74</v>
      </c>
      <c r="H14" s="46" t="s">
        <v>112</v>
      </c>
      <c r="I14" s="33"/>
    </row>
    <row r="15" spans="1:10" ht="43.5" x14ac:dyDescent="0.35">
      <c r="A15" s="64"/>
      <c r="B15" s="66"/>
      <c r="C15" s="66"/>
      <c r="D15" s="66"/>
      <c r="E15" s="15" t="s">
        <v>158</v>
      </c>
      <c r="F15" s="68"/>
      <c r="G15" s="46"/>
      <c r="H15" s="46"/>
      <c r="I15" s="33"/>
      <c r="J15" s="2"/>
    </row>
    <row r="16" spans="1:10" ht="72.5" x14ac:dyDescent="0.35">
      <c r="A16" s="32" t="s">
        <v>41</v>
      </c>
      <c r="B16" s="15" t="s">
        <v>37</v>
      </c>
      <c r="C16" s="15" t="s">
        <v>38</v>
      </c>
      <c r="D16" s="15" t="s">
        <v>39</v>
      </c>
      <c r="E16" s="15" t="s">
        <v>42</v>
      </c>
      <c r="F16" s="16" t="s">
        <v>22</v>
      </c>
      <c r="G16" s="46"/>
      <c r="H16" s="46"/>
      <c r="I16" s="33"/>
    </row>
    <row r="17" spans="1:10" ht="75" customHeight="1" x14ac:dyDescent="0.35">
      <c r="A17" s="61" t="s">
        <v>43</v>
      </c>
      <c r="B17" s="46" t="s">
        <v>44</v>
      </c>
      <c r="C17" s="46" t="s">
        <v>45</v>
      </c>
      <c r="D17" s="31">
        <v>11.5</v>
      </c>
      <c r="E17" s="46"/>
      <c r="F17" s="62" t="s">
        <v>22</v>
      </c>
      <c r="G17" s="46" t="s">
        <v>74</v>
      </c>
      <c r="H17" s="46" t="s">
        <v>112</v>
      </c>
      <c r="I17" s="60"/>
    </row>
    <row r="18" spans="1:10" ht="75" customHeight="1" x14ac:dyDescent="0.35">
      <c r="A18" s="61"/>
      <c r="B18" s="46"/>
      <c r="C18" s="46"/>
      <c r="D18" s="31">
        <v>7.2</v>
      </c>
      <c r="E18" s="46"/>
      <c r="F18" s="62"/>
      <c r="G18" s="46"/>
      <c r="H18" s="46"/>
      <c r="I18" s="60"/>
    </row>
    <row r="19" spans="1:10" ht="43.5" x14ac:dyDescent="0.35">
      <c r="A19" s="32" t="s">
        <v>46</v>
      </c>
      <c r="B19" s="15" t="s">
        <v>47</v>
      </c>
      <c r="C19" s="15" t="s">
        <v>48</v>
      </c>
      <c r="D19" s="15" t="s">
        <v>32</v>
      </c>
      <c r="E19" s="19" t="s">
        <v>49</v>
      </c>
      <c r="F19" s="16" t="s">
        <v>50</v>
      </c>
      <c r="G19" s="15" t="s">
        <v>51</v>
      </c>
      <c r="H19" s="15" t="s">
        <v>112</v>
      </c>
      <c r="I19" s="33"/>
      <c r="J19" s="2"/>
    </row>
    <row r="20" spans="1:10" s="30" customFormat="1" ht="55.5" customHeight="1" x14ac:dyDescent="0.35">
      <c r="A20" s="34" t="s">
        <v>157</v>
      </c>
      <c r="B20" s="17" t="s">
        <v>70</v>
      </c>
      <c r="C20" s="17" t="s">
        <v>71</v>
      </c>
      <c r="D20" s="17" t="s">
        <v>72</v>
      </c>
      <c r="E20" s="17" t="s">
        <v>73</v>
      </c>
      <c r="F20" s="18" t="s">
        <v>22</v>
      </c>
      <c r="G20" s="17" t="s">
        <v>74</v>
      </c>
      <c r="H20" s="17" t="s">
        <v>75</v>
      </c>
      <c r="I20" s="33"/>
      <c r="J20" s="29"/>
    </row>
    <row r="21" spans="1:10" s="30" customFormat="1" x14ac:dyDescent="0.35">
      <c r="A21" s="73" t="s">
        <v>167</v>
      </c>
      <c r="B21" s="74" t="s">
        <v>70</v>
      </c>
      <c r="C21" s="37" t="s">
        <v>171</v>
      </c>
      <c r="D21" s="74" t="s">
        <v>169</v>
      </c>
      <c r="E21" s="74" t="s">
        <v>173</v>
      </c>
      <c r="F21" s="18" t="s">
        <v>110</v>
      </c>
      <c r="G21" s="74" t="s">
        <v>74</v>
      </c>
      <c r="H21" s="75" t="s">
        <v>112</v>
      </c>
      <c r="I21" s="76"/>
      <c r="J21" s="29"/>
    </row>
    <row r="22" spans="1:10" s="30" customFormat="1" x14ac:dyDescent="0.35">
      <c r="A22" s="73" t="s">
        <v>168</v>
      </c>
      <c r="B22" s="74" t="s">
        <v>70</v>
      </c>
      <c r="C22" s="37" t="s">
        <v>172</v>
      </c>
      <c r="D22" s="74" t="s">
        <v>169</v>
      </c>
      <c r="E22" s="74" t="s">
        <v>170</v>
      </c>
      <c r="F22" s="18" t="s">
        <v>110</v>
      </c>
      <c r="G22" s="74" t="s">
        <v>74</v>
      </c>
      <c r="H22" s="77"/>
      <c r="I22" s="76"/>
      <c r="J22" s="29"/>
    </row>
    <row r="23" spans="1:10" ht="18.5" x14ac:dyDescent="0.35">
      <c r="A23" s="43" t="s">
        <v>107</v>
      </c>
      <c r="B23" s="44"/>
      <c r="C23" s="44"/>
      <c r="D23" s="44"/>
      <c r="E23" s="44"/>
      <c r="F23" s="44"/>
      <c r="G23" s="44"/>
      <c r="H23" s="44"/>
      <c r="I23" s="45"/>
      <c r="J23" s="2"/>
    </row>
    <row r="24" spans="1:10" ht="45" customHeight="1" x14ac:dyDescent="0.35">
      <c r="A24" s="61" t="s">
        <v>21</v>
      </c>
      <c r="B24" s="15" t="s">
        <v>108</v>
      </c>
      <c r="C24" s="46" t="s">
        <v>127</v>
      </c>
      <c r="D24" s="46" t="s">
        <v>88</v>
      </c>
      <c r="E24" s="46" t="s">
        <v>106</v>
      </c>
      <c r="F24" s="62" t="s">
        <v>22</v>
      </c>
      <c r="G24" s="15" t="s">
        <v>87</v>
      </c>
      <c r="H24" s="46" t="s">
        <v>112</v>
      </c>
      <c r="I24" s="60"/>
      <c r="J24" s="2"/>
    </row>
    <row r="25" spans="1:10" x14ac:dyDescent="0.35">
      <c r="A25" s="61"/>
      <c r="B25" s="15" t="s">
        <v>125</v>
      </c>
      <c r="C25" s="46"/>
      <c r="D25" s="46"/>
      <c r="E25" s="46"/>
      <c r="F25" s="62"/>
      <c r="G25" s="15" t="s">
        <v>128</v>
      </c>
      <c r="H25" s="46"/>
      <c r="I25" s="60"/>
      <c r="J25" s="2"/>
    </row>
    <row r="26" spans="1:10" x14ac:dyDescent="0.35">
      <c r="A26" s="61"/>
      <c r="B26" s="15" t="s">
        <v>126</v>
      </c>
      <c r="C26" s="46"/>
      <c r="D26" s="46"/>
      <c r="E26" s="46"/>
      <c r="F26" s="62"/>
      <c r="G26" s="15" t="s">
        <v>129</v>
      </c>
      <c r="H26" s="46"/>
      <c r="I26" s="60"/>
      <c r="J26" s="2"/>
    </row>
    <row r="27" spans="1:10" ht="42.65" customHeight="1" x14ac:dyDescent="0.35">
      <c r="A27" s="32" t="s">
        <v>33</v>
      </c>
      <c r="B27" s="15" t="s">
        <v>34</v>
      </c>
      <c r="C27" s="15" t="s">
        <v>34</v>
      </c>
      <c r="D27" s="15" t="s">
        <v>88</v>
      </c>
      <c r="E27" s="15" t="s">
        <v>92</v>
      </c>
      <c r="F27" s="16" t="s">
        <v>22</v>
      </c>
      <c r="G27" s="15" t="s">
        <v>164</v>
      </c>
      <c r="H27" s="15" t="s">
        <v>112</v>
      </c>
      <c r="I27" s="33"/>
      <c r="J27" s="2"/>
    </row>
    <row r="28" spans="1:10" ht="43.5" x14ac:dyDescent="0.35">
      <c r="A28" s="32" t="s">
        <v>109</v>
      </c>
      <c r="B28" s="15"/>
      <c r="C28" s="15"/>
      <c r="D28" s="15" t="s">
        <v>163</v>
      </c>
      <c r="E28" s="15" t="s">
        <v>111</v>
      </c>
      <c r="F28" s="16" t="s">
        <v>110</v>
      </c>
      <c r="G28" s="15" t="s">
        <v>113</v>
      </c>
      <c r="H28" s="15" t="s">
        <v>112</v>
      </c>
      <c r="I28" s="33"/>
      <c r="J28" s="2"/>
    </row>
    <row r="29" spans="1:10" ht="18.5" x14ac:dyDescent="0.35">
      <c r="A29" s="43" t="s">
        <v>52</v>
      </c>
      <c r="B29" s="44"/>
      <c r="C29" s="44"/>
      <c r="D29" s="44"/>
      <c r="E29" s="44"/>
      <c r="F29" s="44"/>
      <c r="G29" s="44"/>
      <c r="H29" s="44"/>
      <c r="I29" s="45"/>
      <c r="J29" s="2"/>
    </row>
    <row r="30" spans="1:10" ht="86.25" customHeight="1" x14ac:dyDescent="0.35">
      <c r="A30" s="32" t="s">
        <v>64</v>
      </c>
      <c r="B30" s="15" t="s">
        <v>65</v>
      </c>
      <c r="C30" s="15" t="s">
        <v>66</v>
      </c>
      <c r="D30" s="15" t="s">
        <v>67</v>
      </c>
      <c r="E30" s="15" t="s">
        <v>68</v>
      </c>
      <c r="F30" s="16" t="s">
        <v>22</v>
      </c>
      <c r="G30" s="15" t="s">
        <v>164</v>
      </c>
      <c r="H30" s="15" t="s">
        <v>132</v>
      </c>
      <c r="I30" s="33"/>
      <c r="J30" s="2"/>
    </row>
    <row r="31" spans="1:10" ht="43.5" x14ac:dyDescent="0.35">
      <c r="A31" s="32" t="s">
        <v>137</v>
      </c>
      <c r="B31" s="15" t="s">
        <v>138</v>
      </c>
      <c r="C31" s="15" t="s">
        <v>139</v>
      </c>
      <c r="D31" s="15" t="s">
        <v>67</v>
      </c>
      <c r="E31" s="15" t="s">
        <v>140</v>
      </c>
      <c r="F31" s="16" t="s">
        <v>22</v>
      </c>
      <c r="G31" s="15" t="s">
        <v>77</v>
      </c>
      <c r="H31" s="15" t="s">
        <v>141</v>
      </c>
      <c r="I31" s="38"/>
      <c r="J31" s="2"/>
    </row>
    <row r="32" spans="1:10" ht="29" x14ac:dyDescent="0.35">
      <c r="A32" s="32" t="s">
        <v>135</v>
      </c>
      <c r="B32" s="15" t="s">
        <v>76</v>
      </c>
      <c r="C32" s="15" t="s">
        <v>69</v>
      </c>
      <c r="D32" s="15" t="s">
        <v>67</v>
      </c>
      <c r="E32" s="15" t="s">
        <v>136</v>
      </c>
      <c r="F32" s="16" t="s">
        <v>22</v>
      </c>
      <c r="G32" s="15" t="s">
        <v>77</v>
      </c>
      <c r="H32" s="15" t="s">
        <v>78</v>
      </c>
      <c r="I32" s="39"/>
      <c r="J32" s="2"/>
    </row>
    <row r="33" spans="1:10" ht="43.5" x14ac:dyDescent="0.35">
      <c r="A33" s="32" t="s">
        <v>159</v>
      </c>
      <c r="B33" s="15" t="s">
        <v>160</v>
      </c>
      <c r="C33" s="15" t="s">
        <v>161</v>
      </c>
      <c r="D33" s="15" t="s">
        <v>67</v>
      </c>
      <c r="E33" s="15" t="s">
        <v>162</v>
      </c>
      <c r="F33" s="16" t="s">
        <v>22</v>
      </c>
      <c r="G33" s="15" t="s">
        <v>77</v>
      </c>
      <c r="H33" s="15" t="s">
        <v>141</v>
      </c>
      <c r="I33" s="38"/>
      <c r="J33" s="2"/>
    </row>
    <row r="34" spans="1:10" ht="29" x14ac:dyDescent="0.35">
      <c r="A34" s="32" t="s">
        <v>79</v>
      </c>
      <c r="B34" s="15" t="s">
        <v>76</v>
      </c>
      <c r="C34" s="15" t="s">
        <v>80</v>
      </c>
      <c r="D34" s="15" t="s">
        <v>81</v>
      </c>
      <c r="E34" s="15" t="s">
        <v>82</v>
      </c>
      <c r="F34" s="16" t="s">
        <v>22</v>
      </c>
      <c r="G34" s="15" t="s">
        <v>83</v>
      </c>
      <c r="H34" s="15" t="s">
        <v>78</v>
      </c>
      <c r="I34" s="40"/>
      <c r="J34" s="2"/>
    </row>
    <row r="35" spans="1:10" s="30" customFormat="1" ht="47.25" customHeight="1" x14ac:dyDescent="0.35">
      <c r="A35" s="32" t="s">
        <v>99</v>
      </c>
      <c r="B35" s="15" t="s">
        <v>100</v>
      </c>
      <c r="C35" s="15" t="s">
        <v>101</v>
      </c>
      <c r="D35" s="15" t="s">
        <v>102</v>
      </c>
      <c r="E35" s="15" t="s">
        <v>103</v>
      </c>
      <c r="F35" s="16" t="s">
        <v>22</v>
      </c>
      <c r="G35" s="41"/>
      <c r="H35" s="15" t="s">
        <v>35</v>
      </c>
      <c r="I35" s="42"/>
      <c r="J35" s="29"/>
    </row>
    <row r="36" spans="1:10" s="30" customFormat="1" ht="39.75" customHeight="1" x14ac:dyDescent="0.35">
      <c r="A36" s="32" t="s">
        <v>104</v>
      </c>
      <c r="B36" s="15" t="s">
        <v>105</v>
      </c>
      <c r="C36" s="15" t="s">
        <v>101</v>
      </c>
      <c r="D36" s="15" t="s">
        <v>102</v>
      </c>
      <c r="E36" s="15" t="s">
        <v>114</v>
      </c>
      <c r="F36" s="16" t="s">
        <v>22</v>
      </c>
      <c r="G36" s="41"/>
      <c r="H36" s="15" t="s">
        <v>35</v>
      </c>
      <c r="I36" s="42"/>
      <c r="J36" s="29"/>
    </row>
    <row r="37" spans="1:10" ht="72.5" x14ac:dyDescent="0.35">
      <c r="A37" s="32" t="s">
        <v>142</v>
      </c>
      <c r="B37" s="15" t="s">
        <v>143</v>
      </c>
      <c r="C37" s="15" t="s">
        <v>144</v>
      </c>
      <c r="D37" s="15" t="s">
        <v>145</v>
      </c>
      <c r="E37" s="15" t="s">
        <v>146</v>
      </c>
      <c r="F37" s="16" t="s">
        <v>147</v>
      </c>
      <c r="G37" s="15" t="s">
        <v>148</v>
      </c>
      <c r="H37" s="15" t="s">
        <v>149</v>
      </c>
      <c r="I37" s="38"/>
      <c r="J37" s="2"/>
    </row>
    <row r="38" spans="1:10" ht="29" x14ac:dyDescent="0.35">
      <c r="A38" s="32" t="s">
        <v>150</v>
      </c>
      <c r="B38" s="15" t="s">
        <v>151</v>
      </c>
      <c r="C38" s="15" t="s">
        <v>152</v>
      </c>
      <c r="D38" s="15" t="s">
        <v>153</v>
      </c>
      <c r="E38" s="15" t="s">
        <v>154</v>
      </c>
      <c r="F38" s="16" t="s">
        <v>22</v>
      </c>
      <c r="G38" s="15" t="s">
        <v>155</v>
      </c>
      <c r="H38" s="15" t="s">
        <v>156</v>
      </c>
      <c r="I38" s="38"/>
      <c r="J38" s="2"/>
    </row>
    <row r="39" spans="1:10" ht="58" x14ac:dyDescent="0.35">
      <c r="A39" s="32" t="s">
        <v>53</v>
      </c>
      <c r="B39" s="15" t="s">
        <v>54</v>
      </c>
      <c r="C39" s="15" t="s">
        <v>55</v>
      </c>
      <c r="D39" s="15" t="s">
        <v>120</v>
      </c>
      <c r="E39" s="15" t="s">
        <v>56</v>
      </c>
      <c r="F39" s="16" t="s">
        <v>22</v>
      </c>
      <c r="G39" s="15" t="s">
        <v>57</v>
      </c>
      <c r="H39" s="15" t="s">
        <v>35</v>
      </c>
      <c r="I39" s="33"/>
      <c r="J39" s="2"/>
    </row>
    <row r="40" spans="1:10" ht="18.5" x14ac:dyDescent="0.35">
      <c r="A40" s="43" t="s">
        <v>58</v>
      </c>
      <c r="B40" s="44"/>
      <c r="C40" s="44"/>
      <c r="D40" s="44"/>
      <c r="E40" s="44"/>
      <c r="F40" s="44"/>
      <c r="G40" s="44"/>
      <c r="H40" s="44"/>
      <c r="I40" s="45"/>
      <c r="J40" s="2"/>
    </row>
    <row r="41" spans="1:10" s="30" customFormat="1" ht="55.5" customHeight="1" x14ac:dyDescent="0.35">
      <c r="A41" s="34" t="s">
        <v>115</v>
      </c>
      <c r="B41" s="15" t="s">
        <v>54</v>
      </c>
      <c r="C41" s="17" t="s">
        <v>116</v>
      </c>
      <c r="D41" s="17" t="s">
        <v>117</v>
      </c>
      <c r="E41" s="17" t="s">
        <v>118</v>
      </c>
      <c r="F41" s="18" t="s">
        <v>110</v>
      </c>
      <c r="G41" s="17" t="s">
        <v>119</v>
      </c>
      <c r="H41" s="15" t="s">
        <v>112</v>
      </c>
      <c r="I41" s="33"/>
      <c r="J41" s="29"/>
    </row>
    <row r="42" spans="1:10" ht="48" customHeight="1" x14ac:dyDescent="0.35">
      <c r="A42" s="32" t="s">
        <v>57</v>
      </c>
      <c r="B42" s="15" t="s">
        <v>59</v>
      </c>
      <c r="C42" s="15" t="s">
        <v>165</v>
      </c>
      <c r="D42" s="15" t="s">
        <v>121</v>
      </c>
      <c r="E42" s="15" t="s">
        <v>123</v>
      </c>
      <c r="F42" s="16" t="s">
        <v>22</v>
      </c>
      <c r="G42" s="15" t="s">
        <v>60</v>
      </c>
      <c r="H42" s="15" t="s">
        <v>124</v>
      </c>
      <c r="I42" s="33"/>
      <c r="J42" s="2"/>
    </row>
    <row r="43" spans="1:10" ht="63" customHeight="1" thickBot="1" x14ac:dyDescent="0.4">
      <c r="A43" s="35" t="s">
        <v>84</v>
      </c>
      <c r="B43" s="20" t="s">
        <v>85</v>
      </c>
      <c r="C43" s="20" t="s">
        <v>86</v>
      </c>
      <c r="D43" s="20" t="s">
        <v>121</v>
      </c>
      <c r="E43" s="20" t="s">
        <v>133</v>
      </c>
      <c r="F43" s="21" t="s">
        <v>22</v>
      </c>
      <c r="G43" s="20" t="s">
        <v>134</v>
      </c>
      <c r="H43" s="20" t="s">
        <v>122</v>
      </c>
      <c r="I43" s="36"/>
      <c r="J43" s="2"/>
    </row>
    <row r="44" spans="1:10" x14ac:dyDescent="0.35">
      <c r="A44" s="3"/>
      <c r="B44" s="3"/>
      <c r="C44" s="3"/>
      <c r="D44" s="3"/>
      <c r="E44" s="3"/>
      <c r="F44" s="3"/>
      <c r="G44" s="3"/>
      <c r="H44" s="3"/>
      <c r="I44" s="3"/>
    </row>
    <row r="45" spans="1:10" x14ac:dyDescent="0.35">
      <c r="A45" s="3" t="s">
        <v>61</v>
      </c>
      <c r="B45" s="4"/>
      <c r="C45" s="4"/>
      <c r="D45" s="3" t="s">
        <v>7</v>
      </c>
      <c r="E45" s="4"/>
      <c r="F45" s="3"/>
      <c r="G45" s="3"/>
      <c r="H45" s="3"/>
      <c r="I45" s="3"/>
    </row>
    <row r="46" spans="1:10" x14ac:dyDescent="0.35">
      <c r="A46" s="3"/>
      <c r="B46" s="3" t="s">
        <v>62</v>
      </c>
      <c r="C46" s="3"/>
      <c r="D46" s="3"/>
      <c r="E46" s="3"/>
      <c r="F46" s="3"/>
      <c r="G46" s="3"/>
      <c r="H46" s="3"/>
      <c r="I46" s="3"/>
    </row>
    <row r="47" spans="1:10" x14ac:dyDescent="0.35">
      <c r="A47" s="3"/>
      <c r="B47" s="3"/>
      <c r="C47" s="3"/>
      <c r="D47" s="3"/>
      <c r="E47" s="3"/>
      <c r="F47" s="3"/>
      <c r="G47" s="3"/>
      <c r="H47" s="3"/>
      <c r="I47" s="3"/>
    </row>
    <row r="48" spans="1:10" x14ac:dyDescent="0.35">
      <c r="A48" s="3"/>
      <c r="B48" s="4"/>
      <c r="C48" s="4"/>
      <c r="D48" s="3"/>
      <c r="E48" s="3"/>
      <c r="F48" s="3"/>
      <c r="G48" s="3"/>
      <c r="H48" s="3"/>
      <c r="I48" s="3"/>
    </row>
    <row r="49" spans="1:9" x14ac:dyDescent="0.35">
      <c r="A49" s="3"/>
      <c r="B49" s="3" t="s">
        <v>63</v>
      </c>
      <c r="C49" s="3"/>
      <c r="D49" s="3"/>
      <c r="E49" s="3"/>
      <c r="F49" s="3"/>
      <c r="G49" s="3"/>
      <c r="H49" s="3"/>
      <c r="I49" s="3"/>
    </row>
    <row r="50" spans="1:9" x14ac:dyDescent="0.35">
      <c r="A50" s="3"/>
      <c r="B50" s="3"/>
      <c r="C50" s="3"/>
      <c r="D50" s="3"/>
      <c r="E50" s="3"/>
      <c r="F50" s="3"/>
      <c r="G50" s="3"/>
      <c r="H50" s="3"/>
      <c r="I50" s="3"/>
    </row>
    <row r="51" spans="1:9" x14ac:dyDescent="0.35">
      <c r="A51" s="3"/>
      <c r="B51" s="3"/>
      <c r="C51" s="3"/>
      <c r="D51" s="3"/>
      <c r="E51" s="3"/>
      <c r="F51" s="3"/>
      <c r="G51" s="3"/>
      <c r="H51" s="3"/>
      <c r="I51" s="3"/>
    </row>
    <row r="52" spans="1:9" x14ac:dyDescent="0.35">
      <c r="A52" s="3"/>
      <c r="B52" s="5"/>
      <c r="C52" s="6"/>
      <c r="D52" s="3"/>
      <c r="E52" s="3"/>
      <c r="F52" s="3"/>
      <c r="G52" s="3"/>
      <c r="H52" s="3"/>
      <c r="I52" s="3"/>
    </row>
  </sheetData>
  <mergeCells count="39">
    <mergeCell ref="H24:H26"/>
    <mergeCell ref="I24:I26"/>
    <mergeCell ref="A14:A15"/>
    <mergeCell ref="B14:B15"/>
    <mergeCell ref="C14:C15"/>
    <mergeCell ref="D14:D15"/>
    <mergeCell ref="F14:F15"/>
    <mergeCell ref="H21:H22"/>
    <mergeCell ref="A29:I29"/>
    <mergeCell ref="A40:I40"/>
    <mergeCell ref="G17:G18"/>
    <mergeCell ref="H17:H18"/>
    <mergeCell ref="I17:I18"/>
    <mergeCell ref="A17:A18"/>
    <mergeCell ref="B17:B18"/>
    <mergeCell ref="C17:C18"/>
    <mergeCell ref="E17:E18"/>
    <mergeCell ref="F17:F18"/>
    <mergeCell ref="A23:I23"/>
    <mergeCell ref="A24:A26"/>
    <mergeCell ref="C24:C26"/>
    <mergeCell ref="D24:D26"/>
    <mergeCell ref="E24:E26"/>
    <mergeCell ref="F24:F26"/>
    <mergeCell ref="A13:I13"/>
    <mergeCell ref="G14:G16"/>
    <mergeCell ref="H14:H16"/>
    <mergeCell ref="A10:I10"/>
    <mergeCell ref="B2:I2"/>
    <mergeCell ref="C3:F3"/>
    <mergeCell ref="H3:I3"/>
    <mergeCell ref="C4:I4"/>
    <mergeCell ref="B5:C5"/>
    <mergeCell ref="E5:I5"/>
    <mergeCell ref="B6:C6"/>
    <mergeCell ref="E6:I6"/>
    <mergeCell ref="A8:I8"/>
    <mergeCell ref="A9:D9"/>
    <mergeCell ref="E9:I9"/>
  </mergeCells>
  <pageMargins left="0.7" right="0.7" top="0.75" bottom="0.75" header="0.3" footer="0.3"/>
  <pageSetup paperSize="9" scale="53" fitToHeight="0" orientation="landscape" r:id="rId1"/>
  <rowBreaks count="2" manualBreakCount="2">
    <brk id="26" max="16383" man="1"/>
    <brk id="4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56913-4C57-4B7E-9F77-482D8CE8E8BF}">
  <dimension ref="B1:E24"/>
  <sheetViews>
    <sheetView workbookViewId="0">
      <selection activeCell="D24" sqref="D24"/>
    </sheetView>
  </sheetViews>
  <sheetFormatPr defaultRowHeight="14.5" x14ac:dyDescent="0.35"/>
  <cols>
    <col min="2" max="3" width="10.54296875" customWidth="1"/>
  </cols>
  <sheetData>
    <row r="1" spans="2:5" ht="15" thickBot="1" x14ac:dyDescent="0.4">
      <c r="B1" s="69" t="s">
        <v>98</v>
      </c>
      <c r="C1" s="71"/>
      <c r="D1" s="71"/>
      <c r="E1" s="70"/>
    </row>
    <row r="2" spans="2:5" ht="15" thickBot="1" x14ac:dyDescent="0.4">
      <c r="B2" s="69" t="s">
        <v>97</v>
      </c>
      <c r="C2" s="70"/>
      <c r="D2" s="69" t="s">
        <v>96</v>
      </c>
      <c r="E2" s="70"/>
    </row>
    <row r="3" spans="2:5" ht="15" thickBot="1" x14ac:dyDescent="0.4">
      <c r="B3" s="28" t="s">
        <v>94</v>
      </c>
      <c r="C3" s="27" t="s">
        <v>93</v>
      </c>
      <c r="D3" s="28" t="s">
        <v>94</v>
      </c>
      <c r="E3" s="27" t="s">
        <v>93</v>
      </c>
    </row>
    <row r="4" spans="2:5" x14ac:dyDescent="0.35">
      <c r="B4" s="26">
        <v>0</v>
      </c>
      <c r="C4" s="25">
        <f t="shared" ref="C4:C20" si="0">0.71*B4-0.44</f>
        <v>-0.44</v>
      </c>
      <c r="D4" s="26">
        <v>0</v>
      </c>
      <c r="E4" s="25">
        <f t="shared" ref="E4:E20" si="1">0.58*D4-1.42</f>
        <v>-1.42</v>
      </c>
    </row>
    <row r="5" spans="2:5" x14ac:dyDescent="0.35">
      <c r="B5" s="26">
        <v>1</v>
      </c>
      <c r="C5" s="25">
        <f t="shared" si="0"/>
        <v>0.26999999999999996</v>
      </c>
      <c r="D5" s="26">
        <v>1</v>
      </c>
      <c r="E5" s="25">
        <f t="shared" si="1"/>
        <v>-0.84</v>
      </c>
    </row>
    <row r="6" spans="2:5" x14ac:dyDescent="0.35">
      <c r="B6" s="26">
        <v>2</v>
      </c>
      <c r="C6" s="25">
        <f t="shared" si="0"/>
        <v>0.98</v>
      </c>
      <c r="D6" s="26">
        <v>2</v>
      </c>
      <c r="E6" s="25">
        <f t="shared" si="1"/>
        <v>-0.26</v>
      </c>
    </row>
    <row r="7" spans="2:5" x14ac:dyDescent="0.35">
      <c r="B7" s="26">
        <v>3</v>
      </c>
      <c r="C7" s="25">
        <f t="shared" si="0"/>
        <v>1.69</v>
      </c>
      <c r="D7" s="26">
        <v>3</v>
      </c>
      <c r="E7" s="25">
        <f t="shared" si="1"/>
        <v>0.31999999999999984</v>
      </c>
    </row>
    <row r="8" spans="2:5" x14ac:dyDescent="0.35">
      <c r="B8" s="26">
        <v>4</v>
      </c>
      <c r="C8" s="25">
        <f t="shared" si="0"/>
        <v>2.4</v>
      </c>
      <c r="D8" s="26">
        <v>4</v>
      </c>
      <c r="E8" s="25">
        <f t="shared" si="1"/>
        <v>0.89999999999999991</v>
      </c>
    </row>
    <row r="9" spans="2:5" x14ac:dyDescent="0.35">
      <c r="B9" s="26">
        <v>5</v>
      </c>
      <c r="C9" s="25">
        <f t="shared" si="0"/>
        <v>3.11</v>
      </c>
      <c r="D9" s="26">
        <v>5</v>
      </c>
      <c r="E9" s="25">
        <f t="shared" si="1"/>
        <v>1.48</v>
      </c>
    </row>
    <row r="10" spans="2:5" x14ac:dyDescent="0.35">
      <c r="B10" s="26">
        <v>6</v>
      </c>
      <c r="C10" s="25">
        <f t="shared" si="0"/>
        <v>3.82</v>
      </c>
      <c r="D10" s="26">
        <v>6</v>
      </c>
      <c r="E10" s="25">
        <f t="shared" si="1"/>
        <v>2.0599999999999996</v>
      </c>
    </row>
    <row r="11" spans="2:5" x14ac:dyDescent="0.35">
      <c r="B11" s="26">
        <v>7</v>
      </c>
      <c r="C11" s="25">
        <f t="shared" si="0"/>
        <v>4.5299999999999994</v>
      </c>
      <c r="D11" s="26">
        <v>7</v>
      </c>
      <c r="E11" s="25">
        <f t="shared" si="1"/>
        <v>2.6399999999999997</v>
      </c>
    </row>
    <row r="12" spans="2:5" x14ac:dyDescent="0.35">
      <c r="B12" s="26">
        <v>8</v>
      </c>
      <c r="C12" s="25">
        <f t="shared" si="0"/>
        <v>5.2399999999999993</v>
      </c>
      <c r="D12" s="26">
        <v>8</v>
      </c>
      <c r="E12" s="25">
        <f t="shared" si="1"/>
        <v>3.2199999999999998</v>
      </c>
    </row>
    <row r="13" spans="2:5" x14ac:dyDescent="0.35">
      <c r="B13" s="26">
        <v>9</v>
      </c>
      <c r="C13" s="25">
        <f t="shared" si="0"/>
        <v>5.9499999999999993</v>
      </c>
      <c r="D13" s="26">
        <v>9</v>
      </c>
      <c r="E13" s="25">
        <f t="shared" si="1"/>
        <v>3.8</v>
      </c>
    </row>
    <row r="14" spans="2:5" x14ac:dyDescent="0.35">
      <c r="B14" s="26">
        <v>10</v>
      </c>
      <c r="C14" s="25">
        <f t="shared" si="0"/>
        <v>6.6599999999999993</v>
      </c>
      <c r="D14" s="26">
        <v>10</v>
      </c>
      <c r="E14" s="25">
        <f t="shared" si="1"/>
        <v>4.38</v>
      </c>
    </row>
    <row r="15" spans="2:5" x14ac:dyDescent="0.35">
      <c r="B15" s="26">
        <v>11</v>
      </c>
      <c r="C15" s="25">
        <f t="shared" si="0"/>
        <v>7.3699999999999992</v>
      </c>
      <c r="D15" s="26">
        <v>11</v>
      </c>
      <c r="E15" s="25">
        <f t="shared" si="1"/>
        <v>4.96</v>
      </c>
    </row>
    <row r="16" spans="2:5" x14ac:dyDescent="0.35">
      <c r="B16" s="26">
        <v>12</v>
      </c>
      <c r="C16" s="25">
        <f t="shared" si="0"/>
        <v>8.08</v>
      </c>
      <c r="D16" s="26">
        <v>12</v>
      </c>
      <c r="E16" s="25">
        <f t="shared" si="1"/>
        <v>5.5399999999999991</v>
      </c>
    </row>
    <row r="17" spans="2:5" x14ac:dyDescent="0.35">
      <c r="B17" s="26">
        <v>13</v>
      </c>
      <c r="C17" s="25">
        <f t="shared" si="0"/>
        <v>8.7900000000000009</v>
      </c>
      <c r="D17" s="26">
        <v>13</v>
      </c>
      <c r="E17" s="25">
        <f t="shared" si="1"/>
        <v>6.1199999999999992</v>
      </c>
    </row>
    <row r="18" spans="2:5" x14ac:dyDescent="0.35">
      <c r="B18" s="26">
        <v>14</v>
      </c>
      <c r="C18" s="25">
        <f t="shared" si="0"/>
        <v>9.5</v>
      </c>
      <c r="D18" s="26">
        <v>14</v>
      </c>
      <c r="E18" s="25">
        <f t="shared" si="1"/>
        <v>6.6999999999999993</v>
      </c>
    </row>
    <row r="19" spans="2:5" x14ac:dyDescent="0.35">
      <c r="B19" s="26">
        <v>15</v>
      </c>
      <c r="C19" s="25">
        <f t="shared" si="0"/>
        <v>10.209999999999999</v>
      </c>
      <c r="D19" s="26">
        <v>15</v>
      </c>
      <c r="E19" s="25">
        <f t="shared" si="1"/>
        <v>7.2799999999999994</v>
      </c>
    </row>
    <row r="20" spans="2:5" ht="15" thickBot="1" x14ac:dyDescent="0.4">
      <c r="B20" s="24">
        <v>16</v>
      </c>
      <c r="C20" s="23">
        <f t="shared" si="0"/>
        <v>10.92</v>
      </c>
      <c r="D20" s="24">
        <v>16</v>
      </c>
      <c r="E20" s="23">
        <f t="shared" si="1"/>
        <v>7.8599999999999994</v>
      </c>
    </row>
    <row r="22" spans="2:5" x14ac:dyDescent="0.35">
      <c r="C22" s="72" t="s">
        <v>95</v>
      </c>
      <c r="D22" s="72"/>
    </row>
    <row r="23" spans="2:5" x14ac:dyDescent="0.35">
      <c r="C23" s="22" t="s">
        <v>94</v>
      </c>
      <c r="D23" s="22" t="s">
        <v>93</v>
      </c>
    </row>
    <row r="24" spans="2:5" x14ac:dyDescent="0.35">
      <c r="C24">
        <f>MAX('Sealing CE'!$D$17)</f>
        <v>11.5</v>
      </c>
      <c r="D24">
        <f>MIN('Sealing CE'!$D$18)</f>
        <v>7.2</v>
      </c>
    </row>
  </sheetData>
  <mergeCells count="4">
    <mergeCell ref="B2:C2"/>
    <mergeCell ref="D2:E2"/>
    <mergeCell ref="B1:E1"/>
    <mergeCell ref="C22:D2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894087a-5205-499c-80c1-18ea058ac66c">
      <UserInfo>
        <DisplayName>Samantha Linton-Officer</DisplayName>
        <AccountId>397</AccountId>
        <AccountType/>
      </UserInfo>
      <UserInfo>
        <DisplayName>Chris Hasler</DisplayName>
        <AccountId>58</AccountId>
        <AccountType/>
      </UserInfo>
      <UserInfo>
        <DisplayName>Sarah Malcolm</DisplayName>
        <AccountId>20</AccountId>
        <AccountType/>
      </UserInfo>
      <UserInfo>
        <DisplayName>Hayden Wildbore</DisplayName>
        <AccountId>31</AccountId>
        <AccountType/>
      </UserInfo>
      <UserInfo>
        <DisplayName>Brendon Walker</DisplayName>
        <AccountId>1497</AccountId>
        <AccountType/>
      </UserInfo>
      <UserInfo>
        <DisplayName>Daniel Erard</DisplayName>
        <AccountId>87</AccountId>
        <AccountType/>
      </UserInfo>
      <UserInfo>
        <DisplayName>Aaron Demanser</DisplayName>
        <AccountId>50</AccountId>
        <AccountType/>
      </UserInfo>
      <UserInfo>
        <DisplayName>William Swindon</DisplayName>
        <AccountId>47</AccountId>
        <AccountType/>
      </UserInfo>
      <UserInfo>
        <DisplayName>Theo Marais</DisplayName>
        <AccountId>729</AccountId>
        <AccountType/>
      </UserInfo>
      <UserInfo>
        <DisplayName>Robert Boniface</DisplayName>
        <AccountId>1575</AccountId>
        <AccountType/>
      </UserInfo>
      <UserInfo>
        <DisplayName>Marius Coetzee</DisplayName>
        <AccountId>479</AccountId>
        <AccountType/>
      </UserInfo>
      <UserInfo>
        <DisplayName>Jonno Webster</DisplayName>
        <AccountId>41</AccountId>
        <AccountType/>
      </UserInfo>
      <UserInfo>
        <DisplayName>Grant Dick</DisplayName>
        <AccountId>1407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FE895D1AB4DF4FA11CA8228E79E750" ma:contentTypeVersion="10" ma:contentTypeDescription="Create a new document." ma:contentTypeScope="" ma:versionID="69caf687c4e4f11abb665ad967445537">
  <xsd:schema xmlns:xsd="http://www.w3.org/2001/XMLSchema" xmlns:xs="http://www.w3.org/2001/XMLSchema" xmlns:p="http://schemas.microsoft.com/office/2006/metadata/properties" xmlns:ns2="b00047ba-f34b-4d04-876f-d8bd2134d86b" xmlns:ns3="7894087a-5205-499c-80c1-18ea058ac66c" targetNamespace="http://schemas.microsoft.com/office/2006/metadata/properties" ma:root="true" ma:fieldsID="9ea9d74242df2896eab3e6f1d9a8b9df" ns2:_="" ns3:_="">
    <xsd:import namespace="b00047ba-f34b-4d04-876f-d8bd2134d86b"/>
    <xsd:import namespace="7894087a-5205-499c-80c1-18ea058ac6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0047ba-f34b-4d04-876f-d8bd2134d8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94087a-5205-499c-80c1-18ea058ac66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68592A-71AA-407E-918C-7103E93FD9C3}">
  <ds:schemaRefs>
    <ds:schemaRef ds:uri="7894087a-5205-499c-80c1-18ea058ac66c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infopath/2007/PartnerControls"/>
    <ds:schemaRef ds:uri="b00047ba-f34b-4d04-876f-d8bd2134d86b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31C8163-9D2F-4E95-8055-EDCA1C62148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86D064-33FD-4DBA-A6D9-5582032998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0047ba-f34b-4d04-876f-d8bd2134d86b"/>
    <ds:schemaRef ds:uri="7894087a-5205-499c-80c1-18ea058ac6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Sealing CE</vt:lpstr>
      <vt:lpstr>DATA</vt:lpstr>
      <vt:lpstr>'Sealing CE'!Print_Titles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Kimberley Buckley</dc:creator>
  <cp:keywords/>
  <dc:description/>
  <cp:lastModifiedBy>Hansel Feliciano</cp:lastModifiedBy>
  <cp:revision/>
  <cp:lastPrinted>2024-08-01T01:00:08Z</cp:lastPrinted>
  <dcterms:created xsi:type="dcterms:W3CDTF">2020-12-07T20:45:23Z</dcterms:created>
  <dcterms:modified xsi:type="dcterms:W3CDTF">2025-04-14T22:26:40Z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0x01010039FE895D1AB4DF4FA11CA8228E79E750</vt:lpwstr>
  </property>
</Properties>
</file>