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6FF7157D-C9F2-4A87-8AB5-657E32316C71}" xr6:coauthVersionLast="47" xr6:coauthVersionMax="47" xr10:uidLastSave="{00000000-0000-0000-0000-000000000000}"/>
  <bookViews>
    <workbookView xWindow="285" yWindow="480"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1" i="1" l="1"/>
  <c r="V11" i="1"/>
  <c r="U11" i="1"/>
  <c r="T11" i="1"/>
  <c r="S11" i="1"/>
  <c r="R11" i="1"/>
  <c r="Q11" i="1"/>
  <c r="P11" i="1"/>
  <c r="O11" i="1"/>
  <c r="N11" i="1"/>
  <c r="W10" i="1"/>
  <c r="V10" i="1"/>
  <c r="U10" i="1"/>
  <c r="T10" i="1"/>
  <c r="S10" i="1"/>
  <c r="R10" i="1"/>
  <c r="Q10" i="1"/>
  <c r="P10" i="1"/>
  <c r="O10" i="1"/>
  <c r="N10" i="1"/>
  <c r="W9" i="1"/>
  <c r="V9" i="1"/>
  <c r="U9" i="1"/>
  <c r="T9" i="1"/>
  <c r="S9" i="1"/>
  <c r="R9" i="1"/>
  <c r="Q9" i="1"/>
  <c r="P9" i="1"/>
  <c r="O9" i="1"/>
  <c r="N9" i="1"/>
  <c r="W8" i="1"/>
  <c r="V8" i="1"/>
  <c r="U8" i="1"/>
  <c r="T8" i="1"/>
  <c r="S8" i="1"/>
  <c r="R8" i="1"/>
  <c r="Q8" i="1"/>
  <c r="P8" i="1"/>
  <c r="O8" i="1"/>
  <c r="N8" i="1"/>
  <c r="W7" i="1"/>
  <c r="V7" i="1"/>
  <c r="U7" i="1"/>
  <c r="T7" i="1"/>
  <c r="S7" i="1"/>
  <c r="R7" i="1"/>
  <c r="Q7" i="1"/>
  <c r="P7" i="1"/>
  <c r="O7" i="1"/>
  <c r="N7" i="1"/>
  <c r="W6" i="1"/>
  <c r="V6" i="1"/>
  <c r="U6" i="1"/>
  <c r="T6" i="1"/>
  <c r="S6" i="1"/>
  <c r="R6" i="1"/>
  <c r="Q6" i="1"/>
  <c r="P6" i="1"/>
  <c r="O6" i="1"/>
  <c r="N6" i="1"/>
  <c r="W5" i="1"/>
  <c r="V5" i="1"/>
  <c r="U5" i="1"/>
  <c r="T5" i="1"/>
  <c r="S5" i="1"/>
  <c r="R5" i="1"/>
  <c r="Q5" i="1"/>
  <c r="P5" i="1"/>
  <c r="O5" i="1"/>
  <c r="N5" i="1"/>
  <c r="W4" i="1"/>
  <c r="V4" i="1"/>
  <c r="U4" i="1"/>
  <c r="T4" i="1"/>
  <c r="S4" i="1"/>
  <c r="R4" i="1"/>
  <c r="Q4" i="1"/>
  <c r="P4" i="1"/>
  <c r="O4" i="1"/>
  <c r="N4" i="1"/>
  <c r="W3" i="1"/>
  <c r="V3" i="1"/>
  <c r="U3" i="1"/>
  <c r="T3" i="1"/>
  <c r="S3" i="1"/>
  <c r="R3" i="1"/>
  <c r="Q3" i="1"/>
  <c r="P3" i="1"/>
  <c r="O3" i="1"/>
  <c r="N3" i="1"/>
  <c r="V2" i="1"/>
  <c r="N2" i="1"/>
  <c r="O2" i="1"/>
  <c r="P2" i="1"/>
  <c r="Q2" i="1"/>
  <c r="R2" i="1"/>
  <c r="S2" i="1"/>
  <c r="T2" i="1"/>
  <c r="U2" i="1"/>
  <c r="W2" i="1"/>
  <c r="Y2" i="1" l="1" a="1"/>
  <c r="Y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<sst xmlns="http://schemas.openxmlformats.org/spreadsheetml/2006/main" count="109" uniqueCount="43">
  <si>
    <t>01</t>
  </si>
  <si>
    <t>Contractor</t>
  </si>
  <si>
    <t>Technical Specification</t>
  </si>
  <si>
    <t>RSA</t>
  </si>
  <si>
    <t>WP</t>
  </si>
  <si>
    <t>Senex</t>
  </si>
  <si>
    <t>02</t>
  </si>
  <si>
    <t>HP</t>
  </si>
  <si>
    <t>03</t>
  </si>
  <si>
    <t>Lot Identification</t>
  </si>
  <si>
    <t>1/Lot</t>
  </si>
  <si>
    <t>CHK</t>
  </si>
  <si>
    <t>04</t>
  </si>
  <si>
    <t>ITP_x000D_
Verification Checklist</t>
  </si>
  <si>
    <t>05</t>
  </si>
  <si>
    <t>06</t>
  </si>
  <si>
    <t>07</t>
  </si>
  <si>
    <t>ITP_x000D_
Verification Checklist/Lot drawing</t>
  </si>
  <si>
    <t>Location of works identified as per IFC drawings</t>
  </si>
  <si>
    <t>08</t>
  </si>
  <si>
    <t>09</t>
  </si>
  <si>
    <t>Survey control and Setout</t>
  </si>
  <si>
    <t>Confirm centres of both sump and tank locations</t>
  </si>
  <si>
    <t>Excavation of sump</t>
  </si>
  <si>
    <t>Located at 3m outside from the hinge point of the tank pad. To be trenched to a depth of 3.17 m (to be confirmed on site)_x000D_
Sump excavated to correct dimensions in line with Concept Tanks (CT) OPS-ATLW- PE-GAR-004_x000D_
0.8m diameter excavation to design depth. Sump pit depth to be determined onsite_x000D_
ensuring sufficient fall from tank centre to sump</t>
  </si>
  <si>
    <t>Installation of HDPE sump base and chamber at correct height and level</t>
  </si>
  <si>
    <t>Poly sump base to be installed at 200mm below leak detection pipe._x000D_
Sump chamber installed plumb to correct height minimum 150mm above top of tank</t>
  </si>
  <si>
    <t>Backfill - Sump</t>
  </si>
  <si>
    <t>Backfill in accordance with CT requirements. Compaction testing in line with Earthworks specification</t>
  </si>
  <si>
    <t>ITP_x000D_
Verification Checklist / Test</t>
  </si>
  <si>
    <t>Leakage pipe trench excavation</t>
  </si>
  <si>
    <t>Trench excavated to correct lines and levels in line with CES drawings._x000D_
1:100 fall to sump_x000D_
Sufficient excavation width to facilitate installation.</t>
  </si>
  <si>
    <t>Installation of 50mm HDPE leakage pipe</t>
  </si>
  <si>
    <t>50mm HDPE pipe and bends installed in accordance with CT and manufacturer requirements._x000D_
Minimum 150mm cover at centre of tank Pipe installed on 50mm sand bedding (optional) as per CT recommendations_x000D_
HDPE pipe riser installed 300mm above FSL at centre of tank, temporary seal to prevent sediment ingress._x000D_
Pipe to be left exposed at centre of sump pit</t>
  </si>
  <si>
    <t>Surface Water Runoff</t>
  </si>
  <si>
    <t>DN110 HDPE pipe for construction surface water runoff to be installed 1:100 fall to swale drain</t>
  </si>
  <si>
    <t>Backfill - Trench</t>
  </si>
  <si>
    <t>Backfill in accordance with CES requirements and general earthworks specifications_x000D_
98% +/-2% moisture (Ring beam area) 96% +/-2% moisture (All other areas)</t>
  </si>
  <si>
    <t>Min 2 tests per lot</t>
  </si>
  <si>
    <t>ITP_x000D_
Verification Checklist / Test Report</t>
  </si>
  <si>
    <t>Acceptance of work</t>
  </si>
  <si>
    <t>Work completed in accordance with CES requirements._x000D_
Compaction reports received and meeting specification_x000D_
As-constructed survey data obtained</t>
  </si>
  <si>
    <t>Once per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</si>
</sst>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Y101"/>
  <sheetViews>
    <sheetView tabSelected="1" topLeftCell="A67" workbookViewId="0">
      <selection activeCell="Y2" sqref="Y2:Y101"/>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2" max="12" width="2.28515625" customWidth="1"/>
    <col min="13" max="13" width="2.140625" customWidth="1"/>
    <col min="15" max="15" width="8.5703125" customWidth="1"/>
    <col min="16" max="16" width="8.42578125" customWidth="1"/>
    <col min="17" max="17" width="10.140625" customWidth="1"/>
    <col min="18" max="18" width="8" customWidth="1"/>
    <col min="19" max="19" width="8.28515625" customWidth="1"/>
    <col min="20" max="20" width="4.5703125" customWidth="1"/>
    <col min="21" max="21" width="17.140625" customWidth="1"/>
    <col min="22" max="22" width="7.5703125" customWidth="1"/>
    <col min="23" max="23" width="11" customWidth="1"/>
    <col min="24" max="24" width="3.28515625" customWidth="1"/>
    <col min="25" max="25" width="70.140625" customWidth="1"/>
  </cols>
  <sheetData>
    <row r="1" spans="1:25" ht="15" customHeight="1" x14ac:dyDescent="0.25">
      <c r="A1" s="2"/>
      <c r="B1" s="2"/>
      <c r="C1" s="2"/>
      <c r="D1" s="2"/>
      <c r="E1" s="2"/>
      <c r="F1" s="2"/>
      <c r="G1" s="2"/>
      <c r="H1" s="2"/>
      <c r="I1" s="2"/>
      <c r="J1" s="2"/>
      <c r="K1" s="2"/>
      <c r="N1" s="3"/>
      <c r="O1" s="3"/>
      <c r="P1" s="3"/>
      <c r="Q1" s="3"/>
      <c r="R1" s="3"/>
      <c r="S1" s="3"/>
      <c r="T1" s="3"/>
      <c r="U1" s="3"/>
      <c r="V1" s="3"/>
      <c r="W1" s="3"/>
    </row>
    <row r="2" spans="1:25" ht="15" customHeight="1" x14ac:dyDescent="0.25">
      <c r="A2" s="4" t="s">
        <v>0</v>
      </c>
      <c r="B2" t="s">
        <v>9</v>
      </c>
      <c r="C2" t="s">
        <v>1</v>
      </c>
      <c r="D2" t="s">
        <v>2</v>
      </c>
      <c r="E2" s="1" t="s">
        <v>18</v>
      </c>
      <c r="F2" s="1" t="s">
        <v>10</v>
      </c>
      <c r="G2" s="1" t="s">
        <v>17</v>
      </c>
      <c r="H2" s="1" t="s">
        <v>3</v>
      </c>
      <c r="I2" t="s">
        <v>11</v>
      </c>
      <c r="J2" t="s">
        <v>5</v>
      </c>
      <c r="K2" t="s">
        <v>11</v>
      </c>
      <c r="N2" t="str">
        <f>A2&amp;" - "&amp;B2</f>
        <v>01 - Lot Identification</v>
      </c>
      <c r="O2" t="str">
        <f>"Work By - "&amp;C2</f>
        <v>Work By - Contractor</v>
      </c>
      <c r="P2" t="str">
        <f>"Standard / Spec - "&amp;D2</f>
        <v>Standard / Spec - Technical Specification</v>
      </c>
      <c r="Q2" t="str">
        <f>"Criteria - "&amp;E2</f>
        <v>Criteria - Location of works identified as per IFC drawings</v>
      </c>
      <c r="R2" t="str">
        <f>"Frequency - "&amp;F2</f>
        <v>Frequency - 1/Lot</v>
      </c>
      <c r="S2" t="str">
        <f>"Record - "&amp;G2</f>
        <v>Record - ITP_x000D_
Verification Checklist/Lot drawing</v>
      </c>
      <c r="T2" t="str">
        <f>"Contractor: Resp - "&amp;H2</f>
        <v>Contractor: Resp - RSA</v>
      </c>
      <c r="U2" t="str">
        <f>"Contractor: Type - "&amp;I2</f>
        <v>Contractor: Type - CHK</v>
      </c>
      <c r="V2" t="str">
        <f>"Client: Resp - "&amp;J2</f>
        <v>Client: Resp - Senex</v>
      </c>
      <c r="W2" t="str">
        <f>"Client: Type - "&amp;K2</f>
        <v>Client: Type - CHK</v>
      </c>
      <c r="Y2" t="str" cm="1">
        <f t="array" ref="Y2:Y101">_xlfn.FILTERXML("&lt;t&gt;&lt;s&gt;"&amp;_xlfn.TEXTJOIN("&lt;/s&gt;&lt;s&gt;",,N2:W40)&amp;"&lt;/s&gt;&lt;/t&gt;","//s")</f>
        <v>01 - Lot Identification</v>
      </c>
    </row>
    <row r="3" spans="1:25" ht="15" customHeight="1" x14ac:dyDescent="0.25">
      <c r="A3" s="4" t="s">
        <v>6</v>
      </c>
      <c r="B3" t="s">
        <v>21</v>
      </c>
      <c r="C3" t="s">
        <v>1</v>
      </c>
      <c r="D3" t="s">
        <v>2</v>
      </c>
      <c r="E3" s="1" t="s">
        <v>22</v>
      </c>
      <c r="F3" s="1" t="s">
        <v>10</v>
      </c>
      <c r="G3" s="1" t="s">
        <v>13</v>
      </c>
      <c r="H3" s="1" t="s">
        <v>3</v>
      </c>
      <c r="I3" t="s">
        <v>7</v>
      </c>
      <c r="J3" t="s">
        <v>5</v>
      </c>
      <c r="K3" t="s">
        <v>7</v>
      </c>
      <c r="N3" t="str">
        <f t="shared" ref="N3:N11" si="0">A3&amp;" - "&amp;B3</f>
        <v>02 - Survey control and Setout</v>
      </c>
      <c r="O3" t="str">
        <f t="shared" ref="O3:O11" si="1">"Work By - "&amp;C3</f>
        <v>Work By - Contractor</v>
      </c>
      <c r="P3" t="str">
        <f t="shared" ref="P3:P11" si="2">"Standard / Spec - "&amp;D3</f>
        <v>Standard / Spec - Technical Specification</v>
      </c>
      <c r="Q3" t="str">
        <f t="shared" ref="Q3:Q11" si="3">"Criteria - "&amp;E3</f>
        <v>Criteria - Confirm centres of both sump and tank locations</v>
      </c>
      <c r="R3" t="str">
        <f t="shared" ref="R3:R11" si="4">"Frequency - "&amp;F3</f>
        <v>Frequency - 1/Lot</v>
      </c>
      <c r="S3" t="str">
        <f t="shared" ref="S3:S11" si="5">"Record - "&amp;G3</f>
        <v>Record - ITP_x000D_
Verification Checklist</v>
      </c>
      <c r="T3" t="str">
        <f t="shared" ref="T3:T11" si="6">"Contractor: Resp - "&amp;H3</f>
        <v>Contractor: Resp - RSA</v>
      </c>
      <c r="U3" t="str">
        <f t="shared" ref="U3:U11" si="7">"Contractor: Type - "&amp;I3</f>
        <v>Contractor: Type - HP</v>
      </c>
      <c r="V3" t="str">
        <f t="shared" ref="V3:V11" si="8">"Client: Resp - "&amp;J3</f>
        <v>Client: Resp - Senex</v>
      </c>
      <c r="W3" t="str">
        <f t="shared" ref="W3:W11" si="9">"Client: Type - "&amp;K3</f>
        <v>Client: Type - HP</v>
      </c>
      <c r="Y3" t="str">
        <v>Work By - Contractor</v>
      </c>
    </row>
    <row r="4" spans="1:25" ht="15" customHeight="1" x14ac:dyDescent="0.25">
      <c r="A4" s="4" t="s">
        <v>8</v>
      </c>
      <c r="B4" t="s">
        <v>23</v>
      </c>
      <c r="C4" t="s">
        <v>1</v>
      </c>
      <c r="D4" t="s">
        <v>2</v>
      </c>
      <c r="E4" s="1" t="s">
        <v>24</v>
      </c>
      <c r="F4" s="1" t="s">
        <v>10</v>
      </c>
      <c r="G4" s="1" t="s">
        <v>13</v>
      </c>
      <c r="H4" s="1" t="s">
        <v>3</v>
      </c>
      <c r="I4" t="s">
        <v>11</v>
      </c>
      <c r="J4" t="s">
        <v>5</v>
      </c>
      <c r="K4" t="s">
        <v>4</v>
      </c>
      <c r="N4" t="str">
        <f t="shared" si="0"/>
        <v>03 - Excavation of sump</v>
      </c>
      <c r="O4" t="str">
        <f t="shared" si="1"/>
        <v>Work By - Contractor</v>
      </c>
      <c r="P4" t="str">
        <f t="shared" si="2"/>
        <v>Standard / Spec - Technical Specification</v>
      </c>
      <c r="Q4" t="str">
        <f t="shared" si="3"/>
        <v>Criteria - Located at 3m outside from the hinge point of the tank pad. To be trenched to a depth of 3.17 m (to be confirmed on site)_x000D_
Sump excavated to correct dimensions in line with Concept Tanks (CT) OPS-ATLW- PE-GAR-004_x000D_
0.8m diameter excavation to design depth. Sump pit depth to be determined onsite_x000D_
ensuring sufficient fall from tank centre to sump</v>
      </c>
      <c r="R4" t="str">
        <f t="shared" si="4"/>
        <v>Frequency - 1/Lot</v>
      </c>
      <c r="S4" t="str">
        <f t="shared" si="5"/>
        <v>Record - ITP_x000D_
Verification Checklist</v>
      </c>
      <c r="T4" t="str">
        <f t="shared" si="6"/>
        <v>Contractor: Resp - RSA</v>
      </c>
      <c r="U4" t="str">
        <f t="shared" si="7"/>
        <v>Contractor: Type - CHK</v>
      </c>
      <c r="V4" t="str">
        <f t="shared" si="8"/>
        <v>Client: Resp - Senex</v>
      </c>
      <c r="W4" t="str">
        <f t="shared" si="9"/>
        <v>Client: Type - WP</v>
      </c>
      <c r="Y4" t="str">
        <v>Standard / Spec - Technical Specification</v>
      </c>
    </row>
    <row r="5" spans="1:25" ht="15" customHeight="1" x14ac:dyDescent="0.25">
      <c r="A5" s="4" t="s">
        <v>12</v>
      </c>
      <c r="B5" t="s">
        <v>25</v>
      </c>
      <c r="C5" t="s">
        <v>1</v>
      </c>
      <c r="D5" t="s">
        <v>2</v>
      </c>
      <c r="E5" s="1" t="s">
        <v>26</v>
      </c>
      <c r="F5" s="1" t="s">
        <v>10</v>
      </c>
      <c r="G5" s="1" t="s">
        <v>13</v>
      </c>
      <c r="H5" t="s">
        <v>3</v>
      </c>
      <c r="I5" t="s">
        <v>11</v>
      </c>
      <c r="J5" t="s">
        <v>5</v>
      </c>
      <c r="K5" t="s">
        <v>4</v>
      </c>
      <c r="N5" t="str">
        <f t="shared" si="0"/>
        <v>04 - Installation of HDPE sump base and chamber at correct height and level</v>
      </c>
      <c r="O5" t="str">
        <f t="shared" si="1"/>
        <v>Work By - Contractor</v>
      </c>
      <c r="P5" t="str">
        <f t="shared" si="2"/>
        <v>Standard / Spec - Technical Specification</v>
      </c>
      <c r="Q5" t="str">
        <f t="shared" si="3"/>
        <v>Criteria - Poly sump base to be installed at 200mm below leak detection pipe._x000D_
Sump chamber installed plumb to correct height minimum 150mm above top of tank</v>
      </c>
      <c r="R5" t="str">
        <f t="shared" si="4"/>
        <v>Frequency - 1/Lot</v>
      </c>
      <c r="S5" t="str">
        <f t="shared" si="5"/>
        <v>Record - ITP_x000D_
Verification Checklist</v>
      </c>
      <c r="T5" t="str">
        <f t="shared" si="6"/>
        <v>Contractor: Resp - RSA</v>
      </c>
      <c r="U5" t="str">
        <f t="shared" si="7"/>
        <v>Contractor: Type - CHK</v>
      </c>
      <c r="V5" t="str">
        <f t="shared" si="8"/>
        <v>Client: Resp - Senex</v>
      </c>
      <c r="W5" t="str">
        <f t="shared" si="9"/>
        <v>Client: Type - WP</v>
      </c>
      <c r="Y5" t="str">
        <v>Criteria - Location of works identified as per IFC drawings</v>
      </c>
    </row>
    <row r="6" spans="1:25" ht="15" customHeight="1" x14ac:dyDescent="0.25">
      <c r="A6" s="4" t="s">
        <v>14</v>
      </c>
      <c r="B6" t="s">
        <v>27</v>
      </c>
      <c r="C6" t="s">
        <v>1</v>
      </c>
      <c r="D6" t="s">
        <v>2</v>
      </c>
      <c r="E6" s="1" t="s">
        <v>28</v>
      </c>
      <c r="F6" s="1" t="s">
        <v>10</v>
      </c>
      <c r="G6" s="1" t="s">
        <v>29</v>
      </c>
      <c r="H6" t="s">
        <v>3</v>
      </c>
      <c r="I6" t="s">
        <v>11</v>
      </c>
      <c r="J6" t="s">
        <v>5</v>
      </c>
      <c r="K6" t="s">
        <v>7</v>
      </c>
      <c r="N6" t="str">
        <f t="shared" si="0"/>
        <v>05 - Backfill - Sump</v>
      </c>
      <c r="O6" t="str">
        <f t="shared" si="1"/>
        <v>Work By - Contractor</v>
      </c>
      <c r="P6" t="str">
        <f t="shared" si="2"/>
        <v>Standard / Spec - Technical Specification</v>
      </c>
      <c r="Q6" t="str">
        <f t="shared" si="3"/>
        <v>Criteria - Backfill in accordance with CT requirements. Compaction testing in line with Earthworks specification</v>
      </c>
      <c r="R6" t="str">
        <f t="shared" si="4"/>
        <v>Frequency - 1/Lot</v>
      </c>
      <c r="S6" t="str">
        <f t="shared" si="5"/>
        <v>Record - ITP_x000D_
Verification Checklist / Test</v>
      </c>
      <c r="T6" t="str">
        <f t="shared" si="6"/>
        <v>Contractor: Resp - RSA</v>
      </c>
      <c r="U6" t="str">
        <f t="shared" si="7"/>
        <v>Contractor: Type - CHK</v>
      </c>
      <c r="V6" t="str">
        <f t="shared" si="8"/>
        <v>Client: Resp - Senex</v>
      </c>
      <c r="W6" t="str">
        <f t="shared" si="9"/>
        <v>Client: Type - HP</v>
      </c>
      <c r="Y6" t="str">
        <v>Frequency - 1/Lot</v>
      </c>
    </row>
    <row r="7" spans="1:25" ht="15" customHeight="1" x14ac:dyDescent="0.25">
      <c r="A7" s="4" t="s">
        <v>15</v>
      </c>
      <c r="B7" t="s">
        <v>30</v>
      </c>
      <c r="C7" t="s">
        <v>1</v>
      </c>
      <c r="D7" t="s">
        <v>2</v>
      </c>
      <c r="E7" s="1" t="s">
        <v>31</v>
      </c>
      <c r="F7" t="s">
        <v>10</v>
      </c>
      <c r="G7" s="1" t="s">
        <v>13</v>
      </c>
      <c r="H7" t="s">
        <v>3</v>
      </c>
      <c r="I7" t="s">
        <v>11</v>
      </c>
      <c r="J7" t="s">
        <v>5</v>
      </c>
      <c r="K7" t="s">
        <v>4</v>
      </c>
      <c r="N7" t="str">
        <f t="shared" si="0"/>
        <v>06 - Leakage pipe trench excavation</v>
      </c>
      <c r="O7" t="str">
        <f t="shared" si="1"/>
        <v>Work By - Contractor</v>
      </c>
      <c r="P7" t="str">
        <f t="shared" si="2"/>
        <v>Standard / Spec - Technical Specification</v>
      </c>
      <c r="Q7" t="str">
        <f t="shared" si="3"/>
        <v>Criteria - Trench excavated to correct lines and levels in line with CES drawings._x000D_
1:100 fall to sump_x000D_
Sufficient excavation width to facilitate installation.</v>
      </c>
      <c r="R7" t="str">
        <f t="shared" si="4"/>
        <v>Frequency - 1/Lot</v>
      </c>
      <c r="S7" t="str">
        <f t="shared" si="5"/>
        <v>Record - ITP_x000D_
Verification Checklist</v>
      </c>
      <c r="T7" t="str">
        <f t="shared" si="6"/>
        <v>Contractor: Resp - RSA</v>
      </c>
      <c r="U7" t="str">
        <f t="shared" si="7"/>
        <v>Contractor: Type - CHK</v>
      </c>
      <c r="V7" t="str">
        <f t="shared" si="8"/>
        <v>Client: Resp - Senex</v>
      </c>
      <c r="W7" t="str">
        <f t="shared" si="9"/>
        <v>Client: Type - WP</v>
      </c>
      <c r="Y7" t="str">
        <v>Record - ITP
Verification Checklist/Lot drawing</v>
      </c>
    </row>
    <row r="8" spans="1:25" ht="15" customHeight="1" x14ac:dyDescent="0.25">
      <c r="A8" s="4" t="s">
        <v>16</v>
      </c>
      <c r="B8" t="s">
        <v>32</v>
      </c>
      <c r="C8" t="s">
        <v>1</v>
      </c>
      <c r="D8" t="s">
        <v>2</v>
      </c>
      <c r="E8" s="1" t="s">
        <v>33</v>
      </c>
      <c r="F8" t="s">
        <v>10</v>
      </c>
      <c r="G8" s="1" t="s">
        <v>13</v>
      </c>
      <c r="H8" t="s">
        <v>3</v>
      </c>
      <c r="I8" t="s">
        <v>11</v>
      </c>
      <c r="J8" t="s">
        <v>5</v>
      </c>
      <c r="K8" t="s">
        <v>4</v>
      </c>
      <c r="N8" t="str">
        <f t="shared" si="0"/>
        <v>07 - Installation of 50mm HDPE leakage pipe</v>
      </c>
      <c r="O8" t="str">
        <f t="shared" si="1"/>
        <v>Work By - Contractor</v>
      </c>
      <c r="P8" t="str">
        <f t="shared" si="2"/>
        <v>Standard / Spec - Technical Specification</v>
      </c>
      <c r="Q8" t="str">
        <f t="shared" si="3"/>
        <v>Criteria - 50mm HDPE pipe and bends installed in accordance with CT and manufacturer requirements._x000D_
Minimum 150mm cover at centre of tank Pipe installed on 50mm sand bedding (optional) as per CT recommendations_x000D_
HDPE pipe riser installed 300mm above FSL at centre of tank, temporary seal to prevent sediment ingress._x000D_
Pipe to be left exposed at centre of sump pit</v>
      </c>
      <c r="R8" t="str">
        <f t="shared" si="4"/>
        <v>Frequency - 1/Lot</v>
      </c>
      <c r="S8" t="str">
        <f t="shared" si="5"/>
        <v>Record - ITP_x000D_
Verification Checklist</v>
      </c>
      <c r="T8" t="str">
        <f t="shared" si="6"/>
        <v>Contractor: Resp - RSA</v>
      </c>
      <c r="U8" t="str">
        <f t="shared" si="7"/>
        <v>Contractor: Type - CHK</v>
      </c>
      <c r="V8" t="str">
        <f t="shared" si="8"/>
        <v>Client: Resp - Senex</v>
      </c>
      <c r="W8" t="str">
        <f t="shared" si="9"/>
        <v>Client: Type - WP</v>
      </c>
      <c r="Y8" t="str">
        <v>Contractor: Resp - RSA</v>
      </c>
    </row>
    <row r="9" spans="1:25" ht="15" customHeight="1" x14ac:dyDescent="0.25">
      <c r="A9" s="4" t="s">
        <v>19</v>
      </c>
      <c r="B9" t="s">
        <v>34</v>
      </c>
      <c r="C9" t="s">
        <v>1</v>
      </c>
      <c r="D9" t="s">
        <v>2</v>
      </c>
      <c r="E9" s="1" t="s">
        <v>35</v>
      </c>
      <c r="F9" t="s">
        <v>10</v>
      </c>
      <c r="G9" s="1" t="s">
        <v>13</v>
      </c>
      <c r="H9" t="s">
        <v>3</v>
      </c>
      <c r="I9" t="s">
        <v>11</v>
      </c>
      <c r="J9" t="s">
        <v>5</v>
      </c>
      <c r="K9" t="s">
        <v>4</v>
      </c>
      <c r="N9" t="str">
        <f t="shared" si="0"/>
        <v>08 - Surface Water Runoff</v>
      </c>
      <c r="O9" t="str">
        <f t="shared" si="1"/>
        <v>Work By - Contractor</v>
      </c>
      <c r="P9" t="str">
        <f t="shared" si="2"/>
        <v>Standard / Spec - Technical Specification</v>
      </c>
      <c r="Q9" t="str">
        <f t="shared" si="3"/>
        <v>Criteria - DN110 HDPE pipe for construction surface water runoff to be installed 1:100 fall to swale drain</v>
      </c>
      <c r="R9" t="str">
        <f t="shared" si="4"/>
        <v>Frequency - 1/Lot</v>
      </c>
      <c r="S9" t="str">
        <f t="shared" si="5"/>
        <v>Record - ITP_x000D_
Verification Checklist</v>
      </c>
      <c r="T9" t="str">
        <f t="shared" si="6"/>
        <v>Contractor: Resp - RSA</v>
      </c>
      <c r="U9" t="str">
        <f t="shared" si="7"/>
        <v>Contractor: Type - CHK</v>
      </c>
      <c r="V9" t="str">
        <f t="shared" si="8"/>
        <v>Client: Resp - Senex</v>
      </c>
      <c r="W9" t="str">
        <f t="shared" si="9"/>
        <v>Client: Type - WP</v>
      </c>
      <c r="Y9" t="str">
        <v>Contractor: Type - CHK</v>
      </c>
    </row>
    <row r="10" spans="1:25" ht="15" customHeight="1" x14ac:dyDescent="0.25">
      <c r="A10" s="4" t="s">
        <v>20</v>
      </c>
      <c r="B10" t="s">
        <v>36</v>
      </c>
      <c r="C10" t="s">
        <v>1</v>
      </c>
      <c r="D10" t="s">
        <v>2</v>
      </c>
      <c r="E10" s="1" t="s">
        <v>37</v>
      </c>
      <c r="F10" t="s">
        <v>38</v>
      </c>
      <c r="G10" s="1" t="s">
        <v>39</v>
      </c>
      <c r="H10" t="s">
        <v>3</v>
      </c>
      <c r="I10" t="s">
        <v>11</v>
      </c>
      <c r="J10" t="s">
        <v>5</v>
      </c>
      <c r="K10" t="s">
        <v>4</v>
      </c>
      <c r="N10" t="str">
        <f t="shared" si="0"/>
        <v>09 - Backfill - Trench</v>
      </c>
      <c r="O10" t="str">
        <f t="shared" si="1"/>
        <v>Work By - Contractor</v>
      </c>
      <c r="P10" t="str">
        <f t="shared" si="2"/>
        <v>Standard / Spec - Technical Specification</v>
      </c>
      <c r="Q10" t="str">
        <f t="shared" si="3"/>
        <v>Criteria - Backfill in accordance with CES requirements and general earthworks specifications_x000D_
98% +/-2% moisture (Ring beam area) 96% +/-2% moisture (All other areas)</v>
      </c>
      <c r="R10" t="str">
        <f t="shared" si="4"/>
        <v>Frequency - Min 2 tests per lot</v>
      </c>
      <c r="S10" t="str">
        <f t="shared" si="5"/>
        <v>Record - ITP_x000D_
Verification Checklist / Test Report</v>
      </c>
      <c r="T10" t="str">
        <f t="shared" si="6"/>
        <v>Contractor: Resp - RSA</v>
      </c>
      <c r="U10" t="str">
        <f t="shared" si="7"/>
        <v>Contractor: Type - CHK</v>
      </c>
      <c r="V10" t="str">
        <f t="shared" si="8"/>
        <v>Client: Resp - Senex</v>
      </c>
      <c r="W10" t="str">
        <f t="shared" si="9"/>
        <v>Client: Type - WP</v>
      </c>
      <c r="Y10" t="str">
        <v>Client: Resp - Senex</v>
      </c>
    </row>
    <row r="11" spans="1:25" ht="15" customHeight="1" x14ac:dyDescent="0.25">
      <c r="A11">
        <v>10</v>
      </c>
      <c r="B11" t="s">
        <v>40</v>
      </c>
      <c r="C11" t="s">
        <v>1</v>
      </c>
      <c r="D11" t="s">
        <v>2</v>
      </c>
      <c r="E11" s="1" t="s">
        <v>41</v>
      </c>
      <c r="F11" t="s">
        <v>42</v>
      </c>
      <c r="G11" s="1" t="s">
        <v>13</v>
      </c>
      <c r="H11" t="s">
        <v>3</v>
      </c>
      <c r="I11" t="s">
        <v>11</v>
      </c>
      <c r="J11" t="s">
        <v>5</v>
      </c>
      <c r="K11" t="s">
        <v>7</v>
      </c>
      <c r="N11" t="str">
        <f t="shared" si="0"/>
        <v>10 - Acceptance of work</v>
      </c>
      <c r="O11" t="str">
        <f t="shared" si="1"/>
        <v>Work By - Contractor</v>
      </c>
      <c r="P11" t="str">
        <f t="shared" si="2"/>
        <v>Standard / Spec - Technical Specification</v>
      </c>
      <c r="Q11" t="str">
        <f t="shared" si="3"/>
        <v>Criteria - Work completed in accordance with CES requirements._x000D_
Compaction reports received and meeting specification_x000D_
As-constructed survey data obtained</v>
      </c>
      <c r="R11" t="str">
        <f t="shared" si="4"/>
        <v>Frequency - Once per lot</v>
      </c>
      <c r="S11" t="str">
        <f t="shared" si="5"/>
        <v>Record - ITP_x000D_
Verification Checklist</v>
      </c>
      <c r="T11" t="str">
        <f t="shared" si="6"/>
        <v>Contractor: Resp - RSA</v>
      </c>
      <c r="U11" t="str">
        <f t="shared" si="7"/>
        <v>Contractor: Type - CHK</v>
      </c>
      <c r="V11" t="str">
        <f t="shared" si="8"/>
        <v>Client: Resp - Senex</v>
      </c>
      <c r="W11" t="str">
        <f t="shared" si="9"/>
        <v>Client: Type - HP</v>
      </c>
      <c r="Y11" t="str">
        <v>Client: Type - CHK</v>
      </c>
    </row>
    <row r="12" spans="1:25" ht="15" customHeight="1" x14ac:dyDescent="0.25">
      <c r="E12" s="1"/>
      <c r="Y12" t="str">
        <v>02 - Survey control and Setout</v>
      </c>
    </row>
    <row r="13" spans="1:25" ht="15" customHeight="1" x14ac:dyDescent="0.25">
      <c r="E13" s="1"/>
      <c r="Y13" t="str">
        <v>Work By - Contractor</v>
      </c>
    </row>
    <row r="14" spans="1:25" ht="15" customHeight="1" x14ac:dyDescent="0.25">
      <c r="E14" s="1"/>
      <c r="Y14" t="str">
        <v>Standard / Spec - Technical Specification</v>
      </c>
    </row>
    <row r="15" spans="1:25" ht="15" customHeight="1" x14ac:dyDescent="0.25">
      <c r="E15" s="1"/>
      <c r="Y15" t="str">
        <v>Criteria - Confirm centres of both sump and tank locations</v>
      </c>
    </row>
    <row r="16" spans="1:25" ht="15" customHeight="1" x14ac:dyDescent="0.25">
      <c r="Y16" t="str">
        <v>Frequency - 1/Lot</v>
      </c>
    </row>
    <row r="17" spans="25:25" ht="15" customHeight="1" x14ac:dyDescent="0.25">
      <c r="Y17" t="str">
        <v>Record - ITP
Verification Checklist</v>
      </c>
    </row>
    <row r="18" spans="25:25" ht="15" customHeight="1" x14ac:dyDescent="0.25">
      <c r="Y18" t="str">
        <v>Contractor: Resp - RSA</v>
      </c>
    </row>
    <row r="19" spans="25:25" ht="15" customHeight="1" x14ac:dyDescent="0.25">
      <c r="Y19" t="str">
        <v>Contractor: Type - HP</v>
      </c>
    </row>
    <row r="20" spans="25:25" ht="15" customHeight="1" x14ac:dyDescent="0.25">
      <c r="Y20" t="str">
        <v>Client: Resp - Senex</v>
      </c>
    </row>
    <row r="21" spans="25:25" ht="15" customHeight="1" x14ac:dyDescent="0.25">
      <c r="Y21" t="str">
        <v>Client: Type - HP</v>
      </c>
    </row>
    <row r="22" spans="25:25" ht="15" customHeight="1" x14ac:dyDescent="0.25">
      <c r="Y22" t="str">
        <v>03 - Excavation of sump</v>
      </c>
    </row>
    <row r="23" spans="25:25" ht="15" customHeight="1" x14ac:dyDescent="0.25">
      <c r="Y23" t="str">
        <v>Work By - Contractor</v>
      </c>
    </row>
    <row r="24" spans="25:25" ht="15" customHeight="1" x14ac:dyDescent="0.25">
      <c r="Y24" t="str">
        <v>Standard / Spec - Technical Specification</v>
      </c>
    </row>
    <row r="25" spans="25:25" ht="15" customHeight="1" x14ac:dyDescent="0.25">
      <c r="Y25" t="str">
        <v>Criteria - Located at 3m outside from the hinge point of the tank pad. To be trenched to a depth of 3.17 m (to be confirmed on site)
Sump excavated to correct dimensions in line with Concept Tanks (CT) OPS-ATLW- PE-GAR-004
0.8m diameter excavation to design depth. Sump pit depth to be determined onsite
ensuring sufficient fall from tank centre to sump</v>
      </c>
    </row>
    <row r="26" spans="25:25" ht="15" customHeight="1" x14ac:dyDescent="0.25">
      <c r="Y26" t="str">
        <v>Frequency - 1/Lot</v>
      </c>
    </row>
    <row r="27" spans="25:25" ht="15" customHeight="1" x14ac:dyDescent="0.25">
      <c r="Y27" t="str">
        <v>Record - ITP
Verification Checklist</v>
      </c>
    </row>
    <row r="28" spans="25:25" ht="15" customHeight="1" x14ac:dyDescent="0.25">
      <c r="Y28" t="str">
        <v>Contractor: Resp - RSA</v>
      </c>
    </row>
    <row r="29" spans="25:25" ht="15" customHeight="1" x14ac:dyDescent="0.25">
      <c r="Y29" t="str">
        <v>Contractor: Type - CHK</v>
      </c>
    </row>
    <row r="30" spans="25:25" ht="15" customHeight="1" x14ac:dyDescent="0.25">
      <c r="Y30" t="str">
        <v>Client: Resp - Senex</v>
      </c>
    </row>
    <row r="31" spans="25:25" ht="15" customHeight="1" x14ac:dyDescent="0.25">
      <c r="Y31" t="str">
        <v>Client: Type - WP</v>
      </c>
    </row>
    <row r="32" spans="25:25" ht="15" customHeight="1" x14ac:dyDescent="0.25">
      <c r="Y32" t="str">
        <v>04 - Installation of HDPE sump base and chamber at correct height and level</v>
      </c>
    </row>
    <row r="33" spans="25:25" ht="15" customHeight="1" x14ac:dyDescent="0.25">
      <c r="Y33" t="str">
        <v>Work By - Contractor</v>
      </c>
    </row>
    <row r="34" spans="25:25" ht="15" customHeight="1" x14ac:dyDescent="0.25">
      <c r="Y34" t="str">
        <v>Standard / Spec - Technical Specification</v>
      </c>
    </row>
    <row r="35" spans="25:25" ht="15" customHeight="1" x14ac:dyDescent="0.25">
      <c r="Y35" t="str">
        <v>Criteria - Poly sump base to be installed at 200mm below leak detection pipe.
Sump chamber installed plumb to correct height minimum 150mm above top of tank</v>
      </c>
    </row>
    <row r="36" spans="25:25" ht="15" customHeight="1" x14ac:dyDescent="0.25">
      <c r="Y36" t="str">
        <v>Frequency - 1/Lot</v>
      </c>
    </row>
    <row r="37" spans="25:25" ht="15" customHeight="1" x14ac:dyDescent="0.25">
      <c r="Y37" t="str">
        <v>Record - ITP
Verification Checklist</v>
      </c>
    </row>
    <row r="38" spans="25:25" ht="15" customHeight="1" x14ac:dyDescent="0.25">
      <c r="Y38" t="str">
        <v>Contractor: Resp - RSA</v>
      </c>
    </row>
    <row r="39" spans="25:25" ht="15" customHeight="1" x14ac:dyDescent="0.25">
      <c r="Y39" t="str">
        <v>Contractor: Type - CHK</v>
      </c>
    </row>
    <row r="40" spans="25:25" ht="15" customHeight="1" x14ac:dyDescent="0.25">
      <c r="Y40" t="str">
        <v>Client: Resp - Senex</v>
      </c>
    </row>
    <row r="41" spans="25:25" ht="15" customHeight="1" x14ac:dyDescent="0.25">
      <c r="Y41" t="str">
        <v>Client: Type - WP</v>
      </c>
    </row>
    <row r="42" spans="25:25" ht="15" customHeight="1" x14ac:dyDescent="0.25">
      <c r="Y42" t="str">
        <v>05 - Backfill - Sump</v>
      </c>
    </row>
    <row r="43" spans="25:25" ht="15" customHeight="1" x14ac:dyDescent="0.25">
      <c r="Y43" t="str">
        <v>Work By - Contractor</v>
      </c>
    </row>
    <row r="44" spans="25:25" ht="15" customHeight="1" x14ac:dyDescent="0.25">
      <c r="Y44" t="str">
        <v>Standard / Spec - Technical Specification</v>
      </c>
    </row>
    <row r="45" spans="25:25" ht="15" customHeight="1" x14ac:dyDescent="0.25">
      <c r="Y45" t="str">
        <v>Criteria - Backfill in accordance with CT requirements. Compaction testing in line with Earthworks specification</v>
      </c>
    </row>
    <row r="46" spans="25:25" ht="15" customHeight="1" x14ac:dyDescent="0.25">
      <c r="Y46" t="str">
        <v>Frequency - 1/Lot</v>
      </c>
    </row>
    <row r="47" spans="25:25" ht="15" customHeight="1" x14ac:dyDescent="0.25">
      <c r="Y47" t="str">
        <v>Record - ITP
Verification Checklist / Test</v>
      </c>
    </row>
    <row r="48" spans="25:25" ht="15" customHeight="1" x14ac:dyDescent="0.25">
      <c r="Y48" t="str">
        <v>Contractor: Resp - RSA</v>
      </c>
    </row>
    <row r="49" spans="25:25" ht="15" customHeight="1" x14ac:dyDescent="0.25">
      <c r="Y49" t="str">
        <v>Contractor: Type - CHK</v>
      </c>
    </row>
    <row r="50" spans="25:25" ht="15" customHeight="1" x14ac:dyDescent="0.25">
      <c r="Y50" t="str">
        <v>Client: Resp - Senex</v>
      </c>
    </row>
    <row r="51" spans="25:25" ht="15" customHeight="1" x14ac:dyDescent="0.25">
      <c r="Y51" t="str">
        <v>Client: Type - HP</v>
      </c>
    </row>
    <row r="52" spans="25:25" ht="15" customHeight="1" x14ac:dyDescent="0.25">
      <c r="Y52" t="str">
        <v>06 - Leakage pipe trench excavation</v>
      </c>
    </row>
    <row r="53" spans="25:25" ht="15" customHeight="1" x14ac:dyDescent="0.25">
      <c r="Y53" t="str">
        <v>Work By - Contractor</v>
      </c>
    </row>
    <row r="54" spans="25:25" ht="15" customHeight="1" x14ac:dyDescent="0.25">
      <c r="Y54" t="str">
        <v>Standard / Spec - Technical Specification</v>
      </c>
    </row>
    <row r="55" spans="25:25" ht="15" customHeight="1" x14ac:dyDescent="0.25">
      <c r="Y55" t="str">
        <v>Criteria - Trench excavated to correct lines and levels in line with CES drawings.
1:100 fall to sump
Sufficient excavation width to facilitate installation.</v>
      </c>
    </row>
    <row r="56" spans="25:25" ht="15" customHeight="1" x14ac:dyDescent="0.25">
      <c r="Y56" t="str">
        <v>Frequency - 1/Lot</v>
      </c>
    </row>
    <row r="57" spans="25:25" ht="15" customHeight="1" x14ac:dyDescent="0.25">
      <c r="Y57" t="str">
        <v>Record - ITP
Verification Checklist</v>
      </c>
    </row>
    <row r="58" spans="25:25" ht="15" customHeight="1" x14ac:dyDescent="0.25">
      <c r="Y58" t="str">
        <v>Contractor: Resp - RSA</v>
      </c>
    </row>
    <row r="59" spans="25:25" ht="15" customHeight="1" x14ac:dyDescent="0.25">
      <c r="Y59" t="str">
        <v>Contractor: Type - CHK</v>
      </c>
    </row>
    <row r="60" spans="25:25" ht="15" customHeight="1" x14ac:dyDescent="0.25">
      <c r="Y60" t="str">
        <v>Client: Resp - Senex</v>
      </c>
    </row>
    <row r="61" spans="25:25" ht="15" customHeight="1" x14ac:dyDescent="0.25">
      <c r="Y61" t="str">
        <v>Client: Type - WP</v>
      </c>
    </row>
    <row r="62" spans="25:25" ht="15" customHeight="1" x14ac:dyDescent="0.25">
      <c r="Y62" t="str">
        <v>07 - Installation of 50mm HDPE leakage pipe</v>
      </c>
    </row>
    <row r="63" spans="25:25" ht="15" customHeight="1" x14ac:dyDescent="0.25">
      <c r="Y63" t="str">
        <v>Work By - Contractor</v>
      </c>
    </row>
    <row r="64" spans="25:25" ht="15" customHeight="1" x14ac:dyDescent="0.25">
      <c r="Y64" t="str">
        <v>Standard / Spec - Technical Specification</v>
      </c>
    </row>
    <row r="65" spans="25:25" ht="15" customHeight="1" x14ac:dyDescent="0.25">
      <c r="Y65" t="str">
        <v>Criteria - 50mm HDPE pipe and bends installed in accordance with CT and manufacturer requirements.
Minimum 150mm cover at centre of tank Pipe installed on 50mm sand bedding (optional) as per CT recommendations
HDPE pipe riser installed 300mm above FSL at centre of tank, temporary seal to prevent sediment ingress.
Pipe to be left exposed at centre of sump pit</v>
      </c>
    </row>
    <row r="66" spans="25:25" ht="15" customHeight="1" x14ac:dyDescent="0.25">
      <c r="Y66" t="str">
        <v>Frequency - 1/Lot</v>
      </c>
    </row>
    <row r="67" spans="25:25" ht="15" customHeight="1" x14ac:dyDescent="0.25">
      <c r="Y67" t="str">
        <v>Record - ITP
Verification Checklist</v>
      </c>
    </row>
    <row r="68" spans="25:25" ht="15" customHeight="1" x14ac:dyDescent="0.25">
      <c r="Y68" t="str">
        <v>Contractor: Resp - RSA</v>
      </c>
    </row>
    <row r="69" spans="25:25" ht="15" customHeight="1" x14ac:dyDescent="0.25">
      <c r="Y69" t="str">
        <v>Contractor: Type - CHK</v>
      </c>
    </row>
    <row r="70" spans="25:25" ht="15" customHeight="1" x14ac:dyDescent="0.25">
      <c r="Y70" t="str">
        <v>Client: Resp - Senex</v>
      </c>
    </row>
    <row r="71" spans="25:25" ht="15" customHeight="1" x14ac:dyDescent="0.25">
      <c r="Y71" t="str">
        <v>Client: Type - WP</v>
      </c>
    </row>
    <row r="72" spans="25:25" ht="15" customHeight="1" x14ac:dyDescent="0.25">
      <c r="Y72" t="str">
        <v>08 - Surface Water Runoff</v>
      </c>
    </row>
    <row r="73" spans="25:25" ht="15" customHeight="1" x14ac:dyDescent="0.25">
      <c r="Y73" t="str">
        <v>Work By - Contractor</v>
      </c>
    </row>
    <row r="74" spans="25:25" ht="15" customHeight="1" x14ac:dyDescent="0.25">
      <c r="Y74" t="str">
        <v>Standard / Spec - Technical Specification</v>
      </c>
    </row>
    <row r="75" spans="25:25" ht="15" customHeight="1" x14ac:dyDescent="0.25">
      <c r="Y75" t="str">
        <v>Criteria - DN110 HDPE pipe for construction surface water runoff to be installed 1:100 fall to swale drain</v>
      </c>
    </row>
    <row r="76" spans="25:25" ht="15" customHeight="1" x14ac:dyDescent="0.25">
      <c r="Y76" t="str">
        <v>Frequency - 1/Lot</v>
      </c>
    </row>
    <row r="77" spans="25:25" ht="15" customHeight="1" x14ac:dyDescent="0.25">
      <c r="Y77" t="str">
        <v>Record - ITP
Verification Checklist</v>
      </c>
    </row>
    <row r="78" spans="25:25" ht="15" customHeight="1" x14ac:dyDescent="0.25">
      <c r="Y78" t="str">
        <v>Contractor: Resp - RSA</v>
      </c>
    </row>
    <row r="79" spans="25:25" ht="15" customHeight="1" x14ac:dyDescent="0.25">
      <c r="Y79" t="str">
        <v>Contractor: Type - CHK</v>
      </c>
    </row>
    <row r="80" spans="25:25" ht="15" customHeight="1" x14ac:dyDescent="0.25">
      <c r="Y80" t="str">
        <v>Client: Resp - Senex</v>
      </c>
    </row>
    <row r="81" spans="25:25" ht="15" customHeight="1" x14ac:dyDescent="0.25">
      <c r="Y81" t="str">
        <v>Client: Type - WP</v>
      </c>
    </row>
    <row r="82" spans="25:25" ht="15" customHeight="1" x14ac:dyDescent="0.25">
      <c r="Y82" t="str">
        <v>09 - Backfill - Trench</v>
      </c>
    </row>
    <row r="83" spans="25:25" ht="15" customHeight="1" x14ac:dyDescent="0.25">
      <c r="Y83" t="str">
        <v>Work By - Contractor</v>
      </c>
    </row>
    <row r="84" spans="25:25" ht="15" customHeight="1" x14ac:dyDescent="0.25">
      <c r="Y84" t="str">
        <v>Standard / Spec - Technical Specification</v>
      </c>
    </row>
    <row r="85" spans="25:25" ht="15" customHeight="1" x14ac:dyDescent="0.25">
      <c r="Y85" t="str">
        <v>Criteria - Backfill in accordance with CES requirements and general earthworks specifications
98% +/-2% moisture (Ring beam area) 96% +/-2% moisture (All other areas)</v>
      </c>
    </row>
    <row r="86" spans="25:25" ht="15" customHeight="1" x14ac:dyDescent="0.25">
      <c r="Y86" t="str">
        <v>Frequency - Min 2 tests per lot</v>
      </c>
    </row>
    <row r="87" spans="25:25" ht="15" customHeight="1" x14ac:dyDescent="0.25">
      <c r="Y87" t="str">
        <v>Record - ITP
Verification Checklist / Test Report</v>
      </c>
    </row>
    <row r="88" spans="25:25" ht="15" customHeight="1" x14ac:dyDescent="0.25">
      <c r="Y88" t="str">
        <v>Contractor: Resp - RSA</v>
      </c>
    </row>
    <row r="89" spans="25:25" ht="15" customHeight="1" x14ac:dyDescent="0.25">
      <c r="Y89" t="str">
        <v>Contractor: Type - CHK</v>
      </c>
    </row>
    <row r="90" spans="25:25" ht="15" customHeight="1" x14ac:dyDescent="0.25">
      <c r="Y90" t="str">
        <v>Client: Resp - Senex</v>
      </c>
    </row>
    <row r="91" spans="25:25" ht="15" customHeight="1" x14ac:dyDescent="0.25">
      <c r="Y91" t="str">
        <v>Client: Type - WP</v>
      </c>
    </row>
    <row r="92" spans="25:25" ht="15" customHeight="1" x14ac:dyDescent="0.25">
      <c r="Y92" t="str">
        <v>10 - Acceptance of work</v>
      </c>
    </row>
    <row r="93" spans="25:25" ht="15" customHeight="1" x14ac:dyDescent="0.25">
      <c r="Y93" t="str">
        <v>Work By - Contractor</v>
      </c>
    </row>
    <row r="94" spans="25:25" ht="15" customHeight="1" x14ac:dyDescent="0.25">
      <c r="Y94" t="str">
        <v>Standard / Spec - Technical Specification</v>
      </c>
    </row>
    <row r="95" spans="25:25" ht="15" customHeight="1" x14ac:dyDescent="0.25">
      <c r="Y95" t="str">
        <v>Criteria - Work completed in accordance with CES requirements.
Compaction reports received and meeting specification
As-constructed survey data obtained</v>
      </c>
    </row>
    <row r="96" spans="25:25" ht="15" customHeight="1" x14ac:dyDescent="0.25">
      <c r="Y96" t="str">
        <v>Frequency - Once per lot</v>
      </c>
    </row>
    <row r="97" spans="25:25" ht="15" customHeight="1" x14ac:dyDescent="0.25">
      <c r="Y97" t="str">
        <v>Record - ITP
Verification Checklist</v>
      </c>
    </row>
    <row r="98" spans="25:25" ht="15" customHeight="1" x14ac:dyDescent="0.25">
      <c r="Y98" t="str">
        <v>Contractor: Resp - RSA</v>
      </c>
    </row>
    <row r="99" spans="25:25" ht="15" customHeight="1" x14ac:dyDescent="0.25">
      <c r="Y99" t="str">
        <v>Contractor: Type - CHK</v>
      </c>
    </row>
    <row r="100" spans="25:25" ht="15" customHeight="1" x14ac:dyDescent="0.25">
      <c r="Y100" t="str">
        <v>Client: Resp - Senex</v>
      </c>
    </row>
    <row r="101" spans="25:25" ht="15" customHeight="1" x14ac:dyDescent="0.25">
      <c r="Y101" t="str">
        <v>Client: Type - HP</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2025-05-11T14:20:25Z</dcterms:modified>
</cp:coreProperties>
</file>