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6A54C414-C29C-4E9C-B08F-2443CB45097D}" xr6:coauthVersionLast="47" xr6:coauthVersionMax="47" xr10:uidLastSave="{00000000-0000-0000-0000-000000000000}"/>
  <bookViews>
    <workbookView xWindow="8265" yWindow="450" windowWidth="28965" windowHeight="1984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P19" i="1" l="1"/>
  <c r="DO19" i="1"/>
  <c r="DN19" i="1"/>
  <c r="DM19" i="1"/>
  <c r="DL19" i="1"/>
  <c r="DK19" i="1"/>
  <c r="DJ19" i="1"/>
  <c r="DP18" i="1"/>
  <c r="DO18" i="1"/>
  <c r="DN18" i="1"/>
  <c r="DM18" i="1"/>
  <c r="DL18" i="1"/>
  <c r="DK18" i="1"/>
  <c r="DJ18" i="1"/>
  <c r="DP17" i="1"/>
  <c r="DO17" i="1"/>
  <c r="DN17" i="1"/>
  <c r="DM17" i="1"/>
  <c r="DL17" i="1"/>
  <c r="DK17" i="1"/>
  <c r="DJ17" i="1"/>
  <c r="DP16" i="1"/>
  <c r="DO16" i="1"/>
  <c r="DN16" i="1"/>
  <c r="DM16" i="1"/>
  <c r="DL16" i="1"/>
  <c r="DK16" i="1"/>
  <c r="DJ16" i="1"/>
  <c r="DP15" i="1"/>
  <c r="DO15" i="1"/>
  <c r="DN15" i="1"/>
  <c r="DM15" i="1"/>
  <c r="DL15" i="1"/>
  <c r="DK15" i="1"/>
  <c r="DJ15" i="1"/>
  <c r="DP14" i="1"/>
  <c r="DO14" i="1"/>
  <c r="DN14" i="1"/>
  <c r="DM14" i="1"/>
  <c r="DL14" i="1"/>
  <c r="DK14" i="1"/>
  <c r="DJ14" i="1"/>
  <c r="DP13" i="1"/>
  <c r="DO13" i="1"/>
  <c r="DN13" i="1"/>
  <c r="DM13" i="1"/>
  <c r="DL13" i="1"/>
  <c r="DK13" i="1"/>
  <c r="DJ13" i="1"/>
  <c r="DP12" i="1"/>
  <c r="DO12" i="1"/>
  <c r="DN12" i="1"/>
  <c r="DM12" i="1"/>
  <c r="DL12" i="1"/>
  <c r="DK12" i="1"/>
  <c r="DJ12" i="1"/>
  <c r="DP11" i="1"/>
  <c r="DO11" i="1"/>
  <c r="DN11" i="1"/>
  <c r="DM11" i="1"/>
  <c r="DL11" i="1"/>
  <c r="DK11" i="1"/>
  <c r="DJ11" i="1"/>
  <c r="DP10" i="1"/>
  <c r="DO10" i="1"/>
  <c r="DN10" i="1"/>
  <c r="DM10" i="1"/>
  <c r="DL10" i="1"/>
  <c r="DK10" i="1"/>
  <c r="DJ10" i="1"/>
  <c r="DP9" i="1"/>
  <c r="DO9" i="1"/>
  <c r="DN9" i="1"/>
  <c r="DM9" i="1"/>
  <c r="DL9" i="1"/>
  <c r="DK9" i="1"/>
  <c r="DJ9" i="1"/>
  <c r="DP8" i="1"/>
  <c r="DO8" i="1"/>
  <c r="DN8" i="1"/>
  <c r="DM8" i="1"/>
  <c r="DL8" i="1"/>
  <c r="DK8" i="1"/>
  <c r="DJ8" i="1"/>
  <c r="DP7" i="1"/>
  <c r="DO7" i="1"/>
  <c r="DN7" i="1"/>
  <c r="DM7" i="1"/>
  <c r="DL7" i="1"/>
  <c r="DK7" i="1"/>
  <c r="DJ7" i="1"/>
  <c r="DP6" i="1"/>
  <c r="DO6" i="1"/>
  <c r="DN6" i="1"/>
  <c r="DM6" i="1"/>
  <c r="DL6" i="1"/>
  <c r="DK6" i="1"/>
  <c r="DJ6" i="1"/>
  <c r="DP5" i="1"/>
  <c r="DO5" i="1"/>
  <c r="DN5" i="1"/>
  <c r="DM5" i="1"/>
  <c r="DL5" i="1"/>
  <c r="DK5" i="1"/>
  <c r="DJ5" i="1"/>
  <c r="DP4" i="1"/>
  <c r="DO4" i="1"/>
  <c r="DN4" i="1"/>
  <c r="DM4" i="1"/>
  <c r="DL4" i="1"/>
  <c r="DK4" i="1"/>
  <c r="DJ4" i="1"/>
  <c r="DP3" i="1"/>
  <c r="DO3" i="1"/>
  <c r="DN3" i="1"/>
  <c r="DM3" i="1"/>
  <c r="DL3" i="1"/>
  <c r="DK3" i="1"/>
  <c r="DJ3" i="1"/>
  <c r="DT2" i="1" a="1"/>
  <c r="DT2" i="1" s="1"/>
  <c r="DP2" i="1"/>
  <c r="DO2" i="1"/>
  <c r="DN2" i="1"/>
  <c r="DM2" i="1"/>
  <c r="DL2" i="1"/>
  <c r="DK2" i="1"/>
  <c r="DJ2" i="1"/>
  <c r="AQ10" i="1"/>
  <c r="AP10" i="1"/>
  <c r="AO10" i="1"/>
  <c r="AN10" i="1"/>
  <c r="AM10" i="1"/>
  <c r="AL10" i="1"/>
  <c r="AK10" i="1"/>
  <c r="AJ10" i="1"/>
  <c r="AQ9" i="1"/>
  <c r="AP9" i="1"/>
  <c r="AO9" i="1"/>
  <c r="AN9" i="1"/>
  <c r="AM9" i="1"/>
  <c r="AL9" i="1"/>
  <c r="AK9" i="1"/>
  <c r="AJ9" i="1"/>
  <c r="AQ8" i="1"/>
  <c r="AP8" i="1"/>
  <c r="AO8" i="1"/>
  <c r="AN8" i="1"/>
  <c r="AM8" i="1"/>
  <c r="AL8" i="1"/>
  <c r="AK8" i="1"/>
  <c r="AJ8" i="1"/>
  <c r="AQ7" i="1"/>
  <c r="AP7" i="1"/>
  <c r="AO7" i="1"/>
  <c r="AN7" i="1"/>
  <c r="AM7" i="1"/>
  <c r="AL7" i="1"/>
  <c r="AK7" i="1"/>
  <c r="AJ7" i="1"/>
  <c r="AQ6" i="1"/>
  <c r="AP6" i="1"/>
  <c r="AO6" i="1"/>
  <c r="AN6" i="1"/>
  <c r="AM6" i="1"/>
  <c r="AL6" i="1"/>
  <c r="AK6" i="1"/>
  <c r="AJ6" i="1"/>
  <c r="AQ5" i="1"/>
  <c r="AP5" i="1"/>
  <c r="AO5" i="1"/>
  <c r="AN5" i="1"/>
  <c r="AM5" i="1"/>
  <c r="AL5" i="1"/>
  <c r="AK5" i="1"/>
  <c r="AJ5" i="1"/>
  <c r="AQ4" i="1"/>
  <c r="AP4" i="1"/>
  <c r="AO4" i="1"/>
  <c r="AN4" i="1"/>
  <c r="AM4" i="1"/>
  <c r="AL4" i="1"/>
  <c r="AK4" i="1"/>
  <c r="AJ4" i="1"/>
  <c r="AQ3" i="1"/>
  <c r="AP3" i="1"/>
  <c r="AO3" i="1"/>
  <c r="AN3" i="1"/>
  <c r="AM3" i="1"/>
  <c r="AL3" i="1"/>
  <c r="AK3" i="1"/>
  <c r="AJ3" i="1"/>
  <c r="AQ2" i="1"/>
  <c r="AP2" i="1"/>
  <c r="AO2" i="1"/>
  <c r="AN2" i="1"/>
  <c r="AM2" i="1"/>
  <c r="AL2" i="1"/>
  <c r="AK2" i="1"/>
  <c r="AJ2" i="1"/>
  <c r="R27" i="1"/>
  <c r="Q27" i="1"/>
  <c r="P27" i="1"/>
  <c r="O27" i="1"/>
  <c r="N27" i="1"/>
  <c r="M27" i="1"/>
  <c r="L27" i="1"/>
  <c r="R26" i="1"/>
  <c r="Q26" i="1"/>
  <c r="P26" i="1"/>
  <c r="O26" i="1"/>
  <c r="N26" i="1"/>
  <c r="M26" i="1"/>
  <c r="L26" i="1"/>
  <c r="R25" i="1"/>
  <c r="Q25" i="1"/>
  <c r="P25" i="1"/>
  <c r="O25" i="1"/>
  <c r="N25" i="1"/>
  <c r="M25" i="1"/>
  <c r="L25" i="1"/>
  <c r="R24" i="1"/>
  <c r="Q24" i="1"/>
  <c r="P24" i="1"/>
  <c r="O24" i="1"/>
  <c r="N24" i="1"/>
  <c r="M24" i="1"/>
  <c r="L24" i="1"/>
  <c r="R23" i="1"/>
  <c r="Q23" i="1"/>
  <c r="P23" i="1"/>
  <c r="O23" i="1"/>
  <c r="N23" i="1"/>
  <c r="M23" i="1"/>
  <c r="L23" i="1"/>
  <c r="R22" i="1"/>
  <c r="Q22" i="1"/>
  <c r="P22" i="1"/>
  <c r="O22" i="1"/>
  <c r="N22" i="1"/>
  <c r="M22" i="1"/>
  <c r="L22" i="1"/>
  <c r="R21" i="1"/>
  <c r="Q21" i="1"/>
  <c r="P21" i="1"/>
  <c r="O21" i="1"/>
  <c r="N21" i="1"/>
  <c r="M21" i="1"/>
  <c r="L21" i="1"/>
  <c r="R20" i="1"/>
  <c r="Q20" i="1"/>
  <c r="P20" i="1"/>
  <c r="O20" i="1"/>
  <c r="N20" i="1"/>
  <c r="M20" i="1"/>
  <c r="L20" i="1"/>
  <c r="R19" i="1"/>
  <c r="Q19" i="1"/>
  <c r="P19" i="1"/>
  <c r="O19" i="1"/>
  <c r="N19" i="1"/>
  <c r="M19" i="1"/>
  <c r="L19" i="1"/>
  <c r="R18" i="1"/>
  <c r="Q18" i="1"/>
  <c r="P18" i="1"/>
  <c r="O18" i="1"/>
  <c r="N18" i="1"/>
  <c r="M18" i="1"/>
  <c r="L18" i="1"/>
  <c r="R17" i="1"/>
  <c r="Q17" i="1"/>
  <c r="P17" i="1"/>
  <c r="O17" i="1"/>
  <c r="N17" i="1"/>
  <c r="M17" i="1"/>
  <c r="L17" i="1"/>
  <c r="R16" i="1"/>
  <c r="Q16" i="1"/>
  <c r="P16" i="1"/>
  <c r="O16" i="1"/>
  <c r="N16" i="1"/>
  <c r="M16" i="1"/>
  <c r="L16" i="1"/>
  <c r="R15" i="1"/>
  <c r="Q15" i="1"/>
  <c r="P15" i="1"/>
  <c r="O15" i="1"/>
  <c r="N15" i="1"/>
  <c r="M15" i="1"/>
  <c r="L15" i="1"/>
  <c r="R14" i="1"/>
  <c r="Q14" i="1"/>
  <c r="P14" i="1"/>
  <c r="O14" i="1"/>
  <c r="N14" i="1"/>
  <c r="M14" i="1"/>
  <c r="L14" i="1"/>
  <c r="R13" i="1"/>
  <c r="Q13" i="1"/>
  <c r="P13" i="1"/>
  <c r="O13" i="1"/>
  <c r="N13" i="1"/>
  <c r="M13" i="1"/>
  <c r="L13" i="1"/>
  <c r="R12" i="1"/>
  <c r="Q12" i="1"/>
  <c r="P12" i="1"/>
  <c r="O12" i="1"/>
  <c r="N12" i="1"/>
  <c r="M12" i="1"/>
  <c r="L12" i="1"/>
  <c r="R11" i="1"/>
  <c r="Q11" i="1"/>
  <c r="P11" i="1"/>
  <c r="O11" i="1"/>
  <c r="N11" i="1"/>
  <c r="M11" i="1"/>
  <c r="L11" i="1"/>
  <c r="R10" i="1"/>
  <c r="Q10" i="1"/>
  <c r="P10" i="1"/>
  <c r="O10" i="1"/>
  <c r="N10" i="1"/>
  <c r="M10" i="1"/>
  <c r="L10" i="1"/>
  <c r="R9" i="1"/>
  <c r="Q9" i="1"/>
  <c r="P9" i="1"/>
  <c r="O9" i="1"/>
  <c r="N9" i="1"/>
  <c r="M9" i="1"/>
  <c r="L9" i="1"/>
  <c r="R8" i="1"/>
  <c r="Q8" i="1"/>
  <c r="P8" i="1"/>
  <c r="O8" i="1"/>
  <c r="N8" i="1"/>
  <c r="M8" i="1"/>
  <c r="L8" i="1"/>
  <c r="R7" i="1"/>
  <c r="Q7" i="1"/>
  <c r="P7" i="1"/>
  <c r="O7" i="1"/>
  <c r="N7" i="1"/>
  <c r="M7" i="1"/>
  <c r="L7" i="1"/>
  <c r="R6" i="1"/>
  <c r="Q6" i="1"/>
  <c r="P6" i="1"/>
  <c r="O6" i="1"/>
  <c r="N6" i="1"/>
  <c r="M6" i="1"/>
  <c r="L6" i="1"/>
  <c r="R5" i="1"/>
  <c r="Q5" i="1"/>
  <c r="P5" i="1"/>
  <c r="O5" i="1"/>
  <c r="N5" i="1"/>
  <c r="M5" i="1"/>
  <c r="L5" i="1"/>
  <c r="R4" i="1"/>
  <c r="Q4" i="1"/>
  <c r="P4" i="1"/>
  <c r="O4" i="1"/>
  <c r="N4" i="1"/>
  <c r="M4" i="1"/>
  <c r="L4" i="1"/>
  <c r="R3" i="1"/>
  <c r="Q3" i="1"/>
  <c r="P3" i="1"/>
  <c r="O3" i="1"/>
  <c r="N3" i="1"/>
  <c r="M3" i="1"/>
  <c r="L3" i="1"/>
  <c r="Q2" i="1"/>
  <c r="P2" i="1"/>
  <c r="V2" i="1" a="1"/>
  <c r="V2" i="1" s="1"/>
  <c r="R2" i="1"/>
  <c r="O2" i="1"/>
  <c r="N2" i="1"/>
  <c r="M2" i="1"/>
  <c r="L2" i="1"/>
  <c r="AT2" i="1" l="1" a="1"/>
  <c r="AT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<sst xmlns="http://schemas.openxmlformats.org/spreadsheetml/2006/main" count="383" uniqueCount="214">
  <si>
    <t>R</t>
  </si>
  <si>
    <t>H</t>
  </si>
  <si>
    <t>W</t>
  </si>
  <si>
    <t>Visual Inspection</t>
  </si>
  <si>
    <t>Checksheet</t>
  </si>
  <si>
    <t>As-built plans</t>
  </si>
  <si>
    <t>Survey</t>
  </si>
  <si>
    <t>Upon completion of the works</t>
  </si>
  <si>
    <t>As-Built Plans</t>
  </si>
  <si>
    <t>As per IFC drawings and specification</t>
  </si>
  <si>
    <t>Pre-Construction Site Survey</t>
  </si>
  <si>
    <t>Survey of Ex. Ground levels, boundary / Setout</t>
  </si>
  <si>
    <t>As – Built data</t>
  </si>
  <si>
    <t>Prior to commencing any works on site</t>
  </si>
  <si>
    <t>N/A</t>
  </si>
  <si>
    <t>Not Required</t>
  </si>
  <si>
    <t>EROSION AND SEDIMENT CONTROLS</t>
  </si>
  <si>
    <t>Stripped Surface</t>
  </si>
  <si>
    <t>Upon completion of surface stripping prior to further  construction</t>
  </si>
  <si>
    <t>Construct clean water diversion bund</t>
  </si>
  <si>
    <t>Upon completion of bund construction</t>
  </si>
  <si>
    <t>As per approved EMP / Drawing no. – 13182-C06-A</t>
  </si>
  <si>
    <t>Construct Bund/Silt fence along stream</t>
  </si>
  <si>
    <t>Upon completion of silt control install</t>
  </si>
  <si>
    <t>Construct DEB/Swale</t>
  </si>
  <si>
    <t>Upon completion construction.</t>
  </si>
  <si>
    <t>Granular storage zone</t>
  </si>
  <si>
    <t>Excavation</t>
  </si>
  <si>
    <t>Upon completion of Excavation work</t>
  </si>
  <si>
    <t>As per IFC Drawings</t>
  </si>
  <si>
    <t>1.4.1</t>
  </si>
  <si>
    <t>Construction of Pipe works</t>
  </si>
  <si>
    <t>Visual Inspection / Drawing no. – 13182- C09/10-A_x000D_
110mm slotted Novacoil,_x000D_
150mm slotted pipe uppermost – 3mm wide slots@ 100mm C/C max,_x000D_
A29 geotextile or equivalent</t>
  </si>
  <si>
    <t>Upon completion of each component installation (e.g._x000D_
Geotextile, Pipe works)</t>
  </si>
  <si>
    <t>1.4.2</t>
  </si>
  <si>
    <t>Install M/H component and backfill</t>
  </si>
  <si>
    <t>Visual Inspection / Drawing no. – 13182- C09/10-A_x000D_
100mm Upstand and outlet,_x000D_
Control chamber CHAR(AMP) Sump – AS 3996-E400,_x000D_
64/40 Drainage metal, clean and washed = 38% voids by volume</t>
  </si>
  <si>
    <t>During and After completion</t>
  </si>
  <si>
    <t>As – Built Data / Photos of backfilling material,_x000D_
Discharge control verification</t>
  </si>
  <si>
    <t>EARTHWORKS</t>
  </si>
  <si>
    <t>Strip topsoil and stockpile</t>
  </si>
  <si>
    <t>Visual Inspection / Survey Stockpile volume</t>
  </si>
  <si>
    <t>Survey data – Stoke pile volume</t>
  </si>
  <si>
    <t>Cut to Waste</t>
  </si>
  <si>
    <t>Visual Inspection / As – Built subgrade level / test_x000D_
- As per site specification or engineer’s instruction_x000D_
Drawing no. – 13182- C01-A</t>
  </si>
  <si>
    <t>Upon completion of cut to waste</t>
  </si>
  <si>
    <t>As – Built data – Design Subgrade level / Dockets from approved landfill site_x000D_
Subgrade Verification</t>
  </si>
  <si>
    <t>Install Geocells</t>
  </si>
  <si>
    <t>Visual Inspection /_x000D_
Geoweb or similar – as per manufacturers guide</t>
  </si>
  <si>
    <t>Upon completion of installation</t>
  </si>
  <si>
    <t>Photos of installation</t>
  </si>
  <si>
    <t>Place topsoil over Geocells</t>
  </si>
  <si>
    <t>Slop erosion protection with topsoil and planted pinned to slop 1V:2H / As-built final surface_x000D_
Drawing no. – 13182- C03/04-A</t>
  </si>
  <si>
    <t>Upon completion of placing topsoil</t>
  </si>
  <si>
    <t>As - Built Completed surface</t>
  </si>
  <si>
    <t>Construct aggregate Platform</t>
  </si>
  <si>
    <t>Visual   Inspection   /   As- built  final  surface  /  test  - As  per  site  specification or engineer’s instruction_x000D_
Drawing   no.   –   13182- C03-A</t>
  </si>
  <si>
    <t>Upon completion of construction of aggregate platform</t>
  </si>
  <si>
    <t>As – Built final completed surface</t>
  </si>
  <si>
    <t>Rock Buttress</t>
  </si>
  <si>
    <t>Cut to Subgrade level</t>
  </si>
  <si>
    <t>Visual Inspection / As – Built subgrade level / test_x000D_
- As per site specification or engineer’s instruction_x000D_
Drawing no. – 13182- C03/04-A</t>
  </si>
  <si>
    <t>Upon completion of cut to subgrade prior to commencing further construction</t>
  </si>
  <si>
    <t>As – Built data – Design Subgrade level / Dockets from approved landfill site_x000D_
Subgrade + Basecourse verification</t>
  </si>
  <si>
    <t>2.5.1</t>
  </si>
  <si>
    <t>Install Geotextile</t>
  </si>
  <si>
    <t>Visual Inspection /_x000D_
AS410 Geocloth or similar_x000D_
Drawing no. – 13182- C03/04-A</t>
  </si>
  <si>
    <t>Upon completion of placing geotextile</t>
  </si>
  <si>
    <t>Photos of Installation</t>
  </si>
  <si>
    <t>2.5.2</t>
  </si>
  <si>
    <t>Place Revetment</t>
  </si>
  <si>
    <t>Visual Inspection / As Built_x000D_
Slop 1V:1H_x000D_
800 – 1200mm boulders void infilled with sub 100mm metal_x000D_
Drawing no. – 13182- C03/04-A</t>
  </si>
  <si>
    <t>During and After completion of installation_x000D_
Inspect / Oversee Initial Sections</t>
  </si>
  <si>
    <t>As – Built final surface</t>
  </si>
  <si>
    <t>INSTALL STEEL PILE</t>
  </si>
  <si>
    <t>Delivery of piles on site</t>
  </si>
  <si>
    <t>Visual Inspection_x000D_
310UC137 CHAR(AMP) 310UC97</t>
  </si>
  <si>
    <t>Upon delivery of material on site</t>
  </si>
  <si>
    <t>Delivery dockets and tags</t>
  </si>
  <si>
    <t>Setout piling locations</t>
  </si>
  <si>
    <t>Visual Inspection_x000D_
Drawing No. – 24_089- 0000-DRG-S21.01-C</t>
  </si>
  <si>
    <t>Prior to pile installation</t>
  </si>
  <si>
    <t>Driving piles</t>
  </si>
  <si>
    <t>As per Drawing No. – 24_089-0000-DRG-_x000D_
S21.01-C CHAR(AMP) Geotech report._x000D_
Refer to note as per drawing. – PDA testing CHAR(AMP) Case pile wave analysis program (CAPWAP).</t>
  </si>
  <si>
    <t>During Pile installation</t>
  </si>
  <si>
    <t>PDA test CHAR(AMP) CAPWAP results_x000D_
2 X Piles – 1 for each pile depth before proceeding</t>
  </si>
  <si>
    <t>Geotech. Engineer to review results prior commencing further construction.</t>
  </si>
  <si>
    <t>Cut pile to suit</t>
  </si>
  <si>
    <t>As per Drawing No. – 24_089-0000-DRG-_x000D_
S21.01-C - Section B CHAR(AMP) Geotech report.</t>
  </si>
  <si>
    <t>Upon completion of driving</t>
  </si>
  <si>
    <t>As – Built data to confirm final heights</t>
  </si>
  <si>
    <t>RETAINING WALL</t>
  </si>
  <si>
    <t>Excavate wall footprint</t>
  </si>
  <si>
    <t>As per the design_x000D_
Dr. No. – 13182-C14-A</t>
  </si>
  <si>
    <t>Upon completion of excavation</t>
  </si>
  <si>
    <t>As – Built data – Design Subgrade level / Dockets from approved landfill site</t>
  </si>
  <si>
    <t>Gravel levelling pad</t>
  </si>
  <si>
    <t>GAP20 X 150mm pad under the Magnumstone extender(610mm) CHAR(AMP) base block_x000D_
Dr. No. – 13182-C14-A</t>
  </si>
  <si>
    <t>Prior installation of Magnumstone block</t>
  </si>
  <si>
    <t>Install Magnumstone wall</t>
  </si>
  <si>
    <t>As per the Dr. No. – 13182-C14-A_x000D_
Blocks infilled with GAP 40/60 metal_x000D_
Slop 1H:20V</t>
  </si>
  <si>
    <t>During CHAR(AMP) upon completion of installation</t>
  </si>
  <si>
    <t>Installation photos / Visual Inspection</t>
  </si>
  <si>
    <t>Subsoil Drain</t>
  </si>
  <si>
    <t>100mm Perforated drain, discharge to low point_x000D_
F2 AP20 Drainage fines to backfill</t>
  </si>
  <si>
    <t>As – Built subsoil drain / visual inspection</t>
  </si>
  <si>
    <t>Backfilling</t>
  </si>
  <si>
    <t>Drainage metal 60/40</t>
  </si>
  <si>
    <t>Upon completion of backfilling</t>
  </si>
  <si>
    <t>Material delivery dockets / As – Built final surface</t>
  </si>
  <si>
    <t>Engineer to review and approve final As-built plans</t>
  </si>
  <si>
    <t>—</t>
  </si>
  <si>
    <t>Concrete Mix Design</t>
  </si>
  <si>
    <t>Rocket Lab Neutron Separation Test Rig, Structural Specification clause 2.7 and 2.8.1</t>
  </si>
  <si>
    <t>Ready Mix Test certificates accordance with NZS 3104 - supplier,  3X random test cylinders for each 75m3  placed on site NZS 3112, part2 , clause 3.</t>
  </si>
  <si>
    <t>UCCL, Engineer</t>
  </si>
  <si>
    <t>Reinforcement Steel</t>
  </si>
  <si>
    <t>Rocket Lab Neutron Separation Test Rig, Structural Specification clause 1.7</t>
  </si>
  <si>
    <t>Manufacturer's certificates</t>
  </si>
  <si>
    <t>Prior to Ordering</t>
  </si>
  <si>
    <t>Cast in Items - Nuts, Bolts and Anchor bars</t>
  </si>
  <si>
    <t>Rocket Lab Neutron Separation Test Rig, Structural Specification clause 3.6.8.4 pg.28</t>
  </si>
  <si>
    <t>Supplier Documentation</t>
  </si>
  <si>
    <t>Bolts, Nuts and Washers shall comply with AS/NZS 1252.1/2.                                                                              All bolts shall be hot dip galvanized to AS/NZS 1214._x000D_
Provide documentation demonstrating compliance to the relevant Standard (refer Section 5.3) prior to _x000D_
delivery of bolts to site.</t>
  </si>
  <si>
    <t>Form work</t>
  </si>
  <si>
    <t>Rocket Lab Neutron Separation Test Rig, Structural Specification clause 2.8.5 pg.16</t>
  </si>
  <si>
    <t>UCCL</t>
  </si>
  <si>
    <t>Prior and after being used</t>
  </si>
  <si>
    <t xml:space="preserve">Fairface formwork shall be so constructed as to provide straight and true angles and so as to produce cast surfaces within a tolerance of ±5mm on the given dimensions._x000D_
Plywood formwork shall be sealed with not less than two coats of polyurethane varnish on the concrete face. Diesel oil-based products are not permitted._x000D_
Timber formwork which is not being used for the next seven days shall be cleaned, oiled and stored flat. _x000D_
It shall be protected against gross changes of moisture by use of a tarpaulin or similar waterproof cover enclosing the top and all four sides completely. </t>
  </si>
  <si>
    <t>Reinforcing</t>
  </si>
  <si>
    <t>Rocket Lab Neutron Separation Test Rig, Structural Specification clause 2.8.5 pg.16 CHAR(AMP) Clause 1</t>
  </si>
  <si>
    <t>Prior to pre-pour inspection</t>
  </si>
  <si>
    <t xml:space="preserve">A copy of the completed pre-pour checklist is to be given to the Engineer prior to the Engineer observing the finished Section of work. 48 hours notice is considered a minimum. The Contractor shall furnish a fully completed Producer Statement. This certificate shall cover all work completed under this Section of the Specification. </t>
  </si>
  <si>
    <t>Concret Pouring and Curing</t>
  </si>
  <si>
    <t>Rocket Lab Neutron Separation Test Rig, Structural Specification clause 2.9 to 2.11 pg17</t>
  </si>
  <si>
    <t>During and upon concrete pour</t>
  </si>
  <si>
    <t>All concreting shall conform to NZS 3109, Section 7. Concrete shall not be pumped without the Engineer's approval. Where such approval is given, only a standard “structural” concrete mix design may _x000D_
be used.If it is found to have free fallen more than 1.5m, concrete will be rejected._x000D_
Vibrators shall not come within 12mm of the face of the formwork._x000D_
All concrete shall be cured as defined in NZS 3109, Clause 7.8. The use of a plastic curing compound _x000D_
shall be as agreed with the Engineer specifically for each occasion before it is used.</t>
  </si>
  <si>
    <t>Pre pour inspection</t>
  </si>
  <si>
    <t>Rocket Lab Neutron Separation Test Rig, Structural Specification clause 2.5 pg15</t>
  </si>
  <si>
    <t>Pre pour inspection sheet</t>
  </si>
  <si>
    <t>Prior to placing structural concrete</t>
  </si>
  <si>
    <t>Pre pour inspection sheet to be completed prior to placing concrete. Engieeer to be notified of pours for inspection at least 48 hours prior to placing concrete.</t>
  </si>
  <si>
    <t>As Built CHAR(AMP) Final Design Documentation</t>
  </si>
  <si>
    <t>Rocket Lab Neutron Separation Test Rig, Structural Specification clause 3.6.8.11 pg29</t>
  </si>
  <si>
    <t>Surveying</t>
  </si>
  <si>
    <t>For Each Foundation</t>
  </si>
  <si>
    <t>Confirmation From Engineer on as built records. As-built HD bolts postion prior to pouring slab - as reqested by Engineer.</t>
  </si>
  <si>
    <t xml:space="preserve"> Completion Inspection inc.  Construction Defects Report  </t>
  </si>
  <si>
    <t>Rocket Lab Neutron Separation Test Rig, Structural Specification clause 2.24 to 2.26 pg21</t>
  </si>
  <si>
    <t>Completion inspection on  each foundation by Engineer</t>
  </si>
  <si>
    <t xml:space="preserve">Engineer/ UCCL </t>
  </si>
  <si>
    <t xml:space="preserve">Provided a completed construction defect report that that details any remedial measures taken, CHAR(AMP) snag lists closed out </t>
  </si>
  <si>
    <t>All reinforcement shall be Grade 300E and 500E complying with AS/NZS 4671. Grade 500E 
reinforcement shall be manufactured by a micro-alloy process by an Pacific Steel. 
Coiled and re-straightened bar will not be accepted under any circumstances. 
Hard drawn steel wire reinforcing mesh shall be Grade L complying with AS/NZS 4671. 
Ductile 500 Mesh shall be Grade E complying with AS/NZS 4671. 
Mill certificates meeting New Zealand Standards must be provided to the Engineer for all reinforcing 
steel used on the project. Specification clause 1.10 pg. 8</t>
  </si>
  <si>
    <t>Prior to work commencing on site
— Blinding / Site concrete 10 MPa
— Foundation pads 30 Mpa</t>
  </si>
  <si>
    <t>Ready mix testing shall comply as per Structure specification clause 2.7 pg. no. 15. All other concrete shall be from an approved and fully audited Ready Mix plant clause 2.8.1 pg. 16. Calcium Chloride shall not be used.
Maximum aggregate size shall generally be 19 mm.
The aggregate used, and overall mix design (including the use of any additives) shall meet the provisions of section 2 of Alkali Aggregate Reaction (CCHAR(AMP)CA). Evidence may be required in support of this by the Engineer. Use of low alkali cements or aggregates from an alternative source may be required where the proposed aggregate contains deleterious material.</t>
  </si>
  <si>
    <t>Site Preparation</t>
  </si>
  <si>
    <t>Site Clearance</t>
  </si>
  <si>
    <t>Prior to excavation</t>
  </si>
  <si>
    <t>As per Engineer’s acceptance</t>
  </si>
  <si>
    <t>Concrete Pipes and Pre-cast Structures</t>
  </si>
  <si>
    <t>Delivery of Pipes and Pre- cast structures</t>
  </si>
  <si>
    <t>Visual Inspection – as per WSP T-WES00012 Section 2.3 pg. no. 262</t>
  </si>
  <si>
    <t>Upon delivery on site</t>
  </si>
  <si>
    <t>Delivery Dockets</t>
  </si>
  <si>
    <t>Fill Material</t>
  </si>
  <si>
    <t>65/40 Drainage metal</t>
  </si>
  <si>
    <t>Clean and washed as per the drawings</t>
  </si>
  <si>
    <t>Initial Set Out</t>
  </si>
  <si>
    <t>Setting out M/H locations and Trench Alignment</t>
  </si>
  <si>
    <t>As per approved IFC drawings and design model provided</t>
  </si>
  <si>
    <t>Prior to trench excavations</t>
  </si>
  <si>
    <t>Visual Inspection – As per T- WES 00011 section 3.2.4 pg. no._x000D_
251</t>
  </si>
  <si>
    <t>During and after excavation works</t>
  </si>
  <si>
    <t>Geotextile</t>
  </si>
  <si>
    <t>Bidim A29 or equivalent</t>
  </si>
  <si>
    <t>As per drawings and specification</t>
  </si>
  <si>
    <t>Pipe General Bedding</t>
  </si>
  <si>
    <t>Place Approved bedding, WDC EES Sheet 31</t>
  </si>
  <si>
    <t>Prior to pipe laying</t>
  </si>
  <si>
    <t>Pipe Laying</t>
  </si>
  <si>
    <t>Laying and Jointing of the pipes</t>
  </si>
  <si>
    <t>Visual Inspection - Lay and joint pipes in accordance with the manufacturer’s recommendations and</t>
  </si>
  <si>
    <t>During and upon completion of laying</t>
  </si>
  <si>
    <t>Checksheet, As-Built information – Invert level</t>
  </si>
  <si>
    <t>Slotted pipe</t>
  </si>
  <si>
    <t>Laying and jointing of the pipe</t>
  </si>
  <si>
    <t>Slotts as specified in the IFC drawings</t>
  </si>
  <si>
    <t>Pipe Embedment</t>
  </si>
  <si>
    <t>Bulk filled – 38% voids by volume</t>
  </si>
  <si>
    <t>Installation</t>
  </si>
  <si>
    <t>110mm slotted novacoil installed on top of granular storage</t>
  </si>
  <si>
    <t>Prior to installation of subsoil drain</t>
  </si>
  <si>
    <t>QF 007 Checksheet</t>
  </si>
  <si>
    <t>Trench Fill</t>
  </si>
  <si>
    <t>Agreed or approved material</t>
  </si>
  <si>
    <t>300mm cover</t>
  </si>
  <si>
    <t>Upon completion of the backfilling</t>
  </si>
  <si>
    <t>Manhole and Sump Construction</t>
  </si>
  <si>
    <t>Pre-cast Manhole base and Standard Sump</t>
  </si>
  <si>
    <t>Prior installation of Manhole/cesspit Base</t>
  </si>
  <si>
    <t>Manhole risers and components</t>
  </si>
  <si>
    <t>As per IFC drawing and design model</t>
  </si>
  <si>
    <t>During and after installation</t>
  </si>
  <si>
    <t>Standard sump 450x450x1200mm pcc, AS 3996 E400 grate and frame</t>
  </si>
  <si>
    <t>For each Standard sump installation</t>
  </si>
  <si>
    <t>Enviropod filter</t>
  </si>
  <si>
    <t>Install approved enviropod filters in sump</t>
  </si>
  <si>
    <t>Placing Bidim fabric around drainage aggregate</t>
  </si>
  <si>
    <t>As per IF drawings and specification</t>
  </si>
  <si>
    <t>Prior to backfilling</t>
  </si>
  <si>
    <t>Supply As-built Plans</t>
  </si>
  <si>
    <t>Engineer to review and accept as-built Drawings</t>
  </si>
  <si>
    <t>For all completed works</t>
  </si>
  <si>
    <t>Engineer’s acceptance of as-built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</si>
</sst>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DT183"/>
  <sheetViews>
    <sheetView tabSelected="1" topLeftCell="CV1" workbookViewId="0">
      <selection activeCell="DT2" sqref="DT2"/>
    </sheetView>
  </sheetViews>
  <sheetFormatPr defaultRowHeight="15" customHeight="1" x14ac:dyDescent="0.25"/>
  <cols>
    <col min="1" max="1" width="6" customWidth="1"/>
    <col min="2" max="2" width="21.5703125" customWidth="1"/>
    <col min="3" max="3" width="20.85546875" customWidth="1"/>
    <col min="4" max="4" width="21.42578125" customWidth="1"/>
    <col min="5" max="5" width="22.28515625" customWidth="1"/>
    <col min="6" max="6" width="25.85546875" customWidth="1"/>
    <col min="7" max="7" width="3.42578125" customWidth="1"/>
    <col min="8" max="9" width="3.28515625" customWidth="1"/>
    <col min="10" max="10" width="2.85546875" customWidth="1"/>
    <col min="11" max="11" width="2.140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2.42578125" customWidth="1"/>
    <col min="20" max="20" width="2.7109375" customWidth="1"/>
    <col min="21" max="21" width="2.140625" customWidth="1"/>
    <col min="22" max="22" width="67.28515625" customWidth="1"/>
    <col min="23" max="23" width="146.42578125" bestFit="1" customWidth="1"/>
    <col min="33" max="33" width="9.140625" customWidth="1"/>
    <col min="34" max="34" width="2" customWidth="1"/>
    <col min="35" max="35" width="1.7109375" customWidth="1"/>
    <col min="43" max="43" width="9.42578125" customWidth="1"/>
    <col min="44" max="44" width="1.28515625" customWidth="1"/>
    <col min="45" max="45" width="1.140625" customWidth="1"/>
    <col min="46" max="46" width="68.85546875" bestFit="1" customWidth="1"/>
    <col min="111" max="112" width="2.42578125" customWidth="1"/>
    <col min="113" max="113" width="2.140625" customWidth="1"/>
    <col min="121" max="121" width="1.42578125" customWidth="1"/>
    <col min="122" max="122" width="1.7109375" customWidth="1"/>
    <col min="123" max="123" width="1.85546875" customWidth="1"/>
    <col min="124" max="124" width="79.7109375" bestFit="1" customWidth="1"/>
  </cols>
  <sheetData>
    <row r="1" spans="1:124" ht="15" customHeight="1" x14ac:dyDescent="0.25">
      <c r="A1" s="2"/>
      <c r="B1" s="2"/>
      <c r="C1" s="2"/>
      <c r="D1" s="2"/>
      <c r="E1" s="2"/>
      <c r="F1" s="2"/>
      <c r="G1" s="2"/>
      <c r="H1" s="2"/>
      <c r="L1" s="3"/>
      <c r="M1" s="3"/>
      <c r="N1" s="3"/>
      <c r="O1" s="3"/>
      <c r="P1" s="3"/>
      <c r="Q1" s="3"/>
      <c r="R1" s="3"/>
      <c r="Y1" s="2"/>
      <c r="Z1" s="2"/>
      <c r="AA1" s="2"/>
      <c r="AB1" s="2"/>
      <c r="AC1" s="2"/>
      <c r="AD1" s="2"/>
      <c r="AE1" s="2"/>
      <c r="AF1" s="2"/>
      <c r="AG1" s="2"/>
      <c r="AJ1" s="3"/>
      <c r="AK1" s="3"/>
      <c r="AL1" s="3"/>
      <c r="AM1" s="3"/>
      <c r="AN1" s="3"/>
      <c r="AO1" s="3"/>
      <c r="AP1" s="3"/>
      <c r="AQ1" s="3"/>
      <c r="CY1" s="2"/>
      <c r="CZ1" s="2"/>
      <c r="DA1" s="2"/>
      <c r="DB1" s="2"/>
      <c r="DC1" s="2"/>
      <c r="DD1" s="2"/>
      <c r="DE1" s="2"/>
      <c r="DF1" s="2"/>
      <c r="DJ1" s="3"/>
      <c r="DK1" s="3"/>
      <c r="DL1" s="3"/>
      <c r="DM1" s="3"/>
      <c r="DN1" s="3"/>
      <c r="DO1" s="3"/>
      <c r="DP1" s="3"/>
    </row>
    <row r="2" spans="1:124" ht="15" customHeight="1" x14ac:dyDescent="0.25">
      <c r="A2">
        <v>0</v>
      </c>
      <c r="B2" t="s">
        <v>10</v>
      </c>
      <c r="C2" t="s">
        <v>11</v>
      </c>
      <c r="D2" t="s">
        <v>12</v>
      </c>
      <c r="E2" s="1" t="s">
        <v>13</v>
      </c>
      <c r="F2" s="1" t="s">
        <v>2</v>
      </c>
      <c r="G2" t="s">
        <v>14</v>
      </c>
      <c r="H2" s="1" t="s">
        <v>15</v>
      </c>
      <c r="L2" t="str">
        <f>A2&amp;" - "&amp;B2</f>
        <v>0 - Pre-Construction Site Survey</v>
      </c>
      <c r="M2" t="str">
        <f>"ACTIVITY TASK - "&amp;C2</f>
        <v>ACTIVITY TASK - Survey of Ex. Ground levels, boundary / Setout</v>
      </c>
      <c r="N2" t="str">
        <f>"ACCEPTANCE CRITERIA - "&amp;D2</f>
        <v>ACCEPTANCE CRITERIA - As – Built data</v>
      </c>
      <c r="O2" t="str">
        <f>"FREQUENCY - "&amp;E2</f>
        <v>FREQUENCY - Prior to commencing any works on site</v>
      </c>
      <c r="P2" t="str">
        <f>"HOLD POINT - "&amp;F2</f>
        <v>HOLD POINT - W</v>
      </c>
      <c r="Q2" t="str">
        <f>"CERTIFYING DOCUMENTATION, RECORD OR CHECKSHEET - "&amp;G2</f>
        <v>CERTIFYING DOCUMENTATION, RECORD OR CHECKSHEET - N/A</v>
      </c>
      <c r="R2" t="str">
        <f>"VERIFICATION SIGN OFFS: CRITICAL HOLD POINT AUTHORITY - "&amp;H2</f>
        <v>VERIFICATION SIGN OFFS: CRITICAL HOLD POINT AUTHORITY - Not Required</v>
      </c>
      <c r="V2" t="str" cm="1">
        <f t="array" ref="V2:V183">_xlfn.FILTERXML("&lt;t&gt;&lt;s&gt;"&amp;_xlfn.TEXTJOIN("&lt;/s&gt;&lt;s&gt;",,L2:R51)&amp;"&lt;/s&gt;&lt;/t&gt;","//s")</f>
        <v>0 - Pre-Construction Site Survey</v>
      </c>
      <c r="Y2" t="s">
        <v>112</v>
      </c>
      <c r="Z2" t="s">
        <v>113</v>
      </c>
      <c r="AA2" t="s">
        <v>114</v>
      </c>
      <c r="AB2" t="s">
        <v>115</v>
      </c>
      <c r="AC2" s="1" t="s">
        <v>153</v>
      </c>
      <c r="AD2" s="1" t="s">
        <v>154</v>
      </c>
      <c r="AE2" t="s">
        <v>1</v>
      </c>
      <c r="AF2" s="1" t="s">
        <v>1</v>
      </c>
      <c r="AJ2" t="str">
        <f>Y2</f>
        <v>Concrete Mix Design</v>
      </c>
      <c r="AK2" t="str">
        <f>"SPECIFICATION REFERENCE - "&amp;Z2</f>
        <v>SPECIFICATION REFERENCE - Rocket Lab Neutron Separation Test Rig, Structural Specification clause 2.7 and 2.8.1</v>
      </c>
      <c r="AL2" t="str">
        <f>"TEST REQUIRED - "&amp;AA2</f>
        <v>TEST REQUIRED - Ready Mix Test certificates accordance with NZS 3104 - supplier,  3X random test cylinders for each 75m3  placed on site NZS 3112, part2 , clause 3.</v>
      </c>
      <c r="AM2" t="str">
        <f>"INSPECTION BY - "&amp;AB2</f>
        <v>INSPECTION BY - UCCL, Engineer</v>
      </c>
      <c r="AN2" t="str">
        <f>"TASK TIMING OR TASK FREQUENCY  - "&amp;AC2</f>
        <v>TASK TIMING OR TASK FREQUENCY  - Prior to work commencing on site
— Blinding / Site concrete 10 MPa
— Foundation pads 30 Mpa</v>
      </c>
      <c r="AO2" t="str">
        <f>"ACCEPTANCE CRITERIA - "&amp;AD2</f>
        <v>ACCEPTANCE CRITERIA - Ready mix testing shall comply as per Structure specification clause 2.7 pg. no. 15. All other concrete shall be from an approved and fully audited Ready Mix plant clause 2.8.1 pg. 16. Calcium Chloride shall not be used.
Maximum aggregate size shall generally be 19 mm.
The aggregate used, and overall mix design (including the use of any additives) shall meet the provisions of section 2 of Alkali Aggregate Reaction (CCHAR(AMP)CA). Evidence may be required in support of this by the Engineer. Use of low alkali cements or aggregates from an alternative source may be required where the proposed aggregate contains deleterious material.</v>
      </c>
      <c r="AP2" t="str">
        <f>"UCCL - "&amp;AE2</f>
        <v>UCCL - H</v>
      </c>
      <c r="AQ2" t="str">
        <f>"Client - "&amp;AF2</f>
        <v>Client - H</v>
      </c>
      <c r="AT2" t="str" cm="1">
        <f t="array" ref="AT2:AT73">_xlfn.FILTERXML("&lt;t&gt;&lt;s&gt;"&amp;_xlfn.TEXTJOIN("&lt;/s&gt;&lt;s&gt;",,AJ2:AQ51)&amp;"&lt;/s&gt;&lt;/t&gt;","//s")</f>
        <v>Concrete Mix Design</v>
      </c>
      <c r="CY2">
        <v>1</v>
      </c>
      <c r="CZ2" t="s">
        <v>155</v>
      </c>
      <c r="DA2" t="s">
        <v>156</v>
      </c>
      <c r="DB2" t="s">
        <v>3</v>
      </c>
      <c r="DC2" s="1" t="s">
        <v>157</v>
      </c>
      <c r="DD2" s="1" t="s">
        <v>158</v>
      </c>
      <c r="DE2" t="s">
        <v>2</v>
      </c>
      <c r="DF2" s="1" t="s">
        <v>2</v>
      </c>
      <c r="DJ2" t="str">
        <f>CY2&amp;" - "&amp;CZ2</f>
        <v>1 - Site Preparation</v>
      </c>
      <c r="DK2" t="str">
        <f>"ACTIVITY TASK - "&amp;DA2</f>
        <v>ACTIVITY TASK - Site Clearance</v>
      </c>
      <c r="DL2" t="str">
        <f>"ACCEPTANCE CRITERIA - "&amp;DB2</f>
        <v>ACCEPTANCE CRITERIA - Visual Inspection</v>
      </c>
      <c r="DM2" t="str">
        <f>"FREQUENCY - "&amp;DC2</f>
        <v>FREQUENCY - Prior to excavation</v>
      </c>
      <c r="DN2" t="str">
        <f>"CERTIFYING DOCUMENTATION, RECORD OR CHECKSHEET - "&amp;DD2</f>
        <v>CERTIFYING DOCUMENTATION, RECORD OR CHECKSHEET - As per Engineer’s acceptance</v>
      </c>
      <c r="DO2" t="str">
        <f>"VERIFICATION SIGN OFFS: INTERNAL VERIFICATION AUTHORITY OR RESPONSIBILITY - "&amp;DE2</f>
        <v>VERIFICATION SIGN OFFS: INTERNAL VERIFICATION AUTHORITY OR RESPONSIBILITY - W</v>
      </c>
      <c r="DP2" t="str">
        <f>"VERIFICATION SIGN OFFS: CRITICAL HOLD POINT AUTHORITY - "&amp;DF2</f>
        <v>VERIFICATION SIGN OFFS: CRITICAL HOLD POINT AUTHORITY - W</v>
      </c>
      <c r="DT2" t="str" cm="1">
        <f t="array" ref="DT2:DT127">_xlfn.FILTERXML("&lt;t&gt;&lt;s&gt;"&amp;_xlfn.TEXTJOIN("&lt;/s&gt;&lt;s&gt;",,DJ2:DP51)&amp;"&lt;/s&gt;&lt;/t&gt;","//s")</f>
        <v>1 - Site Preparation</v>
      </c>
    </row>
    <row r="3" spans="1:124" ht="15" customHeight="1" x14ac:dyDescent="0.25">
      <c r="A3">
        <v>1</v>
      </c>
      <c r="B3" t="s">
        <v>16</v>
      </c>
      <c r="C3" t="s">
        <v>17</v>
      </c>
      <c r="D3" s="1" t="s">
        <v>3</v>
      </c>
      <c r="E3" t="s">
        <v>18</v>
      </c>
      <c r="F3" s="1" t="s">
        <v>2</v>
      </c>
      <c r="G3" t="s">
        <v>14</v>
      </c>
      <c r="H3" s="1" t="s">
        <v>15</v>
      </c>
      <c r="L3" t="str">
        <f t="shared" ref="L3:L27" si="0">A3&amp;" - "&amp;B3</f>
        <v>1 - EROSION AND SEDIMENT CONTROLS</v>
      </c>
      <c r="M3" t="str">
        <f t="shared" ref="M3:M27" si="1">"ACTIVITY TASK - "&amp;C3</f>
        <v>ACTIVITY TASK - Stripped Surface</v>
      </c>
      <c r="N3" t="str">
        <f t="shared" ref="N3:N27" si="2">"ACCEPTANCE CRITERIA - "&amp;D3</f>
        <v>ACCEPTANCE CRITERIA - Visual Inspection</v>
      </c>
      <c r="O3" t="str">
        <f t="shared" ref="O3:O27" si="3">"FREQUENCY - "&amp;E3</f>
        <v>FREQUENCY - Upon completion of surface stripping prior to further  construction</v>
      </c>
      <c r="P3" t="str">
        <f t="shared" ref="P3:P27" si="4">"HOLD POINT - "&amp;F3</f>
        <v>HOLD POINT - W</v>
      </c>
      <c r="Q3" t="str">
        <f t="shared" ref="Q3:Q27" si="5">"CERTIFYING DOCUMENTATION, RECORD OR CHECKSHEET - "&amp;G3</f>
        <v>CERTIFYING DOCUMENTATION, RECORD OR CHECKSHEET - N/A</v>
      </c>
      <c r="R3" t="str">
        <f t="shared" ref="R3:R27" si="6">"VERIFICATION SIGN OFFS: CRITICAL HOLD POINT AUTHORITY - "&amp;H3</f>
        <v>VERIFICATION SIGN OFFS: CRITICAL HOLD POINT AUTHORITY - Not Required</v>
      </c>
      <c r="V3" t="str">
        <v>ACTIVITY TASK - Survey of Ex. Ground levels, boundary / Setout</v>
      </c>
      <c r="Y3" t="s">
        <v>116</v>
      </c>
      <c r="Z3" t="s">
        <v>117</v>
      </c>
      <c r="AA3" t="s">
        <v>118</v>
      </c>
      <c r="AB3" t="s">
        <v>115</v>
      </c>
      <c r="AC3" t="s">
        <v>119</v>
      </c>
      <c r="AD3" s="1" t="s">
        <v>152</v>
      </c>
      <c r="AE3" t="s">
        <v>1</v>
      </c>
      <c r="AF3" t="s">
        <v>1</v>
      </c>
      <c r="AJ3" t="str">
        <f t="shared" ref="AJ3:AJ10" si="7">Y3</f>
        <v>Reinforcement Steel</v>
      </c>
      <c r="AK3" t="str">
        <f t="shared" ref="AK3:AK10" si="8">"SPECIFICATION REFERENCE - "&amp;Z3</f>
        <v>SPECIFICATION REFERENCE - Rocket Lab Neutron Separation Test Rig, Structural Specification clause 1.7</v>
      </c>
      <c r="AL3" t="str">
        <f t="shared" ref="AL3:AL10" si="9">"TEST REQUIRED - "&amp;AA3</f>
        <v>TEST REQUIRED - Manufacturer's certificates</v>
      </c>
      <c r="AM3" t="str">
        <f t="shared" ref="AM3:AM10" si="10">"INSPECTION BY - "&amp;AB3</f>
        <v>INSPECTION BY - UCCL, Engineer</v>
      </c>
      <c r="AN3" t="str">
        <f t="shared" ref="AN3:AN10" si="11">"TASK TIMING OR TASK FREQUENCY  - "&amp;AC3</f>
        <v>TASK TIMING OR TASK FREQUENCY  - Prior to Ordering</v>
      </c>
      <c r="AO3" t="str">
        <f t="shared" ref="AO3:AO10" si="12">"ACCEPTANCE CRITERIA - "&amp;AD3</f>
        <v>ACCEPTANCE CRITERIA - All reinforcement shall be Grade 300E and 500E complying with AS/NZS 4671. Grade 500E 
reinforcement shall be manufactured by a micro-alloy process by an Pacific Steel. 
Coiled and re-straightened bar will not be accepted under any circumstances. 
Hard drawn steel wire reinforcing mesh shall be Grade L complying with AS/NZS 4671. 
Ductile 500 Mesh shall be Grade E complying with AS/NZS 4671. 
Mill certificates meeting New Zealand Standards must be provided to the Engineer for all reinforcing 
steel used on the project. Specification clause 1.10 pg. 8</v>
      </c>
      <c r="AP3" t="str">
        <f t="shared" ref="AP3:AP10" si="13">"UCCL - "&amp;AE3</f>
        <v>UCCL - H</v>
      </c>
      <c r="AQ3" t="str">
        <f t="shared" ref="AQ3:AQ10" si="14">"Client - "&amp;AF3</f>
        <v>Client - H</v>
      </c>
      <c r="AT3" t="str">
        <v>SPECIFICATION REFERENCE - Rocket Lab Neutron Separation Test Rig, Structural Specification clause 2.7 and 2.8.1</v>
      </c>
      <c r="CY3">
        <v>1.1000000000000001</v>
      </c>
      <c r="CZ3" t="s">
        <v>159</v>
      </c>
      <c r="DA3" t="s">
        <v>160</v>
      </c>
      <c r="DB3" t="s">
        <v>161</v>
      </c>
      <c r="DC3" t="s">
        <v>162</v>
      </c>
      <c r="DD3" t="s">
        <v>163</v>
      </c>
      <c r="DE3" t="s">
        <v>0</v>
      </c>
      <c r="DF3" t="s">
        <v>2</v>
      </c>
      <c r="DJ3" t="str">
        <f t="shared" ref="DJ3:DJ19" si="15">CY3&amp;" - "&amp;CZ3</f>
        <v>1.1 - Concrete Pipes and Pre-cast Structures</v>
      </c>
      <c r="DK3" t="str">
        <f t="shared" ref="DK3:DK19" si="16">"ACTIVITY TASK - "&amp;DA3</f>
        <v>ACTIVITY TASK - Delivery of Pipes and Pre- cast structures</v>
      </c>
      <c r="DL3" t="str">
        <f t="shared" ref="DL3:DL19" si="17">"ACCEPTANCE CRITERIA - "&amp;DB3</f>
        <v>ACCEPTANCE CRITERIA - Visual Inspection – as per WSP T-WES00012 Section 2.3 pg. no. 262</v>
      </c>
      <c r="DM3" t="str">
        <f t="shared" ref="DM3:DM19" si="18">"FREQUENCY - "&amp;DC3</f>
        <v>FREQUENCY - Upon delivery on site</v>
      </c>
      <c r="DN3" t="str">
        <f t="shared" ref="DN3:DN19" si="19">"CERTIFYING DOCUMENTATION, RECORD OR CHECKSHEET - "&amp;DD3</f>
        <v>CERTIFYING DOCUMENTATION, RECORD OR CHECKSHEET - Delivery Dockets</v>
      </c>
      <c r="DO3" t="str">
        <f t="shared" ref="DO3:DO19" si="20">"VERIFICATION SIGN OFFS: INTERNAL VERIFICATION AUTHORITY OR RESPONSIBILITY - "&amp;DE3</f>
        <v>VERIFICATION SIGN OFFS: INTERNAL VERIFICATION AUTHORITY OR RESPONSIBILITY - R</v>
      </c>
      <c r="DP3" t="str">
        <f t="shared" ref="DP3:DP19" si="21">"VERIFICATION SIGN OFFS: CRITICAL HOLD POINT AUTHORITY - "&amp;DF3</f>
        <v>VERIFICATION SIGN OFFS: CRITICAL HOLD POINT AUTHORITY - W</v>
      </c>
      <c r="DT3" t="str">
        <v>ACTIVITY TASK - Site Clearance</v>
      </c>
    </row>
    <row r="4" spans="1:124" ht="15" customHeight="1" x14ac:dyDescent="0.25">
      <c r="A4">
        <v>1.1000000000000001</v>
      </c>
      <c r="B4" s="1" t="s">
        <v>16</v>
      </c>
      <c r="C4" t="s">
        <v>19</v>
      </c>
      <c r="D4" s="1" t="s">
        <v>3</v>
      </c>
      <c r="E4" s="1" t="s">
        <v>20</v>
      </c>
      <c r="F4" s="1" t="s">
        <v>2</v>
      </c>
      <c r="G4" s="1" t="s">
        <v>21</v>
      </c>
      <c r="H4" s="1" t="s">
        <v>15</v>
      </c>
      <c r="L4" t="str">
        <f t="shared" si="0"/>
        <v>1.1 - EROSION AND SEDIMENT CONTROLS</v>
      </c>
      <c r="M4" t="str">
        <f t="shared" si="1"/>
        <v>ACTIVITY TASK - Construct clean water diversion bund</v>
      </c>
      <c r="N4" t="str">
        <f t="shared" si="2"/>
        <v>ACCEPTANCE CRITERIA - Visual Inspection</v>
      </c>
      <c r="O4" t="str">
        <f t="shared" si="3"/>
        <v>FREQUENCY - Upon completion of bund construction</v>
      </c>
      <c r="P4" t="str">
        <f t="shared" si="4"/>
        <v>HOLD POINT - W</v>
      </c>
      <c r="Q4" t="str">
        <f t="shared" si="5"/>
        <v>CERTIFYING DOCUMENTATION, RECORD OR CHECKSHEET - As per approved EMP / Drawing no. – 13182-C06-A</v>
      </c>
      <c r="R4" t="str">
        <f t="shared" si="6"/>
        <v>VERIFICATION SIGN OFFS: CRITICAL HOLD POINT AUTHORITY - Not Required</v>
      </c>
      <c r="V4" t="str">
        <v>ACCEPTANCE CRITERIA - As – Built data</v>
      </c>
      <c r="Y4" t="s">
        <v>120</v>
      </c>
      <c r="Z4" t="s">
        <v>121</v>
      </c>
      <c r="AA4" t="s">
        <v>122</v>
      </c>
      <c r="AB4" t="s">
        <v>115</v>
      </c>
      <c r="AC4" t="s">
        <v>119</v>
      </c>
      <c r="AD4" s="1" t="s">
        <v>123</v>
      </c>
      <c r="AE4" t="s">
        <v>1</v>
      </c>
      <c r="AF4" t="s">
        <v>1</v>
      </c>
      <c r="AJ4" t="str">
        <f t="shared" si="7"/>
        <v>Cast in Items - Nuts, Bolts and Anchor bars</v>
      </c>
      <c r="AK4" t="str">
        <f t="shared" si="8"/>
        <v>SPECIFICATION REFERENCE - Rocket Lab Neutron Separation Test Rig, Structural Specification clause 3.6.8.4 pg.28</v>
      </c>
      <c r="AL4" t="str">
        <f t="shared" si="9"/>
        <v>TEST REQUIRED - Supplier Documentation</v>
      </c>
      <c r="AM4" t="str">
        <f t="shared" si="10"/>
        <v>INSPECTION BY - UCCL, Engineer</v>
      </c>
      <c r="AN4" t="str">
        <f t="shared" si="11"/>
        <v>TASK TIMING OR TASK FREQUENCY  - Prior to Ordering</v>
      </c>
      <c r="AO4" t="str">
        <f t="shared" si="12"/>
        <v>ACCEPTANCE CRITERIA - Bolts, Nuts and Washers shall comply with AS/NZS 1252.1/2.                                                                              All bolts shall be hot dip galvanized to AS/NZS 1214._x000D_
Provide documentation demonstrating compliance to the relevant Standard (refer Section 5.3) prior to _x000D_
delivery of bolts to site.</v>
      </c>
      <c r="AP4" t="str">
        <f t="shared" si="13"/>
        <v>UCCL - H</v>
      </c>
      <c r="AQ4" t="str">
        <f t="shared" si="14"/>
        <v>Client - H</v>
      </c>
      <c r="AT4" t="str">
        <v>TEST REQUIRED - Ready Mix Test certificates accordance with NZS 3104 - supplier,  3X random test cylinders for each 75m3  placed on site NZS 3112, part2 , clause 3.</v>
      </c>
      <c r="CY4">
        <v>1.2</v>
      </c>
      <c r="CZ4" t="s">
        <v>164</v>
      </c>
      <c r="DA4" t="s">
        <v>165</v>
      </c>
      <c r="DB4" t="s">
        <v>166</v>
      </c>
      <c r="DC4" t="s">
        <v>162</v>
      </c>
      <c r="DD4" t="s">
        <v>163</v>
      </c>
      <c r="DE4" t="s">
        <v>0</v>
      </c>
      <c r="DF4" t="s">
        <v>2</v>
      </c>
      <c r="DJ4" t="str">
        <f t="shared" si="15"/>
        <v>1.2 - Fill Material</v>
      </c>
      <c r="DK4" t="str">
        <f t="shared" si="16"/>
        <v>ACTIVITY TASK - 65/40 Drainage metal</v>
      </c>
      <c r="DL4" t="str">
        <f t="shared" si="17"/>
        <v>ACCEPTANCE CRITERIA - Clean and washed as per the drawings</v>
      </c>
      <c r="DM4" t="str">
        <f t="shared" si="18"/>
        <v>FREQUENCY - Upon delivery on site</v>
      </c>
      <c r="DN4" t="str">
        <f t="shared" si="19"/>
        <v>CERTIFYING DOCUMENTATION, RECORD OR CHECKSHEET - Delivery Dockets</v>
      </c>
      <c r="DO4" t="str">
        <f t="shared" si="20"/>
        <v>VERIFICATION SIGN OFFS: INTERNAL VERIFICATION AUTHORITY OR RESPONSIBILITY - R</v>
      </c>
      <c r="DP4" t="str">
        <f t="shared" si="21"/>
        <v>VERIFICATION SIGN OFFS: CRITICAL HOLD POINT AUTHORITY - W</v>
      </c>
      <c r="DT4" t="str">
        <v>ACCEPTANCE CRITERIA - Visual Inspection</v>
      </c>
    </row>
    <row r="5" spans="1:124" ht="15" customHeight="1" x14ac:dyDescent="0.25">
      <c r="A5">
        <v>1.2</v>
      </c>
      <c r="B5" s="1" t="s">
        <v>16</v>
      </c>
      <c r="C5" t="s">
        <v>22</v>
      </c>
      <c r="D5" s="1" t="s">
        <v>3</v>
      </c>
      <c r="E5" t="s">
        <v>23</v>
      </c>
      <c r="F5" s="1" t="s">
        <v>2</v>
      </c>
      <c r="G5" t="s">
        <v>21</v>
      </c>
      <c r="H5" t="s">
        <v>15</v>
      </c>
      <c r="L5" t="str">
        <f t="shared" si="0"/>
        <v>1.2 - EROSION AND SEDIMENT CONTROLS</v>
      </c>
      <c r="M5" t="str">
        <f t="shared" si="1"/>
        <v>ACTIVITY TASK - Construct Bund/Silt fence along stream</v>
      </c>
      <c r="N5" t="str">
        <f t="shared" si="2"/>
        <v>ACCEPTANCE CRITERIA - Visual Inspection</v>
      </c>
      <c r="O5" t="str">
        <f t="shared" si="3"/>
        <v>FREQUENCY - Upon completion of silt control install</v>
      </c>
      <c r="P5" t="str">
        <f t="shared" si="4"/>
        <v>HOLD POINT - W</v>
      </c>
      <c r="Q5" t="str">
        <f t="shared" si="5"/>
        <v>CERTIFYING DOCUMENTATION, RECORD OR CHECKSHEET - As per approved EMP / Drawing no. – 13182-C06-A</v>
      </c>
      <c r="R5" t="str">
        <f t="shared" si="6"/>
        <v>VERIFICATION SIGN OFFS: CRITICAL HOLD POINT AUTHORITY - Not Required</v>
      </c>
      <c r="V5" t="str">
        <v>FREQUENCY - Prior to commencing any works on site</v>
      </c>
      <c r="Y5" t="s">
        <v>124</v>
      </c>
      <c r="Z5" t="s">
        <v>125</v>
      </c>
      <c r="AA5" t="s">
        <v>3</v>
      </c>
      <c r="AB5" t="s">
        <v>126</v>
      </c>
      <c r="AC5" t="s">
        <v>127</v>
      </c>
      <c r="AD5" s="1" t="s">
        <v>128</v>
      </c>
      <c r="AE5" t="s">
        <v>2</v>
      </c>
      <c r="AF5" t="s">
        <v>2</v>
      </c>
      <c r="AJ5" t="str">
        <f t="shared" si="7"/>
        <v>Form work</v>
      </c>
      <c r="AK5" t="str">
        <f t="shared" si="8"/>
        <v>SPECIFICATION REFERENCE - Rocket Lab Neutron Separation Test Rig, Structural Specification clause 2.8.5 pg.16</v>
      </c>
      <c r="AL5" t="str">
        <f t="shared" si="9"/>
        <v>TEST REQUIRED - Visual Inspection</v>
      </c>
      <c r="AM5" t="str">
        <f t="shared" si="10"/>
        <v>INSPECTION BY - UCCL</v>
      </c>
      <c r="AN5" t="str">
        <f t="shared" si="11"/>
        <v>TASK TIMING OR TASK FREQUENCY  - Prior and after being used</v>
      </c>
      <c r="AO5" t="str">
        <f t="shared" si="12"/>
        <v xml:space="preserve">ACCEPTANCE CRITERIA - Fairface formwork shall be so constructed as to provide straight and true angles and so as to produce cast surfaces within a tolerance of ±5mm on the given dimensions._x000D_
Plywood formwork shall be sealed with not less than two coats of polyurethane varnish on the concrete face. Diesel oil-based products are not permitted._x000D_
Timber formwork which is not being used for the next seven days shall be cleaned, oiled and stored flat. _x000D_
It shall be protected against gross changes of moisture by use of a tarpaulin or similar waterproof cover enclosing the top and all four sides completely. </v>
      </c>
      <c r="AP5" t="str">
        <f t="shared" si="13"/>
        <v>UCCL - W</v>
      </c>
      <c r="AQ5" t="str">
        <f t="shared" si="14"/>
        <v>Client - W</v>
      </c>
      <c r="AT5" t="str">
        <v>INSPECTION BY - UCCL, Engineer</v>
      </c>
      <c r="CY5">
        <v>2</v>
      </c>
      <c r="CZ5" t="s">
        <v>167</v>
      </c>
      <c r="DA5" t="s">
        <v>168</v>
      </c>
      <c r="DB5" t="s">
        <v>169</v>
      </c>
      <c r="DC5" t="s">
        <v>170</v>
      </c>
      <c r="DD5" t="s">
        <v>158</v>
      </c>
      <c r="DE5" t="s">
        <v>1</v>
      </c>
      <c r="DF5" t="s">
        <v>2</v>
      </c>
      <c r="DJ5" t="str">
        <f t="shared" si="15"/>
        <v>2 - Initial Set Out</v>
      </c>
      <c r="DK5" t="str">
        <f t="shared" si="16"/>
        <v>ACTIVITY TASK - Setting out M/H locations and Trench Alignment</v>
      </c>
      <c r="DL5" t="str">
        <f t="shared" si="17"/>
        <v>ACCEPTANCE CRITERIA - As per approved IFC drawings and design model provided</v>
      </c>
      <c r="DM5" t="str">
        <f t="shared" si="18"/>
        <v>FREQUENCY - Prior to trench excavations</v>
      </c>
      <c r="DN5" t="str">
        <f t="shared" si="19"/>
        <v>CERTIFYING DOCUMENTATION, RECORD OR CHECKSHEET - As per Engineer’s acceptance</v>
      </c>
      <c r="DO5" t="str">
        <f t="shared" si="20"/>
        <v>VERIFICATION SIGN OFFS: INTERNAL VERIFICATION AUTHORITY OR RESPONSIBILITY - H</v>
      </c>
      <c r="DP5" t="str">
        <f t="shared" si="21"/>
        <v>VERIFICATION SIGN OFFS: CRITICAL HOLD POINT AUTHORITY - W</v>
      </c>
      <c r="DT5" t="str">
        <v>FREQUENCY - Prior to excavation</v>
      </c>
    </row>
    <row r="6" spans="1:124" ht="15" customHeight="1" x14ac:dyDescent="0.25">
      <c r="A6">
        <v>1.3</v>
      </c>
      <c r="B6" t="s">
        <v>16</v>
      </c>
      <c r="C6" t="s">
        <v>24</v>
      </c>
      <c r="D6" s="1" t="s">
        <v>3</v>
      </c>
      <c r="E6" t="s">
        <v>25</v>
      </c>
      <c r="F6" s="1" t="s">
        <v>2</v>
      </c>
      <c r="G6" t="s">
        <v>21</v>
      </c>
      <c r="L6" t="str">
        <f t="shared" si="0"/>
        <v>1.3 - EROSION AND SEDIMENT CONTROLS</v>
      </c>
      <c r="M6" t="str">
        <f t="shared" si="1"/>
        <v>ACTIVITY TASK - Construct DEB/Swale</v>
      </c>
      <c r="N6" t="str">
        <f t="shared" si="2"/>
        <v>ACCEPTANCE CRITERIA - Visual Inspection</v>
      </c>
      <c r="O6" t="str">
        <f t="shared" si="3"/>
        <v>FREQUENCY - Upon completion construction.</v>
      </c>
      <c r="P6" t="str">
        <f t="shared" si="4"/>
        <v>HOLD POINT - W</v>
      </c>
      <c r="Q6" t="str">
        <f t="shared" si="5"/>
        <v>CERTIFYING DOCUMENTATION, RECORD OR CHECKSHEET - As per approved EMP / Drawing no. – 13182-C06-A</v>
      </c>
      <c r="R6" t="str">
        <f t="shared" si="6"/>
        <v xml:space="preserve">VERIFICATION SIGN OFFS: CRITICAL HOLD POINT AUTHORITY - </v>
      </c>
      <c r="V6" t="str">
        <v>HOLD POINT - W</v>
      </c>
      <c r="Y6" t="s">
        <v>129</v>
      </c>
      <c r="Z6" t="s">
        <v>130</v>
      </c>
      <c r="AA6" t="s">
        <v>3</v>
      </c>
      <c r="AB6" t="s">
        <v>115</v>
      </c>
      <c r="AC6" t="s">
        <v>131</v>
      </c>
      <c r="AD6" t="s">
        <v>132</v>
      </c>
      <c r="AE6" t="s">
        <v>1</v>
      </c>
      <c r="AF6" t="s">
        <v>2</v>
      </c>
      <c r="AJ6" t="str">
        <f t="shared" si="7"/>
        <v>Reinforcing</v>
      </c>
      <c r="AK6" t="str">
        <f t="shared" si="8"/>
        <v>SPECIFICATION REFERENCE - Rocket Lab Neutron Separation Test Rig, Structural Specification clause 2.8.5 pg.16 CHAR(AMP) Clause 1</v>
      </c>
      <c r="AL6" t="str">
        <f t="shared" si="9"/>
        <v>TEST REQUIRED - Visual Inspection</v>
      </c>
      <c r="AM6" t="str">
        <f t="shared" si="10"/>
        <v>INSPECTION BY - UCCL, Engineer</v>
      </c>
      <c r="AN6" t="str">
        <f t="shared" si="11"/>
        <v>TASK TIMING OR TASK FREQUENCY  - Prior to pre-pour inspection</v>
      </c>
      <c r="AO6" t="str">
        <f t="shared" si="12"/>
        <v xml:space="preserve">ACCEPTANCE CRITERIA - A copy of the completed pre-pour checklist is to be given to the Engineer prior to the Engineer observing the finished Section of work. 48 hours notice is considered a minimum. The Contractor shall furnish a fully completed Producer Statement. This certificate shall cover all work completed under this Section of the Specification. </v>
      </c>
      <c r="AP6" t="str">
        <f t="shared" si="13"/>
        <v>UCCL - H</v>
      </c>
      <c r="AQ6" t="str">
        <f t="shared" si="14"/>
        <v>Client - W</v>
      </c>
      <c r="AT6" t="str">
        <v>TASK TIMING OR TASK FREQUENCY  - Prior to work commencing on site
— Blinding / Site concrete 10 MPa
— Foundation pads 30 Mpa</v>
      </c>
      <c r="CY6">
        <v>3</v>
      </c>
      <c r="CZ6" t="s">
        <v>27</v>
      </c>
      <c r="DA6" t="s">
        <v>27</v>
      </c>
      <c r="DB6" s="1" t="s">
        <v>171</v>
      </c>
      <c r="DC6" t="s">
        <v>172</v>
      </c>
      <c r="DD6" t="s">
        <v>4</v>
      </c>
      <c r="DE6" t="s">
        <v>1</v>
      </c>
      <c r="DF6" t="s">
        <v>2</v>
      </c>
      <c r="DJ6" t="str">
        <f t="shared" si="15"/>
        <v>3 - Excavation</v>
      </c>
      <c r="DK6" t="str">
        <f t="shared" si="16"/>
        <v>ACTIVITY TASK - Excavation</v>
      </c>
      <c r="DL6" t="str">
        <f t="shared" si="17"/>
        <v>ACCEPTANCE CRITERIA - Visual Inspection – As per T- WES 00011 section 3.2.4 pg. no._x000D_
251</v>
      </c>
      <c r="DM6" t="str">
        <f t="shared" si="18"/>
        <v>FREQUENCY - During and after excavation works</v>
      </c>
      <c r="DN6" t="str">
        <f t="shared" si="19"/>
        <v>CERTIFYING DOCUMENTATION, RECORD OR CHECKSHEET - Checksheet</v>
      </c>
      <c r="DO6" t="str">
        <f t="shared" si="20"/>
        <v>VERIFICATION SIGN OFFS: INTERNAL VERIFICATION AUTHORITY OR RESPONSIBILITY - H</v>
      </c>
      <c r="DP6" t="str">
        <f t="shared" si="21"/>
        <v>VERIFICATION SIGN OFFS: CRITICAL HOLD POINT AUTHORITY - W</v>
      </c>
      <c r="DT6" t="str">
        <v>CERTIFYING DOCUMENTATION, RECORD OR CHECKSHEET - As per Engineer’s acceptance</v>
      </c>
    </row>
    <row r="7" spans="1:124" ht="15" customHeight="1" x14ac:dyDescent="0.25">
      <c r="A7">
        <v>1.4</v>
      </c>
      <c r="B7" t="s">
        <v>26</v>
      </c>
      <c r="C7" t="s">
        <v>27</v>
      </c>
      <c r="D7" s="1" t="s">
        <v>3</v>
      </c>
      <c r="E7" t="s">
        <v>28</v>
      </c>
      <c r="F7" t="s">
        <v>2</v>
      </c>
      <c r="G7" t="s">
        <v>29</v>
      </c>
      <c r="H7" t="s">
        <v>1</v>
      </c>
      <c r="L7" t="str">
        <f t="shared" si="0"/>
        <v>1.4 - Granular storage zone</v>
      </c>
      <c r="M7" t="str">
        <f t="shared" si="1"/>
        <v>ACTIVITY TASK - Excavation</v>
      </c>
      <c r="N7" t="str">
        <f t="shared" si="2"/>
        <v>ACCEPTANCE CRITERIA - Visual Inspection</v>
      </c>
      <c r="O7" t="str">
        <f t="shared" si="3"/>
        <v>FREQUENCY - Upon completion of Excavation work</v>
      </c>
      <c r="P7" t="str">
        <f t="shared" si="4"/>
        <v>HOLD POINT - W</v>
      </c>
      <c r="Q7" t="str">
        <f t="shared" si="5"/>
        <v>CERTIFYING DOCUMENTATION, RECORD OR CHECKSHEET - As per IFC Drawings</v>
      </c>
      <c r="R7" t="str">
        <f t="shared" si="6"/>
        <v>VERIFICATION SIGN OFFS: CRITICAL HOLD POINT AUTHORITY - H</v>
      </c>
      <c r="V7" t="str">
        <v>CERTIFYING DOCUMENTATION, RECORD OR CHECKSHEET - N/A</v>
      </c>
      <c r="Y7" t="s">
        <v>133</v>
      </c>
      <c r="Z7" t="s">
        <v>134</v>
      </c>
      <c r="AA7" t="s">
        <v>3</v>
      </c>
      <c r="AB7" t="s">
        <v>126</v>
      </c>
      <c r="AC7" t="s">
        <v>135</v>
      </c>
      <c r="AD7" s="1" t="s">
        <v>136</v>
      </c>
      <c r="AE7" t="s">
        <v>1</v>
      </c>
      <c r="AF7" t="s">
        <v>0</v>
      </c>
      <c r="AJ7" t="str">
        <f t="shared" si="7"/>
        <v>Concret Pouring and Curing</v>
      </c>
      <c r="AK7" t="str">
        <f t="shared" si="8"/>
        <v>SPECIFICATION REFERENCE - Rocket Lab Neutron Separation Test Rig, Structural Specification clause 2.9 to 2.11 pg17</v>
      </c>
      <c r="AL7" t="str">
        <f t="shared" si="9"/>
        <v>TEST REQUIRED - Visual Inspection</v>
      </c>
      <c r="AM7" t="str">
        <f t="shared" si="10"/>
        <v>INSPECTION BY - UCCL</v>
      </c>
      <c r="AN7" t="str">
        <f t="shared" si="11"/>
        <v>TASK TIMING OR TASK FREQUENCY  - During and upon concrete pour</v>
      </c>
      <c r="AO7" t="str">
        <f t="shared" si="12"/>
        <v>ACCEPTANCE CRITERIA - All concreting shall conform to NZS 3109, Section 7. Concrete shall not be pumped without the Engineer's approval. Where such approval is given, only a standard “structural” concrete mix design may _x000D_
be used.If it is found to have free fallen more than 1.5m, concrete will be rejected._x000D_
Vibrators shall not come within 12mm of the face of the formwork._x000D_
All concrete shall be cured as defined in NZS 3109, Clause 7.8. The use of a plastic curing compound _x000D_
shall be as agreed with the Engineer specifically for each occasion before it is used.</v>
      </c>
      <c r="AP7" t="str">
        <f t="shared" si="13"/>
        <v>UCCL - H</v>
      </c>
      <c r="AQ7" t="str">
        <f t="shared" si="14"/>
        <v>Client - R</v>
      </c>
      <c r="AT7" t="str">
        <v>ACCEPTANCE CRITERIA - Ready mix testing shall comply as per Structure specification clause 2.7 pg. no. 15. All other concrete shall be from an approved and fully audited Ready Mix plant clause 2.8.1 pg. 16. Calcium Chloride shall not be used.
Maximum aggregate size shall generally be 19 mm.
The aggregate used, and overall mix design (including the use of any additives) shall meet the provisions of section 2 of Alkali Aggregate Reaction (CCHAR(AMP)CA). Evidence may be required in support of this by the Engineer. Use of low alkali cements or aggregates from an alternative source may be required where the proposed aggregate contains deleterious material.</v>
      </c>
      <c r="CY7">
        <v>3.1</v>
      </c>
      <c r="CZ7" t="s">
        <v>173</v>
      </c>
      <c r="DA7" t="s">
        <v>174</v>
      </c>
      <c r="DB7" t="s">
        <v>175</v>
      </c>
      <c r="DC7" t="s">
        <v>172</v>
      </c>
      <c r="DD7" t="s">
        <v>4</v>
      </c>
      <c r="DE7" t="s">
        <v>1</v>
      </c>
      <c r="DF7" t="s">
        <v>2</v>
      </c>
      <c r="DJ7" t="str">
        <f t="shared" si="15"/>
        <v>3.1 - Geotextile</v>
      </c>
      <c r="DK7" t="str">
        <f t="shared" si="16"/>
        <v>ACTIVITY TASK - Bidim A29 or equivalent</v>
      </c>
      <c r="DL7" t="str">
        <f t="shared" si="17"/>
        <v>ACCEPTANCE CRITERIA - As per drawings and specification</v>
      </c>
      <c r="DM7" t="str">
        <f t="shared" si="18"/>
        <v>FREQUENCY - During and after excavation works</v>
      </c>
      <c r="DN7" t="str">
        <f t="shared" si="19"/>
        <v>CERTIFYING DOCUMENTATION, RECORD OR CHECKSHEET - Checksheet</v>
      </c>
      <c r="DO7" t="str">
        <f t="shared" si="20"/>
        <v>VERIFICATION SIGN OFFS: INTERNAL VERIFICATION AUTHORITY OR RESPONSIBILITY - H</v>
      </c>
      <c r="DP7" t="str">
        <f t="shared" si="21"/>
        <v>VERIFICATION SIGN OFFS: CRITICAL HOLD POINT AUTHORITY - W</v>
      </c>
      <c r="DT7" t="str">
        <v>VERIFICATION SIGN OFFS: INTERNAL VERIFICATION AUTHORITY OR RESPONSIBILITY - W</v>
      </c>
    </row>
    <row r="8" spans="1:124" ht="15" customHeight="1" x14ac:dyDescent="0.25">
      <c r="A8" t="s">
        <v>30</v>
      </c>
      <c r="B8" t="s">
        <v>26</v>
      </c>
      <c r="C8" t="s">
        <v>31</v>
      </c>
      <c r="D8" s="1" t="s">
        <v>32</v>
      </c>
      <c r="E8" s="1" t="s">
        <v>33</v>
      </c>
      <c r="F8" s="1" t="s">
        <v>1</v>
      </c>
      <c r="G8" t="s">
        <v>12</v>
      </c>
      <c r="H8" t="s">
        <v>1</v>
      </c>
      <c r="L8" t="str">
        <f t="shared" si="0"/>
        <v>1.4.1 - Granular storage zone</v>
      </c>
      <c r="M8" t="str">
        <f t="shared" si="1"/>
        <v>ACTIVITY TASK - Construction of Pipe works</v>
      </c>
      <c r="N8" t="str">
        <f t="shared" si="2"/>
        <v>ACCEPTANCE CRITERIA - Visual Inspection / Drawing no. – 13182- C09/10-A_x000D_
110mm slotted Novacoil,_x000D_
150mm slotted pipe uppermost – 3mm wide slots@ 100mm C/C max,_x000D_
A29 geotextile or equivalent</v>
      </c>
      <c r="O8" t="str">
        <f t="shared" si="3"/>
        <v>FREQUENCY - Upon completion of each component installation (e.g._x000D_
Geotextile, Pipe works)</v>
      </c>
      <c r="P8" t="str">
        <f t="shared" si="4"/>
        <v>HOLD POINT - H</v>
      </c>
      <c r="Q8" t="str">
        <f t="shared" si="5"/>
        <v>CERTIFYING DOCUMENTATION, RECORD OR CHECKSHEET - As – Built data</v>
      </c>
      <c r="R8" t="str">
        <f t="shared" si="6"/>
        <v>VERIFICATION SIGN OFFS: CRITICAL HOLD POINT AUTHORITY - H</v>
      </c>
      <c r="V8" t="str">
        <v>VERIFICATION SIGN OFFS: CRITICAL HOLD POINT AUTHORITY - Not Required</v>
      </c>
      <c r="Y8" t="s">
        <v>137</v>
      </c>
      <c r="Z8" t="s">
        <v>138</v>
      </c>
      <c r="AA8" t="s">
        <v>139</v>
      </c>
      <c r="AB8" t="s">
        <v>126</v>
      </c>
      <c r="AC8" t="s">
        <v>140</v>
      </c>
      <c r="AD8" t="s">
        <v>141</v>
      </c>
      <c r="AE8" t="s">
        <v>1</v>
      </c>
      <c r="AF8" t="s">
        <v>1</v>
      </c>
      <c r="AJ8" t="str">
        <f t="shared" si="7"/>
        <v>Pre pour inspection</v>
      </c>
      <c r="AK8" t="str">
        <f t="shared" si="8"/>
        <v>SPECIFICATION REFERENCE - Rocket Lab Neutron Separation Test Rig, Structural Specification clause 2.5 pg15</v>
      </c>
      <c r="AL8" t="str">
        <f t="shared" si="9"/>
        <v>TEST REQUIRED - Pre pour inspection sheet</v>
      </c>
      <c r="AM8" t="str">
        <f t="shared" si="10"/>
        <v>INSPECTION BY - UCCL</v>
      </c>
      <c r="AN8" t="str">
        <f t="shared" si="11"/>
        <v>TASK TIMING OR TASK FREQUENCY  - Prior to placing structural concrete</v>
      </c>
      <c r="AO8" t="str">
        <f t="shared" si="12"/>
        <v>ACCEPTANCE CRITERIA - Pre pour inspection sheet to be completed prior to placing concrete. Engieeer to be notified of pours for inspection at least 48 hours prior to placing concrete.</v>
      </c>
      <c r="AP8" t="str">
        <f t="shared" si="13"/>
        <v>UCCL - H</v>
      </c>
      <c r="AQ8" t="str">
        <f t="shared" si="14"/>
        <v>Client - H</v>
      </c>
      <c r="AT8" t="str">
        <v>UCCL - H</v>
      </c>
      <c r="CY8">
        <v>3.2</v>
      </c>
      <c r="CZ8" t="s">
        <v>176</v>
      </c>
      <c r="DA8" t="s">
        <v>177</v>
      </c>
      <c r="DB8" t="s">
        <v>3</v>
      </c>
      <c r="DC8" t="s">
        <v>178</v>
      </c>
      <c r="DD8" t="s">
        <v>4</v>
      </c>
      <c r="DE8" t="s">
        <v>2</v>
      </c>
      <c r="DF8" t="s">
        <v>2</v>
      </c>
      <c r="DJ8" t="str">
        <f t="shared" si="15"/>
        <v>3.2 - Pipe General Bedding</v>
      </c>
      <c r="DK8" t="str">
        <f t="shared" si="16"/>
        <v>ACTIVITY TASK - Place Approved bedding, WDC EES Sheet 31</v>
      </c>
      <c r="DL8" t="str">
        <f t="shared" si="17"/>
        <v>ACCEPTANCE CRITERIA - Visual Inspection</v>
      </c>
      <c r="DM8" t="str">
        <f t="shared" si="18"/>
        <v>FREQUENCY - Prior to pipe laying</v>
      </c>
      <c r="DN8" t="str">
        <f t="shared" si="19"/>
        <v>CERTIFYING DOCUMENTATION, RECORD OR CHECKSHEET - Checksheet</v>
      </c>
      <c r="DO8" t="str">
        <f t="shared" si="20"/>
        <v>VERIFICATION SIGN OFFS: INTERNAL VERIFICATION AUTHORITY OR RESPONSIBILITY - W</v>
      </c>
      <c r="DP8" t="str">
        <f t="shared" si="21"/>
        <v>VERIFICATION SIGN OFFS: CRITICAL HOLD POINT AUTHORITY - W</v>
      </c>
      <c r="DT8" t="str">
        <v>VERIFICATION SIGN OFFS: CRITICAL HOLD POINT AUTHORITY - W</v>
      </c>
    </row>
    <row r="9" spans="1:124" ht="15" customHeight="1" x14ac:dyDescent="0.25">
      <c r="A9" t="s">
        <v>34</v>
      </c>
      <c r="B9" s="1" t="s">
        <v>26</v>
      </c>
      <c r="C9" t="s">
        <v>35</v>
      </c>
      <c r="D9" s="1" t="s">
        <v>36</v>
      </c>
      <c r="E9" s="1" t="s">
        <v>37</v>
      </c>
      <c r="F9" s="1" t="s">
        <v>1</v>
      </c>
      <c r="G9" s="1" t="s">
        <v>38</v>
      </c>
      <c r="H9" t="s">
        <v>1</v>
      </c>
      <c r="L9" t="str">
        <f t="shared" si="0"/>
        <v>1.4.2 - Granular storage zone</v>
      </c>
      <c r="M9" t="str">
        <f t="shared" si="1"/>
        <v>ACTIVITY TASK - Install M/H component and backfill</v>
      </c>
      <c r="N9" t="str">
        <f t="shared" si="2"/>
        <v>ACCEPTANCE CRITERIA - Visual Inspection / Drawing no. – 13182- C09/10-A_x000D_
100mm Upstand and outlet,_x000D_
Control chamber CHAR(AMP) Sump – AS 3996-E400,_x000D_
64/40 Drainage metal, clean and washed = 38% voids by volume</v>
      </c>
      <c r="O9" t="str">
        <f t="shared" si="3"/>
        <v>FREQUENCY - During and After completion</v>
      </c>
      <c r="P9" t="str">
        <f t="shared" si="4"/>
        <v>HOLD POINT - H</v>
      </c>
      <c r="Q9" t="str">
        <f t="shared" si="5"/>
        <v>CERTIFYING DOCUMENTATION, RECORD OR CHECKSHEET - As – Built Data / Photos of backfilling material,_x000D_
Discharge control verification</v>
      </c>
      <c r="R9" t="str">
        <f t="shared" si="6"/>
        <v>VERIFICATION SIGN OFFS: CRITICAL HOLD POINT AUTHORITY - H</v>
      </c>
      <c r="V9" t="str">
        <v>1 - EROSION AND SEDIMENT CONTROLS</v>
      </c>
      <c r="Y9" t="s">
        <v>142</v>
      </c>
      <c r="Z9" t="s">
        <v>143</v>
      </c>
      <c r="AA9" t="s">
        <v>144</v>
      </c>
      <c r="AB9" t="s">
        <v>126</v>
      </c>
      <c r="AC9" t="s">
        <v>145</v>
      </c>
      <c r="AD9" t="s">
        <v>146</v>
      </c>
      <c r="AE9" t="s">
        <v>1</v>
      </c>
      <c r="AF9" t="s">
        <v>0</v>
      </c>
      <c r="AJ9" t="str">
        <f t="shared" si="7"/>
        <v>As Built CHAR(AMP) Final Design Documentation</v>
      </c>
      <c r="AK9" t="str">
        <f t="shared" si="8"/>
        <v>SPECIFICATION REFERENCE - Rocket Lab Neutron Separation Test Rig, Structural Specification clause 3.6.8.11 pg29</v>
      </c>
      <c r="AL9" t="str">
        <f t="shared" si="9"/>
        <v>TEST REQUIRED - Surveying</v>
      </c>
      <c r="AM9" t="str">
        <f t="shared" si="10"/>
        <v>INSPECTION BY - UCCL</v>
      </c>
      <c r="AN9" t="str">
        <f t="shared" si="11"/>
        <v>TASK TIMING OR TASK FREQUENCY  - For Each Foundation</v>
      </c>
      <c r="AO9" t="str">
        <f t="shared" si="12"/>
        <v>ACCEPTANCE CRITERIA - Confirmation From Engineer on as built records. As-built HD bolts postion prior to pouring slab - as reqested by Engineer.</v>
      </c>
      <c r="AP9" t="str">
        <f t="shared" si="13"/>
        <v>UCCL - H</v>
      </c>
      <c r="AQ9" t="str">
        <f t="shared" si="14"/>
        <v>Client - R</v>
      </c>
      <c r="AT9" t="str">
        <v>Client - H</v>
      </c>
      <c r="CY9">
        <v>3.3</v>
      </c>
      <c r="CZ9" t="s">
        <v>179</v>
      </c>
      <c r="DA9" t="s">
        <v>180</v>
      </c>
      <c r="DB9" t="s">
        <v>181</v>
      </c>
      <c r="DC9" t="s">
        <v>182</v>
      </c>
      <c r="DD9" t="s">
        <v>183</v>
      </c>
      <c r="DE9" t="s">
        <v>1</v>
      </c>
      <c r="DF9" t="s">
        <v>2</v>
      </c>
      <c r="DJ9" t="str">
        <f t="shared" si="15"/>
        <v>3.3 - Pipe Laying</v>
      </c>
      <c r="DK9" t="str">
        <f t="shared" si="16"/>
        <v>ACTIVITY TASK - Laying and Jointing of the pipes</v>
      </c>
      <c r="DL9" t="str">
        <f t="shared" si="17"/>
        <v>ACCEPTANCE CRITERIA - Visual Inspection - Lay and joint pipes in accordance with the manufacturer’s recommendations and</v>
      </c>
      <c r="DM9" t="str">
        <f t="shared" si="18"/>
        <v>FREQUENCY - During and upon completion of laying</v>
      </c>
      <c r="DN9" t="str">
        <f t="shared" si="19"/>
        <v>CERTIFYING DOCUMENTATION, RECORD OR CHECKSHEET - Checksheet, As-Built information – Invert level</v>
      </c>
      <c r="DO9" t="str">
        <f t="shared" si="20"/>
        <v>VERIFICATION SIGN OFFS: INTERNAL VERIFICATION AUTHORITY OR RESPONSIBILITY - H</v>
      </c>
      <c r="DP9" t="str">
        <f t="shared" si="21"/>
        <v>VERIFICATION SIGN OFFS: CRITICAL HOLD POINT AUTHORITY - W</v>
      </c>
      <c r="DT9" t="str">
        <v>1.1 - Concrete Pipes and Pre-cast Structures</v>
      </c>
    </row>
    <row r="10" spans="1:124" ht="15" customHeight="1" x14ac:dyDescent="0.25">
      <c r="A10">
        <v>2</v>
      </c>
      <c r="B10" t="s">
        <v>39</v>
      </c>
      <c r="C10" t="s">
        <v>40</v>
      </c>
      <c r="D10" s="1" t="s">
        <v>41</v>
      </c>
      <c r="E10" s="1" t="s">
        <v>18</v>
      </c>
      <c r="F10" s="1" t="s">
        <v>2</v>
      </c>
      <c r="G10" t="s">
        <v>42</v>
      </c>
      <c r="H10" t="s">
        <v>15</v>
      </c>
      <c r="L10" t="str">
        <f t="shared" si="0"/>
        <v>2 - EARTHWORKS</v>
      </c>
      <c r="M10" t="str">
        <f t="shared" si="1"/>
        <v>ACTIVITY TASK - Strip topsoil and stockpile</v>
      </c>
      <c r="N10" t="str">
        <f t="shared" si="2"/>
        <v>ACCEPTANCE CRITERIA - Visual Inspection / Survey Stockpile volume</v>
      </c>
      <c r="O10" t="str">
        <f t="shared" si="3"/>
        <v>FREQUENCY - Upon completion of surface stripping prior to further  construction</v>
      </c>
      <c r="P10" t="str">
        <f t="shared" si="4"/>
        <v>HOLD POINT - W</v>
      </c>
      <c r="Q10" t="str">
        <f t="shared" si="5"/>
        <v>CERTIFYING DOCUMENTATION, RECORD OR CHECKSHEET - Survey data – Stoke pile volume</v>
      </c>
      <c r="R10" t="str">
        <f t="shared" si="6"/>
        <v>VERIFICATION SIGN OFFS: CRITICAL HOLD POINT AUTHORITY - Not Required</v>
      </c>
      <c r="V10" t="str">
        <v>ACTIVITY TASK - Stripped Surface</v>
      </c>
      <c r="Y10" t="s">
        <v>147</v>
      </c>
      <c r="Z10" t="s">
        <v>148</v>
      </c>
      <c r="AA10" t="s">
        <v>149</v>
      </c>
      <c r="AB10" t="s">
        <v>150</v>
      </c>
      <c r="AC10" t="s">
        <v>145</v>
      </c>
      <c r="AD10" t="s">
        <v>151</v>
      </c>
      <c r="AE10" t="s">
        <v>1</v>
      </c>
      <c r="AF10" t="s">
        <v>0</v>
      </c>
      <c r="AJ10" t="str">
        <f t="shared" si="7"/>
        <v xml:space="preserve"> Completion Inspection inc.  Construction Defects Report  </v>
      </c>
      <c r="AK10" t="str">
        <f t="shared" si="8"/>
        <v>SPECIFICATION REFERENCE - Rocket Lab Neutron Separation Test Rig, Structural Specification clause 2.24 to 2.26 pg21</v>
      </c>
      <c r="AL10" t="str">
        <f t="shared" si="9"/>
        <v>TEST REQUIRED - Completion inspection on  each foundation by Engineer</v>
      </c>
      <c r="AM10" t="str">
        <f t="shared" si="10"/>
        <v xml:space="preserve">INSPECTION BY - Engineer/ UCCL </v>
      </c>
      <c r="AN10" t="str">
        <f t="shared" si="11"/>
        <v>TASK TIMING OR TASK FREQUENCY  - For Each Foundation</v>
      </c>
      <c r="AO10" t="str">
        <f t="shared" si="12"/>
        <v xml:space="preserve">ACCEPTANCE CRITERIA - Provided a completed construction defect report that that details any remedial measures taken, CHAR(AMP) snag lists closed out </v>
      </c>
      <c r="AP10" t="str">
        <f t="shared" si="13"/>
        <v>UCCL - H</v>
      </c>
      <c r="AQ10" t="str">
        <f t="shared" si="14"/>
        <v>Client - R</v>
      </c>
      <c r="AT10" t="str">
        <v>Reinforcement Steel</v>
      </c>
      <c r="CY10">
        <v>3.4</v>
      </c>
      <c r="CZ10" t="s">
        <v>184</v>
      </c>
      <c r="DA10" t="s">
        <v>185</v>
      </c>
      <c r="DB10" t="s">
        <v>186</v>
      </c>
      <c r="DC10" t="s">
        <v>182</v>
      </c>
      <c r="DD10" t="s">
        <v>183</v>
      </c>
      <c r="DE10" t="s">
        <v>1</v>
      </c>
      <c r="DF10" t="s">
        <v>2</v>
      </c>
      <c r="DJ10" t="str">
        <f t="shared" si="15"/>
        <v>3.4 - Slotted pipe</v>
      </c>
      <c r="DK10" t="str">
        <f t="shared" si="16"/>
        <v>ACTIVITY TASK - Laying and jointing of the pipe</v>
      </c>
      <c r="DL10" t="str">
        <f t="shared" si="17"/>
        <v>ACCEPTANCE CRITERIA - Slotts as specified in the IFC drawings</v>
      </c>
      <c r="DM10" t="str">
        <f t="shared" si="18"/>
        <v>FREQUENCY - During and upon completion of laying</v>
      </c>
      <c r="DN10" t="str">
        <f t="shared" si="19"/>
        <v>CERTIFYING DOCUMENTATION, RECORD OR CHECKSHEET - Checksheet, As-Built information – Invert level</v>
      </c>
      <c r="DO10" t="str">
        <f t="shared" si="20"/>
        <v>VERIFICATION SIGN OFFS: INTERNAL VERIFICATION AUTHORITY OR RESPONSIBILITY - H</v>
      </c>
      <c r="DP10" t="str">
        <f t="shared" si="21"/>
        <v>VERIFICATION SIGN OFFS: CRITICAL HOLD POINT AUTHORITY - W</v>
      </c>
      <c r="DT10" t="str">
        <v>ACTIVITY TASK - Delivery of Pipes and Pre- cast structures</v>
      </c>
    </row>
    <row r="11" spans="1:124" ht="15" customHeight="1" x14ac:dyDescent="0.25">
      <c r="A11">
        <v>2.1</v>
      </c>
      <c r="B11" t="s">
        <v>39</v>
      </c>
      <c r="C11" t="s">
        <v>43</v>
      </c>
      <c r="D11" s="1" t="s">
        <v>44</v>
      </c>
      <c r="E11" t="s">
        <v>45</v>
      </c>
      <c r="F11" t="s">
        <v>1</v>
      </c>
      <c r="G11" s="1" t="s">
        <v>46</v>
      </c>
      <c r="H11" t="s">
        <v>1</v>
      </c>
      <c r="L11" t="str">
        <f t="shared" si="0"/>
        <v>2.1 - EARTHWORKS</v>
      </c>
      <c r="M11" t="str">
        <f t="shared" si="1"/>
        <v>ACTIVITY TASK - Cut to Waste</v>
      </c>
      <c r="N11" t="str">
        <f t="shared" si="2"/>
        <v>ACCEPTANCE CRITERIA - Visual Inspection / As – Built subgrade level / test_x000D_
- As per site specification or engineer’s instruction_x000D_
Drawing no. – 13182- C01-A</v>
      </c>
      <c r="O11" t="str">
        <f t="shared" si="3"/>
        <v>FREQUENCY - Upon completion of cut to waste</v>
      </c>
      <c r="P11" t="str">
        <f t="shared" si="4"/>
        <v>HOLD POINT - H</v>
      </c>
      <c r="Q11" t="str">
        <f t="shared" si="5"/>
        <v>CERTIFYING DOCUMENTATION, RECORD OR CHECKSHEET - As – Built data – Design Subgrade level / Dockets from approved landfill site_x000D_
Subgrade Verification</v>
      </c>
      <c r="R11" t="str">
        <f t="shared" si="6"/>
        <v>VERIFICATION SIGN OFFS: CRITICAL HOLD POINT AUTHORITY - H</v>
      </c>
      <c r="V11" t="str">
        <v>ACCEPTANCE CRITERIA - Visual Inspection</v>
      </c>
      <c r="AT11" t="str">
        <v>SPECIFICATION REFERENCE - Rocket Lab Neutron Separation Test Rig, Structural Specification clause 1.7</v>
      </c>
      <c r="CY11">
        <v>3.5</v>
      </c>
      <c r="CZ11" t="s">
        <v>187</v>
      </c>
      <c r="DA11" t="s">
        <v>165</v>
      </c>
      <c r="DB11" t="s">
        <v>188</v>
      </c>
      <c r="DC11" t="s">
        <v>108</v>
      </c>
      <c r="DD11" t="s">
        <v>4</v>
      </c>
      <c r="DE11" t="s">
        <v>1</v>
      </c>
      <c r="DF11" t="s">
        <v>2</v>
      </c>
      <c r="DJ11" t="str">
        <f t="shared" si="15"/>
        <v>3.5 - Pipe Embedment</v>
      </c>
      <c r="DK11" t="str">
        <f t="shared" si="16"/>
        <v>ACTIVITY TASK - 65/40 Drainage metal</v>
      </c>
      <c r="DL11" t="str">
        <f t="shared" si="17"/>
        <v>ACCEPTANCE CRITERIA - Bulk filled – 38% voids by volume</v>
      </c>
      <c r="DM11" t="str">
        <f t="shared" si="18"/>
        <v>FREQUENCY - Upon completion of backfilling</v>
      </c>
      <c r="DN11" t="str">
        <f t="shared" si="19"/>
        <v>CERTIFYING DOCUMENTATION, RECORD OR CHECKSHEET - Checksheet</v>
      </c>
      <c r="DO11" t="str">
        <f t="shared" si="20"/>
        <v>VERIFICATION SIGN OFFS: INTERNAL VERIFICATION AUTHORITY OR RESPONSIBILITY - H</v>
      </c>
      <c r="DP11" t="str">
        <f t="shared" si="21"/>
        <v>VERIFICATION SIGN OFFS: CRITICAL HOLD POINT AUTHORITY - W</v>
      </c>
      <c r="DT11" t="str">
        <v>ACCEPTANCE CRITERIA - Visual Inspection – as per WSP T-WES00012 Section 2.3 pg. no. 262</v>
      </c>
    </row>
    <row r="12" spans="1:124" ht="15" customHeight="1" x14ac:dyDescent="0.25">
      <c r="A12">
        <v>2.2000000000000002</v>
      </c>
      <c r="B12" t="s">
        <v>39</v>
      </c>
      <c r="C12" t="s">
        <v>47</v>
      </c>
      <c r="D12" s="1" t="s">
        <v>48</v>
      </c>
      <c r="E12" t="s">
        <v>49</v>
      </c>
      <c r="F12" s="1" t="s">
        <v>2</v>
      </c>
      <c r="G12" t="s">
        <v>50</v>
      </c>
      <c r="H12" t="s">
        <v>15</v>
      </c>
      <c r="L12" t="str">
        <f t="shared" si="0"/>
        <v>2.2 - EARTHWORKS</v>
      </c>
      <c r="M12" t="str">
        <f t="shared" si="1"/>
        <v>ACTIVITY TASK - Install Geocells</v>
      </c>
      <c r="N12" t="str">
        <f t="shared" si="2"/>
        <v>ACCEPTANCE CRITERIA - Visual Inspection /_x000D_
Geoweb or similar – as per manufacturers guide</v>
      </c>
      <c r="O12" t="str">
        <f t="shared" si="3"/>
        <v>FREQUENCY - Upon completion of installation</v>
      </c>
      <c r="P12" t="str">
        <f t="shared" si="4"/>
        <v>HOLD POINT - W</v>
      </c>
      <c r="Q12" t="str">
        <f t="shared" si="5"/>
        <v>CERTIFYING DOCUMENTATION, RECORD OR CHECKSHEET - Photos of installation</v>
      </c>
      <c r="R12" t="str">
        <f t="shared" si="6"/>
        <v>VERIFICATION SIGN OFFS: CRITICAL HOLD POINT AUTHORITY - Not Required</v>
      </c>
      <c r="V12" t="str">
        <v>FREQUENCY - Upon completion of surface stripping prior to further  construction</v>
      </c>
      <c r="AT12" t="str">
        <v>TEST REQUIRED - Manufacturer's certificates</v>
      </c>
      <c r="CY12">
        <v>4</v>
      </c>
      <c r="CZ12" t="s">
        <v>103</v>
      </c>
      <c r="DA12" t="s">
        <v>189</v>
      </c>
      <c r="DB12" t="s">
        <v>190</v>
      </c>
      <c r="DC12" t="s">
        <v>191</v>
      </c>
      <c r="DD12" t="s">
        <v>192</v>
      </c>
      <c r="DE12" t="s">
        <v>0</v>
      </c>
      <c r="DF12" t="s">
        <v>0</v>
      </c>
      <c r="DJ12" t="str">
        <f t="shared" si="15"/>
        <v>4 - Subsoil Drain</v>
      </c>
      <c r="DK12" t="str">
        <f t="shared" si="16"/>
        <v>ACTIVITY TASK - Installation</v>
      </c>
      <c r="DL12" t="str">
        <f t="shared" si="17"/>
        <v>ACCEPTANCE CRITERIA - 110mm slotted novacoil installed on top of granular storage</v>
      </c>
      <c r="DM12" t="str">
        <f t="shared" si="18"/>
        <v>FREQUENCY - Prior to installation of subsoil drain</v>
      </c>
      <c r="DN12" t="str">
        <f t="shared" si="19"/>
        <v>CERTIFYING DOCUMENTATION, RECORD OR CHECKSHEET - QF 007 Checksheet</v>
      </c>
      <c r="DO12" t="str">
        <f t="shared" si="20"/>
        <v>VERIFICATION SIGN OFFS: INTERNAL VERIFICATION AUTHORITY OR RESPONSIBILITY - R</v>
      </c>
      <c r="DP12" t="str">
        <f t="shared" si="21"/>
        <v>VERIFICATION SIGN OFFS: CRITICAL HOLD POINT AUTHORITY - R</v>
      </c>
      <c r="DT12" t="str">
        <v>FREQUENCY - Upon delivery on site</v>
      </c>
    </row>
    <row r="13" spans="1:124" ht="15" customHeight="1" x14ac:dyDescent="0.25">
      <c r="A13">
        <v>2.2999999999999998</v>
      </c>
      <c r="B13" t="s">
        <v>39</v>
      </c>
      <c r="C13" t="s">
        <v>51</v>
      </c>
      <c r="D13" s="1" t="s">
        <v>52</v>
      </c>
      <c r="E13" t="s">
        <v>53</v>
      </c>
      <c r="F13" t="s">
        <v>2</v>
      </c>
      <c r="G13" t="s">
        <v>54</v>
      </c>
      <c r="H13" t="s">
        <v>15</v>
      </c>
      <c r="L13" t="str">
        <f t="shared" si="0"/>
        <v>2.3 - EARTHWORKS</v>
      </c>
      <c r="M13" t="str">
        <f t="shared" si="1"/>
        <v>ACTIVITY TASK - Place topsoil over Geocells</v>
      </c>
      <c r="N13" t="str">
        <f t="shared" si="2"/>
        <v>ACCEPTANCE CRITERIA - Slop erosion protection with topsoil and planted pinned to slop 1V:2H / As-built final surface_x000D_
Drawing no. – 13182- C03/04-A</v>
      </c>
      <c r="O13" t="str">
        <f t="shared" si="3"/>
        <v>FREQUENCY - Upon completion of placing topsoil</v>
      </c>
      <c r="P13" t="str">
        <f t="shared" si="4"/>
        <v>HOLD POINT - W</v>
      </c>
      <c r="Q13" t="str">
        <f t="shared" si="5"/>
        <v>CERTIFYING DOCUMENTATION, RECORD OR CHECKSHEET - As - Built Completed surface</v>
      </c>
      <c r="R13" t="str">
        <f t="shared" si="6"/>
        <v>VERIFICATION SIGN OFFS: CRITICAL HOLD POINT AUTHORITY - Not Required</v>
      </c>
      <c r="V13" t="str">
        <v>HOLD POINT - W</v>
      </c>
      <c r="AT13" t="str">
        <v>INSPECTION BY - UCCL, Engineer</v>
      </c>
      <c r="CY13">
        <v>4.0999999999999996</v>
      </c>
      <c r="CZ13" t="s">
        <v>193</v>
      </c>
      <c r="DA13" t="s">
        <v>194</v>
      </c>
      <c r="DB13" t="s">
        <v>195</v>
      </c>
      <c r="DC13" t="s">
        <v>196</v>
      </c>
      <c r="DD13" t="s">
        <v>4</v>
      </c>
      <c r="DE13" t="s">
        <v>1</v>
      </c>
      <c r="DF13" t="s">
        <v>2</v>
      </c>
      <c r="DJ13" t="str">
        <f t="shared" si="15"/>
        <v>4.1 - Trench Fill</v>
      </c>
      <c r="DK13" t="str">
        <f t="shared" si="16"/>
        <v>ACTIVITY TASK - Agreed or approved material</v>
      </c>
      <c r="DL13" t="str">
        <f t="shared" si="17"/>
        <v>ACCEPTANCE CRITERIA - 300mm cover</v>
      </c>
      <c r="DM13" t="str">
        <f t="shared" si="18"/>
        <v>FREQUENCY - Upon completion of the backfilling</v>
      </c>
      <c r="DN13" t="str">
        <f t="shared" si="19"/>
        <v>CERTIFYING DOCUMENTATION, RECORD OR CHECKSHEET - Checksheet</v>
      </c>
      <c r="DO13" t="str">
        <f t="shared" si="20"/>
        <v>VERIFICATION SIGN OFFS: INTERNAL VERIFICATION AUTHORITY OR RESPONSIBILITY - H</v>
      </c>
      <c r="DP13" t="str">
        <f t="shared" si="21"/>
        <v>VERIFICATION SIGN OFFS: CRITICAL HOLD POINT AUTHORITY - W</v>
      </c>
      <c r="DT13" t="str">
        <v>CERTIFYING DOCUMENTATION, RECORD OR CHECKSHEET - Delivery Dockets</v>
      </c>
    </row>
    <row r="14" spans="1:124" ht="15" customHeight="1" x14ac:dyDescent="0.25">
      <c r="A14">
        <v>2.4</v>
      </c>
      <c r="B14" t="s">
        <v>39</v>
      </c>
      <c r="C14" s="1" t="s">
        <v>55</v>
      </c>
      <c r="D14" s="1" t="s">
        <v>56</v>
      </c>
      <c r="E14" t="s">
        <v>57</v>
      </c>
      <c r="F14" s="1" t="s">
        <v>2</v>
      </c>
      <c r="G14" t="s">
        <v>58</v>
      </c>
      <c r="H14" t="s">
        <v>15</v>
      </c>
      <c r="L14" t="str">
        <f t="shared" si="0"/>
        <v>2.4 - EARTHWORKS</v>
      </c>
      <c r="M14" t="str">
        <f t="shared" si="1"/>
        <v>ACTIVITY TASK - Construct aggregate Platform</v>
      </c>
      <c r="N14" t="str">
        <f t="shared" si="2"/>
        <v>ACCEPTANCE CRITERIA - Visual   Inspection   /   As- built  final  surface  /  test  - As  per  site  specification or engineer’s instruction_x000D_
Drawing   no.   –   13182- C03-A</v>
      </c>
      <c r="O14" t="str">
        <f t="shared" si="3"/>
        <v>FREQUENCY - Upon completion of construction of aggregate platform</v>
      </c>
      <c r="P14" t="str">
        <f t="shared" si="4"/>
        <v>HOLD POINT - W</v>
      </c>
      <c r="Q14" t="str">
        <f t="shared" si="5"/>
        <v>CERTIFYING DOCUMENTATION, RECORD OR CHECKSHEET - As – Built final completed surface</v>
      </c>
      <c r="R14" t="str">
        <f t="shared" si="6"/>
        <v>VERIFICATION SIGN OFFS: CRITICAL HOLD POINT AUTHORITY - Not Required</v>
      </c>
      <c r="V14" t="str">
        <v>CERTIFYING DOCUMENTATION, RECORD OR CHECKSHEET - N/A</v>
      </c>
      <c r="AT14" t="str">
        <v>TASK TIMING OR TASK FREQUENCY  - Prior to Ordering</v>
      </c>
      <c r="CY14">
        <v>5</v>
      </c>
      <c r="CZ14" t="s">
        <v>197</v>
      </c>
      <c r="DA14" t="s">
        <v>198</v>
      </c>
      <c r="DB14" t="s">
        <v>3</v>
      </c>
      <c r="DC14" t="s">
        <v>199</v>
      </c>
      <c r="DD14" t="s">
        <v>4</v>
      </c>
      <c r="DE14" t="s">
        <v>0</v>
      </c>
      <c r="DF14" t="s">
        <v>2</v>
      </c>
      <c r="DJ14" t="str">
        <f t="shared" si="15"/>
        <v>5 - Manhole and Sump Construction</v>
      </c>
      <c r="DK14" t="str">
        <f t="shared" si="16"/>
        <v>ACTIVITY TASK - Pre-cast Manhole base and Standard Sump</v>
      </c>
      <c r="DL14" t="str">
        <f t="shared" si="17"/>
        <v>ACCEPTANCE CRITERIA - Visual Inspection</v>
      </c>
      <c r="DM14" t="str">
        <f t="shared" si="18"/>
        <v>FREQUENCY - Prior installation of Manhole/cesspit Base</v>
      </c>
      <c r="DN14" t="str">
        <f t="shared" si="19"/>
        <v>CERTIFYING DOCUMENTATION, RECORD OR CHECKSHEET - Checksheet</v>
      </c>
      <c r="DO14" t="str">
        <f t="shared" si="20"/>
        <v>VERIFICATION SIGN OFFS: INTERNAL VERIFICATION AUTHORITY OR RESPONSIBILITY - R</v>
      </c>
      <c r="DP14" t="str">
        <f t="shared" si="21"/>
        <v>VERIFICATION SIGN OFFS: CRITICAL HOLD POINT AUTHORITY - W</v>
      </c>
      <c r="DT14" t="str">
        <v>VERIFICATION SIGN OFFS: INTERNAL VERIFICATION AUTHORITY OR RESPONSIBILITY - R</v>
      </c>
    </row>
    <row r="15" spans="1:124" ht="15" customHeight="1" x14ac:dyDescent="0.25">
      <c r="A15">
        <v>2.5</v>
      </c>
      <c r="B15" t="s">
        <v>59</v>
      </c>
      <c r="C15" t="s">
        <v>60</v>
      </c>
      <c r="D15" s="1" t="s">
        <v>61</v>
      </c>
      <c r="E15" t="s">
        <v>62</v>
      </c>
      <c r="F15" s="1" t="s">
        <v>1</v>
      </c>
      <c r="G15" s="1" t="s">
        <v>63</v>
      </c>
      <c r="H15" t="s">
        <v>1</v>
      </c>
      <c r="L15" t="str">
        <f t="shared" si="0"/>
        <v>2.5 - Rock Buttress</v>
      </c>
      <c r="M15" t="str">
        <f t="shared" si="1"/>
        <v>ACTIVITY TASK - Cut to Subgrade level</v>
      </c>
      <c r="N15" t="str">
        <f t="shared" si="2"/>
        <v>ACCEPTANCE CRITERIA - Visual Inspection / As – Built subgrade level / test_x000D_
- As per site specification or engineer’s instruction_x000D_
Drawing no. – 13182- C03/04-A</v>
      </c>
      <c r="O15" t="str">
        <f t="shared" si="3"/>
        <v>FREQUENCY - Upon completion of cut to subgrade prior to commencing further construction</v>
      </c>
      <c r="P15" t="str">
        <f t="shared" si="4"/>
        <v>HOLD POINT - H</v>
      </c>
      <c r="Q15" t="str">
        <f t="shared" si="5"/>
        <v>CERTIFYING DOCUMENTATION, RECORD OR CHECKSHEET - As – Built data – Design Subgrade level / Dockets from approved landfill site_x000D_
Subgrade + Basecourse verification</v>
      </c>
      <c r="R15" t="str">
        <f t="shared" si="6"/>
        <v>VERIFICATION SIGN OFFS: CRITICAL HOLD POINT AUTHORITY - H</v>
      </c>
      <c r="V15" t="str">
        <v>VERIFICATION SIGN OFFS: CRITICAL HOLD POINT AUTHORITY - Not Required</v>
      </c>
      <c r="AT15" t="str">
        <v>ACCEPTANCE CRITERIA - All reinforcement shall be Grade 300E and 500E complying with AS/NZS 4671. Grade 500E 
reinforcement shall be manufactured by a micro-alloy process by an Pacific Steel. 
Coiled and re-straightened bar will not be accepted under any circumstances. 
Hard drawn steel wire reinforcing mesh shall be Grade L complying with AS/NZS 4671. 
Ductile 500 Mesh shall be Grade E complying with AS/NZS 4671. 
Mill certificates meeting New Zealand Standards must be provided to the Engineer for all reinforcing 
steel used on the project. Specification clause 1.10 pg. 8</v>
      </c>
      <c r="CY15">
        <v>5.0999999999999996</v>
      </c>
      <c r="CZ15" t="s">
        <v>197</v>
      </c>
      <c r="DA15" t="s">
        <v>200</v>
      </c>
      <c r="DB15" t="s">
        <v>201</v>
      </c>
      <c r="DC15" t="s">
        <v>202</v>
      </c>
      <c r="DD15" t="s">
        <v>4</v>
      </c>
      <c r="DE15" t="s">
        <v>0</v>
      </c>
      <c r="DF15" t="s">
        <v>2</v>
      </c>
      <c r="DJ15" t="str">
        <f t="shared" si="15"/>
        <v>5.1 - Manhole and Sump Construction</v>
      </c>
      <c r="DK15" t="str">
        <f t="shared" si="16"/>
        <v>ACTIVITY TASK - Manhole risers and components</v>
      </c>
      <c r="DL15" t="str">
        <f t="shared" si="17"/>
        <v>ACCEPTANCE CRITERIA - As per IFC drawing and design model</v>
      </c>
      <c r="DM15" t="str">
        <f t="shared" si="18"/>
        <v>FREQUENCY - During and after installation</v>
      </c>
      <c r="DN15" t="str">
        <f t="shared" si="19"/>
        <v>CERTIFYING DOCUMENTATION, RECORD OR CHECKSHEET - Checksheet</v>
      </c>
      <c r="DO15" t="str">
        <f t="shared" si="20"/>
        <v>VERIFICATION SIGN OFFS: INTERNAL VERIFICATION AUTHORITY OR RESPONSIBILITY - R</v>
      </c>
      <c r="DP15" t="str">
        <f t="shared" si="21"/>
        <v>VERIFICATION SIGN OFFS: CRITICAL HOLD POINT AUTHORITY - W</v>
      </c>
      <c r="DT15" t="str">
        <v>VERIFICATION SIGN OFFS: CRITICAL HOLD POINT AUTHORITY - W</v>
      </c>
    </row>
    <row r="16" spans="1:124" ht="15" customHeight="1" x14ac:dyDescent="0.25">
      <c r="A16" t="s">
        <v>64</v>
      </c>
      <c r="B16" t="s">
        <v>59</v>
      </c>
      <c r="C16" t="s">
        <v>65</v>
      </c>
      <c r="D16" s="1" t="s">
        <v>66</v>
      </c>
      <c r="E16" s="1" t="s">
        <v>67</v>
      </c>
      <c r="F16" t="s">
        <v>2</v>
      </c>
      <c r="G16" t="s">
        <v>68</v>
      </c>
      <c r="H16" t="s">
        <v>15</v>
      </c>
      <c r="L16" t="str">
        <f t="shared" si="0"/>
        <v>2.5.1 - Rock Buttress</v>
      </c>
      <c r="M16" t="str">
        <f t="shared" si="1"/>
        <v>ACTIVITY TASK - Install Geotextile</v>
      </c>
      <c r="N16" t="str">
        <f t="shared" si="2"/>
        <v>ACCEPTANCE CRITERIA - Visual Inspection /_x000D_
AS410 Geocloth or similar_x000D_
Drawing no. – 13182- C03/04-A</v>
      </c>
      <c r="O16" t="str">
        <f t="shared" si="3"/>
        <v>FREQUENCY - Upon completion of placing geotextile</v>
      </c>
      <c r="P16" t="str">
        <f t="shared" si="4"/>
        <v>HOLD POINT - W</v>
      </c>
      <c r="Q16" t="str">
        <f t="shared" si="5"/>
        <v>CERTIFYING DOCUMENTATION, RECORD OR CHECKSHEET - Photos of Installation</v>
      </c>
      <c r="R16" t="str">
        <f t="shared" si="6"/>
        <v>VERIFICATION SIGN OFFS: CRITICAL HOLD POINT AUTHORITY - Not Required</v>
      </c>
      <c r="V16" t="str">
        <v>1.1 - EROSION AND SEDIMENT CONTROLS</v>
      </c>
      <c r="AT16" t="str">
        <v>UCCL - H</v>
      </c>
      <c r="CY16">
        <v>5.2</v>
      </c>
      <c r="CZ16" t="s">
        <v>197</v>
      </c>
      <c r="DA16" t="s">
        <v>203</v>
      </c>
      <c r="DB16" t="s">
        <v>9</v>
      </c>
      <c r="DC16" t="s">
        <v>204</v>
      </c>
      <c r="DD16" t="s">
        <v>4</v>
      </c>
      <c r="DE16" t="s">
        <v>0</v>
      </c>
      <c r="DF16" t="s">
        <v>2</v>
      </c>
      <c r="DJ16" t="str">
        <f t="shared" si="15"/>
        <v>5.2 - Manhole and Sump Construction</v>
      </c>
      <c r="DK16" t="str">
        <f t="shared" si="16"/>
        <v>ACTIVITY TASK - Standard sump 450x450x1200mm pcc, AS 3996 E400 grate and frame</v>
      </c>
      <c r="DL16" t="str">
        <f t="shared" si="17"/>
        <v>ACCEPTANCE CRITERIA - As per IFC drawings and specification</v>
      </c>
      <c r="DM16" t="str">
        <f t="shared" si="18"/>
        <v>FREQUENCY - For each Standard sump installation</v>
      </c>
      <c r="DN16" t="str">
        <f t="shared" si="19"/>
        <v>CERTIFYING DOCUMENTATION, RECORD OR CHECKSHEET - Checksheet</v>
      </c>
      <c r="DO16" t="str">
        <f t="shared" si="20"/>
        <v>VERIFICATION SIGN OFFS: INTERNAL VERIFICATION AUTHORITY OR RESPONSIBILITY - R</v>
      </c>
      <c r="DP16" t="str">
        <f t="shared" si="21"/>
        <v>VERIFICATION SIGN OFFS: CRITICAL HOLD POINT AUTHORITY - W</v>
      </c>
      <c r="DT16" t="str">
        <v>1.2 - Fill Material</v>
      </c>
    </row>
    <row r="17" spans="1:124" ht="15" customHeight="1" x14ac:dyDescent="0.25">
      <c r="A17" t="s">
        <v>69</v>
      </c>
      <c r="B17" t="s">
        <v>59</v>
      </c>
      <c r="C17" s="1" t="s">
        <v>70</v>
      </c>
      <c r="D17" s="1" t="s">
        <v>71</v>
      </c>
      <c r="E17" s="1" t="s">
        <v>72</v>
      </c>
      <c r="F17" s="1" t="s">
        <v>2</v>
      </c>
      <c r="G17" t="s">
        <v>73</v>
      </c>
      <c r="H17" t="s">
        <v>1</v>
      </c>
      <c r="L17" t="str">
        <f t="shared" si="0"/>
        <v>2.5.2 - Rock Buttress</v>
      </c>
      <c r="M17" t="str">
        <f t="shared" si="1"/>
        <v>ACTIVITY TASK - Place Revetment</v>
      </c>
      <c r="N17" t="str">
        <f t="shared" si="2"/>
        <v>ACCEPTANCE CRITERIA - Visual Inspection / As Built_x000D_
Slop 1V:1H_x000D_
800 – 1200mm boulders void infilled with sub 100mm metal_x000D_
Drawing no. – 13182- C03/04-A</v>
      </c>
      <c r="O17" t="str">
        <f t="shared" si="3"/>
        <v>FREQUENCY - During and After completion of installation_x000D_
Inspect / Oversee Initial Sections</v>
      </c>
      <c r="P17" t="str">
        <f t="shared" si="4"/>
        <v>HOLD POINT - W</v>
      </c>
      <c r="Q17" t="str">
        <f t="shared" si="5"/>
        <v>CERTIFYING DOCUMENTATION, RECORD OR CHECKSHEET - As – Built final surface</v>
      </c>
      <c r="R17" t="str">
        <f t="shared" si="6"/>
        <v>VERIFICATION SIGN OFFS: CRITICAL HOLD POINT AUTHORITY - H</v>
      </c>
      <c r="V17" t="str">
        <v>ACTIVITY TASK - Construct clean water diversion bund</v>
      </c>
      <c r="AT17" t="str">
        <v>Client - H</v>
      </c>
      <c r="CY17">
        <v>6</v>
      </c>
      <c r="CZ17" t="s">
        <v>205</v>
      </c>
      <c r="DA17" t="s">
        <v>206</v>
      </c>
      <c r="DB17" t="s">
        <v>9</v>
      </c>
      <c r="DC17" t="s">
        <v>204</v>
      </c>
      <c r="DD17" t="s">
        <v>4</v>
      </c>
      <c r="DE17" t="s">
        <v>0</v>
      </c>
      <c r="DF17" t="s">
        <v>2</v>
      </c>
      <c r="DJ17" t="str">
        <f t="shared" si="15"/>
        <v>6 - Enviropod filter</v>
      </c>
      <c r="DK17" t="str">
        <f t="shared" si="16"/>
        <v>ACTIVITY TASK - Install approved enviropod filters in sump</v>
      </c>
      <c r="DL17" t="str">
        <f t="shared" si="17"/>
        <v>ACCEPTANCE CRITERIA - As per IFC drawings and specification</v>
      </c>
      <c r="DM17" t="str">
        <f t="shared" si="18"/>
        <v>FREQUENCY - For each Standard sump installation</v>
      </c>
      <c r="DN17" t="str">
        <f t="shared" si="19"/>
        <v>CERTIFYING DOCUMENTATION, RECORD OR CHECKSHEET - Checksheet</v>
      </c>
      <c r="DO17" t="str">
        <f t="shared" si="20"/>
        <v>VERIFICATION SIGN OFFS: INTERNAL VERIFICATION AUTHORITY OR RESPONSIBILITY - R</v>
      </c>
      <c r="DP17" t="str">
        <f t="shared" si="21"/>
        <v>VERIFICATION SIGN OFFS: CRITICAL HOLD POINT AUTHORITY - W</v>
      </c>
      <c r="DT17" t="str">
        <v>ACTIVITY TASK - 65/40 Drainage metal</v>
      </c>
    </row>
    <row r="18" spans="1:124" ht="15" customHeight="1" x14ac:dyDescent="0.25">
      <c r="A18">
        <v>3</v>
      </c>
      <c r="B18" t="s">
        <v>74</v>
      </c>
      <c r="C18" t="s">
        <v>75</v>
      </c>
      <c r="D18" s="1" t="s">
        <v>76</v>
      </c>
      <c r="E18" t="s">
        <v>77</v>
      </c>
      <c r="F18" t="s">
        <v>1</v>
      </c>
      <c r="G18" t="s">
        <v>78</v>
      </c>
      <c r="H18" t="s">
        <v>15</v>
      </c>
      <c r="L18" t="str">
        <f t="shared" si="0"/>
        <v>3 - INSTALL STEEL PILE</v>
      </c>
      <c r="M18" t="str">
        <f t="shared" si="1"/>
        <v>ACTIVITY TASK - Delivery of piles on site</v>
      </c>
      <c r="N18" t="str">
        <f t="shared" si="2"/>
        <v>ACCEPTANCE CRITERIA - Visual Inspection_x000D_
310UC137 CHAR(AMP) 310UC97</v>
      </c>
      <c r="O18" t="str">
        <f t="shared" si="3"/>
        <v>FREQUENCY - Upon delivery of material on site</v>
      </c>
      <c r="P18" t="str">
        <f t="shared" si="4"/>
        <v>HOLD POINT - H</v>
      </c>
      <c r="Q18" t="str">
        <f t="shared" si="5"/>
        <v>CERTIFYING DOCUMENTATION, RECORD OR CHECKSHEET - Delivery dockets and tags</v>
      </c>
      <c r="R18" t="str">
        <f t="shared" si="6"/>
        <v>VERIFICATION SIGN OFFS: CRITICAL HOLD POINT AUTHORITY - Not Required</v>
      </c>
      <c r="V18" t="str">
        <v>ACCEPTANCE CRITERIA - Visual Inspection</v>
      </c>
      <c r="AT18" t="str">
        <v>Cast in Items - Nuts, Bolts and Anchor bars</v>
      </c>
      <c r="CY18">
        <v>7</v>
      </c>
      <c r="CZ18" t="s">
        <v>173</v>
      </c>
      <c r="DA18" t="s">
        <v>207</v>
      </c>
      <c r="DB18" t="s">
        <v>208</v>
      </c>
      <c r="DC18" t="s">
        <v>209</v>
      </c>
      <c r="DD18" t="s">
        <v>4</v>
      </c>
      <c r="DE18" t="s">
        <v>0</v>
      </c>
      <c r="DF18" t="s">
        <v>0</v>
      </c>
      <c r="DJ18" t="str">
        <f t="shared" si="15"/>
        <v>7 - Geotextile</v>
      </c>
      <c r="DK18" t="str">
        <f t="shared" si="16"/>
        <v>ACTIVITY TASK - Placing Bidim fabric around drainage aggregate</v>
      </c>
      <c r="DL18" t="str">
        <f t="shared" si="17"/>
        <v>ACCEPTANCE CRITERIA - As per IF drawings and specification</v>
      </c>
      <c r="DM18" t="str">
        <f t="shared" si="18"/>
        <v>FREQUENCY - Prior to backfilling</v>
      </c>
      <c r="DN18" t="str">
        <f t="shared" si="19"/>
        <v>CERTIFYING DOCUMENTATION, RECORD OR CHECKSHEET - Checksheet</v>
      </c>
      <c r="DO18" t="str">
        <f t="shared" si="20"/>
        <v>VERIFICATION SIGN OFFS: INTERNAL VERIFICATION AUTHORITY OR RESPONSIBILITY - R</v>
      </c>
      <c r="DP18" t="str">
        <f t="shared" si="21"/>
        <v>VERIFICATION SIGN OFFS: CRITICAL HOLD POINT AUTHORITY - R</v>
      </c>
      <c r="DT18" t="str">
        <v>ACCEPTANCE CRITERIA - Clean and washed as per the drawings</v>
      </c>
    </row>
    <row r="19" spans="1:124" ht="15" customHeight="1" x14ac:dyDescent="0.25">
      <c r="A19">
        <v>3.1</v>
      </c>
      <c r="B19" t="s">
        <v>74</v>
      </c>
      <c r="C19" t="s">
        <v>79</v>
      </c>
      <c r="D19" s="1" t="s">
        <v>80</v>
      </c>
      <c r="E19" t="s">
        <v>81</v>
      </c>
      <c r="F19" s="1" t="s">
        <v>2</v>
      </c>
      <c r="G19" t="s">
        <v>14</v>
      </c>
      <c r="H19" t="s">
        <v>15</v>
      </c>
      <c r="L19" t="str">
        <f t="shared" si="0"/>
        <v>3.1 - INSTALL STEEL PILE</v>
      </c>
      <c r="M19" t="str">
        <f t="shared" si="1"/>
        <v>ACTIVITY TASK - Setout piling locations</v>
      </c>
      <c r="N19" t="str">
        <f t="shared" si="2"/>
        <v>ACCEPTANCE CRITERIA - Visual Inspection_x000D_
Drawing No. – 24_089- 0000-DRG-S21.01-C</v>
      </c>
      <c r="O19" t="str">
        <f t="shared" si="3"/>
        <v>FREQUENCY - Prior to pile installation</v>
      </c>
      <c r="P19" t="str">
        <f t="shared" si="4"/>
        <v>HOLD POINT - W</v>
      </c>
      <c r="Q19" t="str">
        <f t="shared" si="5"/>
        <v>CERTIFYING DOCUMENTATION, RECORD OR CHECKSHEET - N/A</v>
      </c>
      <c r="R19" t="str">
        <f t="shared" si="6"/>
        <v>VERIFICATION SIGN OFFS: CRITICAL HOLD POINT AUTHORITY - Not Required</v>
      </c>
      <c r="V19" t="str">
        <v>FREQUENCY - Upon completion of bund construction</v>
      </c>
      <c r="AT19" t="str">
        <v>SPECIFICATION REFERENCE - Rocket Lab Neutron Separation Test Rig, Structural Specification clause 3.6.8.4 pg.28</v>
      </c>
      <c r="CY19">
        <v>8</v>
      </c>
      <c r="CZ19" t="s">
        <v>142</v>
      </c>
      <c r="DA19" t="s">
        <v>210</v>
      </c>
      <c r="DB19" t="s">
        <v>211</v>
      </c>
      <c r="DC19" t="s">
        <v>212</v>
      </c>
      <c r="DD19" t="s">
        <v>213</v>
      </c>
      <c r="DE19" t="s">
        <v>1</v>
      </c>
      <c r="DF19" t="s">
        <v>1</v>
      </c>
      <c r="DJ19" t="str">
        <f t="shared" si="15"/>
        <v>8 - As Built CHAR(AMP) Final Design Documentation</v>
      </c>
      <c r="DK19" t="str">
        <f t="shared" si="16"/>
        <v>ACTIVITY TASK - Supply As-built Plans</v>
      </c>
      <c r="DL19" t="str">
        <f t="shared" si="17"/>
        <v>ACCEPTANCE CRITERIA - Engineer to review and accept as-built Drawings</v>
      </c>
      <c r="DM19" t="str">
        <f t="shared" si="18"/>
        <v>FREQUENCY - For all completed works</v>
      </c>
      <c r="DN19" t="str">
        <f t="shared" si="19"/>
        <v>CERTIFYING DOCUMENTATION, RECORD OR CHECKSHEET - Engineer’s acceptance of as-built drawings</v>
      </c>
      <c r="DO19" t="str">
        <f t="shared" si="20"/>
        <v>VERIFICATION SIGN OFFS: INTERNAL VERIFICATION AUTHORITY OR RESPONSIBILITY - H</v>
      </c>
      <c r="DP19" t="str">
        <f t="shared" si="21"/>
        <v>VERIFICATION SIGN OFFS: CRITICAL HOLD POINT AUTHORITY - H</v>
      </c>
      <c r="DT19" t="str">
        <v>FREQUENCY - Upon delivery on site</v>
      </c>
    </row>
    <row r="20" spans="1:124" ht="15" customHeight="1" x14ac:dyDescent="0.25">
      <c r="A20">
        <v>3.2</v>
      </c>
      <c r="B20" t="s">
        <v>74</v>
      </c>
      <c r="C20" t="s">
        <v>82</v>
      </c>
      <c r="D20" s="1" t="s">
        <v>83</v>
      </c>
      <c r="E20" t="s">
        <v>84</v>
      </c>
      <c r="F20" s="1" t="s">
        <v>1</v>
      </c>
      <c r="G20" s="1" t="s">
        <v>85</v>
      </c>
      <c r="H20" t="s">
        <v>86</v>
      </c>
      <c r="L20" t="str">
        <f t="shared" si="0"/>
        <v>3.2 - INSTALL STEEL PILE</v>
      </c>
      <c r="M20" t="str">
        <f t="shared" si="1"/>
        <v>ACTIVITY TASK - Driving piles</v>
      </c>
      <c r="N20" t="str">
        <f t="shared" si="2"/>
        <v>ACCEPTANCE CRITERIA - As per Drawing No. – 24_089-0000-DRG-_x000D_
S21.01-C CHAR(AMP) Geotech report._x000D_
Refer to note as per drawing. – PDA testing CHAR(AMP) Case pile wave analysis program (CAPWAP).</v>
      </c>
      <c r="O20" t="str">
        <f t="shared" si="3"/>
        <v>FREQUENCY - During Pile installation</v>
      </c>
      <c r="P20" t="str">
        <f t="shared" si="4"/>
        <v>HOLD POINT - H</v>
      </c>
      <c r="Q20" t="str">
        <f t="shared" si="5"/>
        <v>CERTIFYING DOCUMENTATION, RECORD OR CHECKSHEET - PDA test CHAR(AMP) CAPWAP results_x000D_
2 X Piles – 1 for each pile depth before proceeding</v>
      </c>
      <c r="R20" t="str">
        <f t="shared" si="6"/>
        <v>VERIFICATION SIGN OFFS: CRITICAL HOLD POINT AUTHORITY - Geotech. Engineer to review results prior commencing further construction.</v>
      </c>
      <c r="V20" t="str">
        <v>HOLD POINT - W</v>
      </c>
      <c r="AT20" t="str">
        <v>TEST REQUIRED - Supplier Documentation</v>
      </c>
      <c r="DT20" t="str">
        <v>CERTIFYING DOCUMENTATION, RECORD OR CHECKSHEET - Delivery Dockets</v>
      </c>
    </row>
    <row r="21" spans="1:124" ht="15" customHeight="1" x14ac:dyDescent="0.25">
      <c r="A21">
        <v>3.3</v>
      </c>
      <c r="B21" t="s">
        <v>74</v>
      </c>
      <c r="C21" t="s">
        <v>87</v>
      </c>
      <c r="D21" s="1" t="s">
        <v>88</v>
      </c>
      <c r="E21" t="s">
        <v>89</v>
      </c>
      <c r="F21" s="1" t="s">
        <v>2</v>
      </c>
      <c r="G21" t="s">
        <v>90</v>
      </c>
      <c r="H21" t="s">
        <v>15</v>
      </c>
      <c r="L21" t="str">
        <f t="shared" si="0"/>
        <v>3.3 - INSTALL STEEL PILE</v>
      </c>
      <c r="M21" t="str">
        <f t="shared" si="1"/>
        <v>ACTIVITY TASK - Cut pile to suit</v>
      </c>
      <c r="N21" t="str">
        <f t="shared" si="2"/>
        <v>ACCEPTANCE CRITERIA - As per Drawing No. – 24_089-0000-DRG-_x000D_
S21.01-C - Section B CHAR(AMP) Geotech report.</v>
      </c>
      <c r="O21" t="str">
        <f t="shared" si="3"/>
        <v>FREQUENCY - Upon completion of driving</v>
      </c>
      <c r="P21" t="str">
        <f t="shared" si="4"/>
        <v>HOLD POINT - W</v>
      </c>
      <c r="Q21" t="str">
        <f t="shared" si="5"/>
        <v>CERTIFYING DOCUMENTATION, RECORD OR CHECKSHEET - As – Built data to confirm final heights</v>
      </c>
      <c r="R21" t="str">
        <f t="shared" si="6"/>
        <v>VERIFICATION SIGN OFFS: CRITICAL HOLD POINT AUTHORITY - Not Required</v>
      </c>
      <c r="V21" t="str">
        <v>CERTIFYING DOCUMENTATION, RECORD OR CHECKSHEET - As per approved EMP / Drawing no. – 13182-C06-A</v>
      </c>
      <c r="AT21" t="str">
        <v>INSPECTION BY - UCCL, Engineer</v>
      </c>
      <c r="DT21" t="str">
        <v>VERIFICATION SIGN OFFS: INTERNAL VERIFICATION AUTHORITY OR RESPONSIBILITY - R</v>
      </c>
    </row>
    <row r="22" spans="1:124" ht="15" customHeight="1" x14ac:dyDescent="0.25">
      <c r="A22">
        <v>4</v>
      </c>
      <c r="B22" t="s">
        <v>91</v>
      </c>
      <c r="C22" t="s">
        <v>92</v>
      </c>
      <c r="D22" s="1" t="s">
        <v>93</v>
      </c>
      <c r="E22" t="s">
        <v>94</v>
      </c>
      <c r="F22" s="1" t="s">
        <v>2</v>
      </c>
      <c r="G22" t="s">
        <v>95</v>
      </c>
      <c r="H22" t="s">
        <v>15</v>
      </c>
      <c r="L22" t="str">
        <f t="shared" si="0"/>
        <v>4 - RETAINING WALL</v>
      </c>
      <c r="M22" t="str">
        <f t="shared" si="1"/>
        <v>ACTIVITY TASK - Excavate wall footprint</v>
      </c>
      <c r="N22" t="str">
        <f t="shared" si="2"/>
        <v>ACCEPTANCE CRITERIA - As per the design_x000D_
Dr. No. – 13182-C14-A</v>
      </c>
      <c r="O22" t="str">
        <f t="shared" si="3"/>
        <v>FREQUENCY - Upon completion of excavation</v>
      </c>
      <c r="P22" t="str">
        <f t="shared" si="4"/>
        <v>HOLD POINT - W</v>
      </c>
      <c r="Q22" t="str">
        <f t="shared" si="5"/>
        <v>CERTIFYING DOCUMENTATION, RECORD OR CHECKSHEET - As – Built data – Design Subgrade level / Dockets from approved landfill site</v>
      </c>
      <c r="R22" t="str">
        <f t="shared" si="6"/>
        <v>VERIFICATION SIGN OFFS: CRITICAL HOLD POINT AUTHORITY - Not Required</v>
      </c>
      <c r="V22" t="str">
        <v>VERIFICATION SIGN OFFS: CRITICAL HOLD POINT AUTHORITY - Not Required</v>
      </c>
      <c r="AT22" t="str">
        <v>TASK TIMING OR TASK FREQUENCY  - Prior to Ordering</v>
      </c>
      <c r="DT22" t="str">
        <v>VERIFICATION SIGN OFFS: CRITICAL HOLD POINT AUTHORITY - W</v>
      </c>
    </row>
    <row r="23" spans="1:124" ht="15" customHeight="1" x14ac:dyDescent="0.25">
      <c r="A23">
        <v>4.0999999999999996</v>
      </c>
      <c r="B23" t="s">
        <v>91</v>
      </c>
      <c r="C23" t="s">
        <v>96</v>
      </c>
      <c r="D23" s="1" t="s">
        <v>97</v>
      </c>
      <c r="E23" t="s">
        <v>98</v>
      </c>
      <c r="F23" s="1" t="s">
        <v>2</v>
      </c>
      <c r="G23" t="s">
        <v>3</v>
      </c>
      <c r="H23" t="s">
        <v>15</v>
      </c>
      <c r="L23" t="str">
        <f t="shared" si="0"/>
        <v>4.1 - RETAINING WALL</v>
      </c>
      <c r="M23" t="str">
        <f t="shared" si="1"/>
        <v>ACTIVITY TASK - Gravel levelling pad</v>
      </c>
      <c r="N23" t="str">
        <f t="shared" si="2"/>
        <v>ACCEPTANCE CRITERIA - GAP20 X 150mm pad under the Magnumstone extender(610mm) CHAR(AMP) base block_x000D_
Dr. No. – 13182-C14-A</v>
      </c>
      <c r="O23" t="str">
        <f t="shared" si="3"/>
        <v>FREQUENCY - Prior installation of Magnumstone block</v>
      </c>
      <c r="P23" t="str">
        <f t="shared" si="4"/>
        <v>HOLD POINT - W</v>
      </c>
      <c r="Q23" t="str">
        <f t="shared" si="5"/>
        <v>CERTIFYING DOCUMENTATION, RECORD OR CHECKSHEET - Visual Inspection</v>
      </c>
      <c r="R23" t="str">
        <f t="shared" si="6"/>
        <v>VERIFICATION SIGN OFFS: CRITICAL HOLD POINT AUTHORITY - Not Required</v>
      </c>
      <c r="V23" t="str">
        <v>1.2 - EROSION AND SEDIMENT CONTROLS</v>
      </c>
      <c r="AT23" t="str">
        <v>ACCEPTANCE CRITERIA - Bolts, Nuts and Washers shall comply with AS/NZS 1252.1/2.                                                                              All bolts shall be hot dip galvanized to AS/NZS 1214.
Provide documentation demonstrating compliance to the relevant Standard (refer Section 5.3) prior to 
delivery of bolts to site.</v>
      </c>
      <c r="DT23" t="str">
        <v>2 - Initial Set Out</v>
      </c>
    </row>
    <row r="24" spans="1:124" ht="15" customHeight="1" x14ac:dyDescent="0.25">
      <c r="A24">
        <v>4.2</v>
      </c>
      <c r="B24" t="s">
        <v>91</v>
      </c>
      <c r="C24" t="s">
        <v>99</v>
      </c>
      <c r="D24" s="1" t="s">
        <v>100</v>
      </c>
      <c r="E24" t="s">
        <v>101</v>
      </c>
      <c r="F24" t="s">
        <v>2</v>
      </c>
      <c r="G24" t="s">
        <v>102</v>
      </c>
      <c r="H24" t="s">
        <v>15</v>
      </c>
      <c r="L24" t="str">
        <f t="shared" si="0"/>
        <v>4.2 - RETAINING WALL</v>
      </c>
      <c r="M24" t="str">
        <f t="shared" si="1"/>
        <v>ACTIVITY TASK - Install Magnumstone wall</v>
      </c>
      <c r="N24" t="str">
        <f t="shared" si="2"/>
        <v>ACCEPTANCE CRITERIA - As per the Dr. No. – 13182-C14-A_x000D_
Blocks infilled with GAP 40/60 metal_x000D_
Slop 1H:20V</v>
      </c>
      <c r="O24" t="str">
        <f t="shared" si="3"/>
        <v>FREQUENCY - During CHAR(AMP) upon completion of installation</v>
      </c>
      <c r="P24" t="str">
        <f t="shared" si="4"/>
        <v>HOLD POINT - W</v>
      </c>
      <c r="Q24" t="str">
        <f t="shared" si="5"/>
        <v>CERTIFYING DOCUMENTATION, RECORD OR CHECKSHEET - Installation photos / Visual Inspection</v>
      </c>
      <c r="R24" t="str">
        <f t="shared" si="6"/>
        <v>VERIFICATION SIGN OFFS: CRITICAL HOLD POINT AUTHORITY - Not Required</v>
      </c>
      <c r="V24" t="str">
        <v>ACTIVITY TASK - Construct Bund/Silt fence along stream</v>
      </c>
      <c r="AT24" t="str">
        <v>UCCL - H</v>
      </c>
      <c r="DT24" t="str">
        <v>ACTIVITY TASK - Setting out M/H locations and Trench Alignment</v>
      </c>
    </row>
    <row r="25" spans="1:124" ht="15" customHeight="1" x14ac:dyDescent="0.25">
      <c r="A25">
        <v>4.3</v>
      </c>
      <c r="B25" t="s">
        <v>91</v>
      </c>
      <c r="C25" t="s">
        <v>103</v>
      </c>
      <c r="D25" s="1" t="s">
        <v>104</v>
      </c>
      <c r="E25" t="s">
        <v>101</v>
      </c>
      <c r="F25" s="1" t="s">
        <v>2</v>
      </c>
      <c r="G25" t="s">
        <v>105</v>
      </c>
      <c r="H25" t="s">
        <v>15</v>
      </c>
      <c r="L25" t="str">
        <f t="shared" si="0"/>
        <v>4.3 - RETAINING WALL</v>
      </c>
      <c r="M25" t="str">
        <f t="shared" si="1"/>
        <v>ACTIVITY TASK - Subsoil Drain</v>
      </c>
      <c r="N25" t="str">
        <f t="shared" si="2"/>
        <v>ACCEPTANCE CRITERIA - 100mm Perforated drain, discharge to low point_x000D_
F2 AP20 Drainage fines to backfill</v>
      </c>
      <c r="O25" t="str">
        <f t="shared" si="3"/>
        <v>FREQUENCY - During CHAR(AMP) upon completion of installation</v>
      </c>
      <c r="P25" t="str">
        <f t="shared" si="4"/>
        <v>HOLD POINT - W</v>
      </c>
      <c r="Q25" t="str">
        <f t="shared" si="5"/>
        <v>CERTIFYING DOCUMENTATION, RECORD OR CHECKSHEET - As – Built subsoil drain / visual inspection</v>
      </c>
      <c r="R25" t="str">
        <f t="shared" si="6"/>
        <v>VERIFICATION SIGN OFFS: CRITICAL HOLD POINT AUTHORITY - Not Required</v>
      </c>
      <c r="V25" t="str">
        <v>ACCEPTANCE CRITERIA - Visual Inspection</v>
      </c>
      <c r="AT25" t="str">
        <v>Client - H</v>
      </c>
      <c r="DT25" t="str">
        <v>ACCEPTANCE CRITERIA - As per approved IFC drawings and design model provided</v>
      </c>
    </row>
    <row r="26" spans="1:124" ht="15" customHeight="1" x14ac:dyDescent="0.25">
      <c r="A26">
        <v>4.4000000000000004</v>
      </c>
      <c r="B26" t="s">
        <v>91</v>
      </c>
      <c r="C26" t="s">
        <v>106</v>
      </c>
      <c r="D26" s="1" t="s">
        <v>107</v>
      </c>
      <c r="E26" t="s">
        <v>108</v>
      </c>
      <c r="F26" s="1" t="s">
        <v>2</v>
      </c>
      <c r="G26" t="s">
        <v>109</v>
      </c>
      <c r="H26" t="s">
        <v>15</v>
      </c>
      <c r="L26" t="str">
        <f t="shared" si="0"/>
        <v>4.4 - RETAINING WALL</v>
      </c>
      <c r="M26" t="str">
        <f t="shared" si="1"/>
        <v>ACTIVITY TASK - Backfilling</v>
      </c>
      <c r="N26" t="str">
        <f t="shared" si="2"/>
        <v>ACCEPTANCE CRITERIA - Drainage metal 60/40</v>
      </c>
      <c r="O26" t="str">
        <f t="shared" si="3"/>
        <v>FREQUENCY - Upon completion of backfilling</v>
      </c>
      <c r="P26" t="str">
        <f t="shared" si="4"/>
        <v>HOLD POINT - W</v>
      </c>
      <c r="Q26" t="str">
        <f t="shared" si="5"/>
        <v>CERTIFYING DOCUMENTATION, RECORD OR CHECKSHEET - Material delivery dockets / As – Built final surface</v>
      </c>
      <c r="R26" t="str">
        <f t="shared" si="6"/>
        <v>VERIFICATION SIGN OFFS: CRITICAL HOLD POINT AUTHORITY - Not Required</v>
      </c>
      <c r="V26" t="str">
        <v>FREQUENCY - Upon completion of silt control install</v>
      </c>
      <c r="AT26" t="str">
        <v>Form work</v>
      </c>
      <c r="DT26" t="str">
        <v>FREQUENCY - Prior to trench excavations</v>
      </c>
    </row>
    <row r="27" spans="1:124" ht="15" customHeight="1" x14ac:dyDescent="0.25">
      <c r="A27">
        <v>5</v>
      </c>
      <c r="B27" t="s">
        <v>8</v>
      </c>
      <c r="C27" t="s">
        <v>6</v>
      </c>
      <c r="D27" t="s">
        <v>110</v>
      </c>
      <c r="E27" t="s">
        <v>7</v>
      </c>
      <c r="F27" s="1" t="s">
        <v>1</v>
      </c>
      <c r="G27" t="s">
        <v>5</v>
      </c>
      <c r="H27" t="s">
        <v>111</v>
      </c>
      <c r="L27" t="str">
        <f t="shared" si="0"/>
        <v>5 - As-Built Plans</v>
      </c>
      <c r="M27" t="str">
        <f t="shared" si="1"/>
        <v>ACTIVITY TASK - Survey</v>
      </c>
      <c r="N27" t="str">
        <f t="shared" si="2"/>
        <v>ACCEPTANCE CRITERIA - Engineer to review and approve final As-built plans</v>
      </c>
      <c r="O27" t="str">
        <f t="shared" si="3"/>
        <v>FREQUENCY - Upon completion of the works</v>
      </c>
      <c r="P27" t="str">
        <f t="shared" si="4"/>
        <v>HOLD POINT - H</v>
      </c>
      <c r="Q27" t="str">
        <f t="shared" si="5"/>
        <v>CERTIFYING DOCUMENTATION, RECORD OR CHECKSHEET - As-built plans</v>
      </c>
      <c r="R27" t="str">
        <f t="shared" si="6"/>
        <v>VERIFICATION SIGN OFFS: CRITICAL HOLD POINT AUTHORITY - —</v>
      </c>
      <c r="V27" t="str">
        <v>HOLD POINT - W</v>
      </c>
      <c r="AT27" t="str">
        <v>SPECIFICATION REFERENCE - Rocket Lab Neutron Separation Test Rig, Structural Specification clause 2.8.5 pg.16</v>
      </c>
      <c r="DT27" t="str">
        <v>CERTIFYING DOCUMENTATION, RECORD OR CHECKSHEET - As per Engineer’s acceptance</v>
      </c>
    </row>
    <row r="28" spans="1:124" ht="15" customHeight="1" x14ac:dyDescent="0.25">
      <c r="F28" s="1"/>
      <c r="V28" t="str">
        <v>CERTIFYING DOCUMENTATION, RECORD OR CHECKSHEET - As per approved EMP / Drawing no. – 13182-C06-A</v>
      </c>
      <c r="AT28" t="str">
        <v>TEST REQUIRED - Visual Inspection</v>
      </c>
      <c r="DT28" t="str">
        <v>VERIFICATION SIGN OFFS: INTERNAL VERIFICATION AUTHORITY OR RESPONSIBILITY - H</v>
      </c>
    </row>
    <row r="29" spans="1:124" ht="15" customHeight="1" x14ac:dyDescent="0.25">
      <c r="F29" s="1"/>
      <c r="V29" t="str">
        <v>VERIFICATION SIGN OFFS: CRITICAL HOLD POINT AUTHORITY - Not Required</v>
      </c>
      <c r="AT29" t="str">
        <v>INSPECTION BY - UCCL</v>
      </c>
      <c r="DT29" t="str">
        <v>VERIFICATION SIGN OFFS: CRITICAL HOLD POINT AUTHORITY - W</v>
      </c>
    </row>
    <row r="30" spans="1:124" ht="15" customHeight="1" x14ac:dyDescent="0.25">
      <c r="F30" s="1"/>
      <c r="V30" t="str">
        <v>1.3 - EROSION AND SEDIMENT CONTROLS</v>
      </c>
      <c r="AT30" t="str">
        <v>TASK TIMING OR TASK FREQUENCY  - Prior and after being used</v>
      </c>
      <c r="DT30" t="str">
        <v>3 - Excavation</v>
      </c>
    </row>
    <row r="31" spans="1:124" ht="15" customHeight="1" x14ac:dyDescent="0.25">
      <c r="F31" s="1"/>
      <c r="V31" t="str">
        <v>ACTIVITY TASK - Construct DEB/Swale</v>
      </c>
      <c r="AT31" t="str">
        <v>ACCEPTANCE CRITERIA - Fairface formwork shall be so constructed as to provide straight and true angles and so as to produce cast surfaces within a tolerance of ±5mm on the given dimensions.
Plywood formwork shall be sealed with not less than two coats of polyurethane varnish on the concrete face. Diesel oil-based products are not permitted.
Timber formwork which is not being used for the next seven days shall be cleaned, oiled and stored flat. 
It shall be protected against gross changes of moisture by use of a tarpaulin or similar waterproof cover enclosing the top and all four sides completely.</v>
      </c>
      <c r="DT31" t="str">
        <v>ACTIVITY TASK - Excavation</v>
      </c>
    </row>
    <row r="32" spans="1:124" ht="15" customHeight="1" x14ac:dyDescent="0.25">
      <c r="F32" s="1"/>
      <c r="V32" t="str">
        <v>ACCEPTANCE CRITERIA - Visual Inspection</v>
      </c>
      <c r="AT32" t="str">
        <v>UCCL - W</v>
      </c>
      <c r="DT32" t="str">
        <v>ACCEPTANCE CRITERIA - Visual Inspection – As per T- WES 00011 section 3.2.4 pg. no.
251</v>
      </c>
    </row>
    <row r="33" spans="4:124" ht="15" customHeight="1" x14ac:dyDescent="0.25">
      <c r="V33" t="str">
        <v>FREQUENCY - Upon completion construction.</v>
      </c>
      <c r="AT33" t="str">
        <v>Client - W</v>
      </c>
      <c r="DT33" t="str">
        <v>FREQUENCY - During and after excavation works</v>
      </c>
    </row>
    <row r="34" spans="4:124" ht="15" customHeight="1" x14ac:dyDescent="0.25">
      <c r="V34" t="str">
        <v>HOLD POINT - W</v>
      </c>
      <c r="AT34" t="str">
        <v>Reinforcing</v>
      </c>
      <c r="DT34" t="str">
        <v>CERTIFYING DOCUMENTATION, RECORD OR CHECKSHEET - Checksheet</v>
      </c>
    </row>
    <row r="35" spans="4:124" ht="15" customHeight="1" x14ac:dyDescent="0.25">
      <c r="V35" t="str">
        <v>CERTIFYING DOCUMENTATION, RECORD OR CHECKSHEET - As per approved EMP / Drawing no. – 13182-C06-A</v>
      </c>
      <c r="AT35" t="str">
        <v>SPECIFICATION REFERENCE - Rocket Lab Neutron Separation Test Rig, Structural Specification clause 2.8.5 pg.16 CHAR(AMP) Clause 1</v>
      </c>
      <c r="DT35" t="str">
        <v>VERIFICATION SIGN OFFS: INTERNAL VERIFICATION AUTHORITY OR RESPONSIBILITY - H</v>
      </c>
    </row>
    <row r="36" spans="4:124" ht="15" customHeight="1" x14ac:dyDescent="0.25">
      <c r="V36" t="str">
        <v>VERIFICATION SIGN OFFS: CRITICAL HOLD POINT AUTHORITY -</v>
      </c>
      <c r="AT36" t="str">
        <v>TEST REQUIRED - Visual Inspection</v>
      </c>
      <c r="DT36" t="str">
        <v>VERIFICATION SIGN OFFS: CRITICAL HOLD POINT AUTHORITY - W</v>
      </c>
    </row>
    <row r="37" spans="4:124" ht="15" customHeight="1" x14ac:dyDescent="0.25">
      <c r="V37" t="str">
        <v>1.4 - Granular storage zone</v>
      </c>
      <c r="AT37" t="str">
        <v>INSPECTION BY - UCCL, Engineer</v>
      </c>
      <c r="DT37" t="str">
        <v>3.1 - Geotextile</v>
      </c>
    </row>
    <row r="38" spans="4:124" ht="15" customHeight="1" x14ac:dyDescent="0.25">
      <c r="V38" t="str">
        <v>ACTIVITY TASK - Excavation</v>
      </c>
      <c r="AT38" t="str">
        <v>TASK TIMING OR TASK FREQUENCY  - Prior to pre-pour inspection</v>
      </c>
      <c r="DT38" t="str">
        <v>ACTIVITY TASK - Bidim A29 or equivalent</v>
      </c>
    </row>
    <row r="39" spans="4:124" ht="15" customHeight="1" x14ac:dyDescent="0.25">
      <c r="D39" s="1"/>
      <c r="V39" t="str">
        <v>ACCEPTANCE CRITERIA - Visual Inspection</v>
      </c>
      <c r="AT39" t="str">
        <v>ACCEPTANCE CRITERIA - A copy of the completed pre-pour checklist is to be given to the Engineer prior to the Engineer observing the finished Section of work. 48 hours notice is considered a minimum. The Contractor shall furnish a fully completed Producer Statement. This certificate shall cover all work completed under this Section of the Specification.</v>
      </c>
      <c r="DT39" t="str">
        <v>ACCEPTANCE CRITERIA - As per drawings and specification</v>
      </c>
    </row>
    <row r="40" spans="4:124" ht="15" customHeight="1" x14ac:dyDescent="0.25">
      <c r="V40" t="str">
        <v>FREQUENCY - Upon completion of Excavation work</v>
      </c>
      <c r="AT40" t="str">
        <v>UCCL - H</v>
      </c>
      <c r="DT40" t="str">
        <v>FREQUENCY - During and after excavation works</v>
      </c>
    </row>
    <row r="41" spans="4:124" ht="15" customHeight="1" x14ac:dyDescent="0.25">
      <c r="V41" t="str">
        <v>HOLD POINT - W</v>
      </c>
      <c r="AT41" t="str">
        <v>Client - W</v>
      </c>
      <c r="DT41" t="str">
        <v>CERTIFYING DOCUMENTATION, RECORD OR CHECKSHEET - Checksheet</v>
      </c>
    </row>
    <row r="42" spans="4:124" ht="15" customHeight="1" x14ac:dyDescent="0.25">
      <c r="V42" t="str">
        <v>CERTIFYING DOCUMENTATION, RECORD OR CHECKSHEET - As per IFC Drawings</v>
      </c>
      <c r="AT42" t="str">
        <v>Concret Pouring and Curing</v>
      </c>
      <c r="DT42" t="str">
        <v>VERIFICATION SIGN OFFS: INTERNAL VERIFICATION AUTHORITY OR RESPONSIBILITY - H</v>
      </c>
    </row>
    <row r="43" spans="4:124" ht="15" customHeight="1" x14ac:dyDescent="0.25">
      <c r="V43" t="str">
        <v>VERIFICATION SIGN OFFS: CRITICAL HOLD POINT AUTHORITY - H</v>
      </c>
      <c r="AT43" t="str">
        <v>SPECIFICATION REFERENCE - Rocket Lab Neutron Separation Test Rig, Structural Specification clause 2.9 to 2.11 pg17</v>
      </c>
      <c r="DT43" t="str">
        <v>VERIFICATION SIGN OFFS: CRITICAL HOLD POINT AUTHORITY - W</v>
      </c>
    </row>
    <row r="44" spans="4:124" ht="15" customHeight="1" x14ac:dyDescent="0.25">
      <c r="V44" t="str">
        <v>1.4.1 - Granular storage zone</v>
      </c>
      <c r="AT44" t="str">
        <v>TEST REQUIRED - Visual Inspection</v>
      </c>
      <c r="DT44" t="str">
        <v>3.2 - Pipe General Bedding</v>
      </c>
    </row>
    <row r="45" spans="4:124" ht="15" customHeight="1" x14ac:dyDescent="0.25">
      <c r="V45" t="str">
        <v>ACTIVITY TASK - Construction of Pipe works</v>
      </c>
      <c r="AT45" t="str">
        <v>INSPECTION BY - UCCL</v>
      </c>
      <c r="DT45" t="str">
        <v>ACTIVITY TASK - Place Approved bedding, WDC EES Sheet 31</v>
      </c>
    </row>
    <row r="46" spans="4:124" ht="15" customHeight="1" x14ac:dyDescent="0.25">
      <c r="V46" t="str">
        <v>ACCEPTANCE CRITERIA - Visual Inspection / Drawing no. – 13182- C09/10-A
110mm slotted Novacoil,
150mm slotted pipe uppermost – 3mm wide slots@ 100mm C/C max,
A29 geotextile or equivalent</v>
      </c>
      <c r="AT46" t="str">
        <v>TASK TIMING OR TASK FREQUENCY  - During and upon concrete pour</v>
      </c>
      <c r="DT46" t="str">
        <v>ACCEPTANCE CRITERIA - Visual Inspection</v>
      </c>
    </row>
    <row r="47" spans="4:124" ht="15" customHeight="1" x14ac:dyDescent="0.25">
      <c r="D47" s="1"/>
      <c r="V47" t="str">
        <v>FREQUENCY - Upon completion of each component installation (e.g.
Geotextile, Pipe works)</v>
      </c>
      <c r="AT47" t="str">
        <v>ACCEPTANCE CRITERIA - All concreting shall conform to NZS 3109, Section 7. Concrete shall not be pumped without the Engineer's approval. Where such approval is given, only a standard “structural” concrete mix design may 
be used.If it is found to have free fallen more than 1.5m, concrete will be rejected.
Vibrators shall not come within 12mm of the face of the formwork.
All concrete shall be cured as defined in NZS 3109, Clause 7.8. The use of a plastic curing compound 
shall be as agreed with the Engineer specifically for each occasion before it is used.</v>
      </c>
      <c r="DT47" t="str">
        <v>FREQUENCY - Prior to pipe laying</v>
      </c>
    </row>
    <row r="48" spans="4:124" ht="15" customHeight="1" x14ac:dyDescent="0.25">
      <c r="V48" t="str">
        <v>HOLD POINT - H</v>
      </c>
      <c r="AT48" t="str">
        <v>UCCL - H</v>
      </c>
      <c r="DT48" t="str">
        <v>CERTIFYING DOCUMENTATION, RECORD OR CHECKSHEET - Checksheet</v>
      </c>
    </row>
    <row r="49" spans="22:124" ht="15" customHeight="1" x14ac:dyDescent="0.25">
      <c r="V49" t="str">
        <v>CERTIFYING DOCUMENTATION, RECORD OR CHECKSHEET - As – Built data</v>
      </c>
      <c r="AT49" t="str">
        <v>Client - R</v>
      </c>
      <c r="DT49" t="str">
        <v>VERIFICATION SIGN OFFS: INTERNAL VERIFICATION AUTHORITY OR RESPONSIBILITY - W</v>
      </c>
    </row>
    <row r="50" spans="22:124" ht="15" customHeight="1" x14ac:dyDescent="0.25">
      <c r="V50" t="str">
        <v>VERIFICATION SIGN OFFS: CRITICAL HOLD POINT AUTHORITY - H</v>
      </c>
      <c r="AT50" t="str">
        <v>Pre pour inspection</v>
      </c>
      <c r="DT50" t="str">
        <v>VERIFICATION SIGN OFFS: CRITICAL HOLD POINT AUTHORITY - W</v>
      </c>
    </row>
    <row r="51" spans="22:124" ht="15" customHeight="1" x14ac:dyDescent="0.25">
      <c r="V51" t="str">
        <v>1.4.2 - Granular storage zone</v>
      </c>
      <c r="AT51" t="str">
        <v>SPECIFICATION REFERENCE - Rocket Lab Neutron Separation Test Rig, Structural Specification clause 2.5 pg15</v>
      </c>
      <c r="DT51" t="str">
        <v>3.3 - Pipe Laying</v>
      </c>
    </row>
    <row r="52" spans="22:124" ht="15" customHeight="1" x14ac:dyDescent="0.25">
      <c r="V52" t="str">
        <v>ACTIVITY TASK - Install M/H component and backfill</v>
      </c>
      <c r="AT52" t="str">
        <v>TEST REQUIRED - Pre pour inspection sheet</v>
      </c>
      <c r="DT52" t="str">
        <v>ACTIVITY TASK - Laying and Jointing of the pipes</v>
      </c>
    </row>
    <row r="53" spans="22:124" ht="15" customHeight="1" x14ac:dyDescent="0.25">
      <c r="V53" t="str">
        <v>ACCEPTANCE CRITERIA - Visual Inspection / Drawing no. – 13182- C09/10-A
100mm Upstand and outlet,
Control chamber CHAR(AMP) Sump – AS 3996-E400,
64/40 Drainage metal, clean and washed = 38% voids by volume</v>
      </c>
      <c r="AT53" t="str">
        <v>INSPECTION BY - UCCL</v>
      </c>
      <c r="DT53" t="str">
        <v>ACCEPTANCE CRITERIA - Visual Inspection - Lay and joint pipes in accordance with the manufacturer’s recommendations and</v>
      </c>
    </row>
    <row r="54" spans="22:124" ht="15" customHeight="1" x14ac:dyDescent="0.25">
      <c r="V54" t="str">
        <v>FREQUENCY - During and After completion</v>
      </c>
      <c r="AT54" t="str">
        <v>TASK TIMING OR TASK FREQUENCY  - Prior to placing structural concrete</v>
      </c>
      <c r="DT54" t="str">
        <v>FREQUENCY - During and upon completion of laying</v>
      </c>
    </row>
    <row r="55" spans="22:124" ht="15" customHeight="1" x14ac:dyDescent="0.25">
      <c r="V55" t="str">
        <v>HOLD POINT - H</v>
      </c>
      <c r="AT55" t="str">
        <v>ACCEPTANCE CRITERIA - Pre pour inspection sheet to be completed prior to placing concrete. Engieeer to be notified of pours for inspection at least 48 hours prior to placing concrete.</v>
      </c>
      <c r="DT55" t="str">
        <v>CERTIFYING DOCUMENTATION, RECORD OR CHECKSHEET - Checksheet, As-Built information – Invert level</v>
      </c>
    </row>
    <row r="56" spans="22:124" ht="15" customHeight="1" x14ac:dyDescent="0.25">
      <c r="V56" t="str">
        <v>CERTIFYING DOCUMENTATION, RECORD OR CHECKSHEET - As – Built Data / Photos of backfilling material,
Discharge control verification</v>
      </c>
      <c r="AT56" t="str">
        <v>UCCL - H</v>
      </c>
      <c r="DT56" t="str">
        <v>VERIFICATION SIGN OFFS: INTERNAL VERIFICATION AUTHORITY OR RESPONSIBILITY - H</v>
      </c>
    </row>
    <row r="57" spans="22:124" ht="15" customHeight="1" x14ac:dyDescent="0.25">
      <c r="V57" t="str">
        <v>VERIFICATION SIGN OFFS: CRITICAL HOLD POINT AUTHORITY - H</v>
      </c>
      <c r="AT57" t="str">
        <v>Client - H</v>
      </c>
      <c r="DT57" t="str">
        <v>VERIFICATION SIGN OFFS: CRITICAL HOLD POINT AUTHORITY - W</v>
      </c>
    </row>
    <row r="58" spans="22:124" ht="15" customHeight="1" x14ac:dyDescent="0.25">
      <c r="V58" t="str">
        <v>2 - EARTHWORKS</v>
      </c>
      <c r="AT58" t="str">
        <v>As Built CHAR(AMP) Final Design Documentation</v>
      </c>
      <c r="DT58" t="str">
        <v>3.4 - Slotted pipe</v>
      </c>
    </row>
    <row r="59" spans="22:124" ht="15" customHeight="1" x14ac:dyDescent="0.25">
      <c r="V59" t="str">
        <v>ACTIVITY TASK - Strip topsoil and stockpile</v>
      </c>
      <c r="AT59" t="str">
        <v>SPECIFICATION REFERENCE - Rocket Lab Neutron Separation Test Rig, Structural Specification clause 3.6.8.11 pg29</v>
      </c>
      <c r="DT59" t="str">
        <v>ACTIVITY TASK - Laying and jointing of the pipe</v>
      </c>
    </row>
    <row r="60" spans="22:124" ht="15" customHeight="1" x14ac:dyDescent="0.25">
      <c r="V60" t="str">
        <v>ACCEPTANCE CRITERIA - Visual Inspection / Survey Stockpile volume</v>
      </c>
      <c r="AT60" t="str">
        <v>TEST REQUIRED - Surveying</v>
      </c>
      <c r="DT60" t="str">
        <v>ACCEPTANCE CRITERIA - Slotts as specified in the IFC drawings</v>
      </c>
    </row>
    <row r="61" spans="22:124" ht="15" customHeight="1" x14ac:dyDescent="0.25">
      <c r="V61" t="str">
        <v>FREQUENCY - Upon completion of surface stripping prior to further  construction</v>
      </c>
      <c r="AT61" t="str">
        <v>INSPECTION BY - UCCL</v>
      </c>
      <c r="DT61" t="str">
        <v>FREQUENCY - During and upon completion of laying</v>
      </c>
    </row>
    <row r="62" spans="22:124" ht="15" customHeight="1" x14ac:dyDescent="0.25">
      <c r="V62" t="str">
        <v>HOLD POINT - W</v>
      </c>
      <c r="AT62" t="str">
        <v>TASK TIMING OR TASK FREQUENCY  - For Each Foundation</v>
      </c>
      <c r="DT62" t="str">
        <v>CERTIFYING DOCUMENTATION, RECORD OR CHECKSHEET - Checksheet, As-Built information – Invert level</v>
      </c>
    </row>
    <row r="63" spans="22:124" ht="15" customHeight="1" x14ac:dyDescent="0.25">
      <c r="V63" t="str">
        <v>CERTIFYING DOCUMENTATION, RECORD OR CHECKSHEET - Survey data – Stoke pile volume</v>
      </c>
      <c r="AT63" t="str">
        <v>ACCEPTANCE CRITERIA - Confirmation From Engineer on as built records. As-built HD bolts postion prior to pouring slab - as reqested by Engineer.</v>
      </c>
      <c r="DT63" t="str">
        <v>VERIFICATION SIGN OFFS: INTERNAL VERIFICATION AUTHORITY OR RESPONSIBILITY - H</v>
      </c>
    </row>
    <row r="64" spans="22:124" ht="15" customHeight="1" x14ac:dyDescent="0.25">
      <c r="V64" t="str">
        <v>VERIFICATION SIGN OFFS: CRITICAL HOLD POINT AUTHORITY - Not Required</v>
      </c>
      <c r="AT64" t="str">
        <v>UCCL - H</v>
      </c>
      <c r="DT64" t="str">
        <v>VERIFICATION SIGN OFFS: CRITICAL HOLD POINT AUTHORITY - W</v>
      </c>
    </row>
    <row r="65" spans="22:124" ht="15" customHeight="1" x14ac:dyDescent="0.25">
      <c r="V65" t="str">
        <v>2.1 - EARTHWORKS</v>
      </c>
      <c r="AT65" t="str">
        <v>Client - R</v>
      </c>
      <c r="DT65" t="str">
        <v>3.5 - Pipe Embedment</v>
      </c>
    </row>
    <row r="66" spans="22:124" ht="15" customHeight="1" x14ac:dyDescent="0.25">
      <c r="V66" t="str">
        <v>ACTIVITY TASK - Cut to Waste</v>
      </c>
      <c r="AT66" t="str">
        <v>Completion Inspection inc.  Construction Defects Report</v>
      </c>
      <c r="DT66" t="str">
        <v>ACTIVITY TASK - 65/40 Drainage metal</v>
      </c>
    </row>
    <row r="67" spans="22:124" ht="15" customHeight="1" x14ac:dyDescent="0.25">
      <c r="V67" t="str">
        <v>ACCEPTANCE CRITERIA - Visual Inspection / As – Built subgrade level / test
- As per site specification or engineer’s instruction
Drawing no. – 13182- C01-A</v>
      </c>
      <c r="AT67" t="str">
        <v>SPECIFICATION REFERENCE - Rocket Lab Neutron Separation Test Rig, Structural Specification clause 2.24 to 2.26 pg21</v>
      </c>
      <c r="DT67" t="str">
        <v>ACCEPTANCE CRITERIA - Bulk filled – 38% voids by volume</v>
      </c>
    </row>
    <row r="68" spans="22:124" ht="15" customHeight="1" x14ac:dyDescent="0.25">
      <c r="V68" t="str">
        <v>FREQUENCY - Upon completion of cut to waste</v>
      </c>
      <c r="AT68" t="str">
        <v>TEST REQUIRED - Completion inspection on  each foundation by Engineer</v>
      </c>
      <c r="DT68" t="str">
        <v>FREQUENCY - Upon completion of backfilling</v>
      </c>
    </row>
    <row r="69" spans="22:124" ht="15" customHeight="1" x14ac:dyDescent="0.25">
      <c r="V69" t="str">
        <v>HOLD POINT - H</v>
      </c>
      <c r="AT69" t="str">
        <v>INSPECTION BY - Engineer/ UCCL</v>
      </c>
      <c r="DT69" t="str">
        <v>CERTIFYING DOCUMENTATION, RECORD OR CHECKSHEET - Checksheet</v>
      </c>
    </row>
    <row r="70" spans="22:124" ht="15" customHeight="1" x14ac:dyDescent="0.25">
      <c r="V70" t="str">
        <v>CERTIFYING DOCUMENTATION, RECORD OR CHECKSHEET - As – Built data – Design Subgrade level / Dockets from approved landfill site
Subgrade Verification</v>
      </c>
      <c r="AT70" t="str">
        <v>TASK TIMING OR TASK FREQUENCY  - For Each Foundation</v>
      </c>
      <c r="DT70" t="str">
        <v>VERIFICATION SIGN OFFS: INTERNAL VERIFICATION AUTHORITY OR RESPONSIBILITY - H</v>
      </c>
    </row>
    <row r="71" spans="22:124" ht="15" customHeight="1" x14ac:dyDescent="0.25">
      <c r="V71" t="str">
        <v>VERIFICATION SIGN OFFS: CRITICAL HOLD POINT AUTHORITY - H</v>
      </c>
      <c r="AT71" t="str">
        <v>ACCEPTANCE CRITERIA - Provided a completed construction defect report that that details any remedial measures taken, CHAR(AMP) snag lists closed out</v>
      </c>
      <c r="DT71" t="str">
        <v>VERIFICATION SIGN OFFS: CRITICAL HOLD POINT AUTHORITY - W</v>
      </c>
    </row>
    <row r="72" spans="22:124" ht="15" customHeight="1" x14ac:dyDescent="0.25">
      <c r="V72" t="str">
        <v>2.2 - EARTHWORKS</v>
      </c>
      <c r="AT72" t="str">
        <v>UCCL - H</v>
      </c>
      <c r="DT72" t="str">
        <v>4 - Subsoil Drain</v>
      </c>
    </row>
    <row r="73" spans="22:124" ht="15" customHeight="1" x14ac:dyDescent="0.25">
      <c r="V73" t="str">
        <v>ACTIVITY TASK - Install Geocells</v>
      </c>
      <c r="AT73" t="str">
        <v>Client - R</v>
      </c>
      <c r="DT73" t="str">
        <v>ACTIVITY TASK - Installation</v>
      </c>
    </row>
    <row r="74" spans="22:124" ht="15" customHeight="1" x14ac:dyDescent="0.25">
      <c r="V74" t="str">
        <v>ACCEPTANCE CRITERIA - Visual Inspection /
Geoweb or similar – as per manufacturers guide</v>
      </c>
      <c r="DT74" t="str">
        <v>ACCEPTANCE CRITERIA - 110mm slotted novacoil installed on top of granular storage</v>
      </c>
    </row>
    <row r="75" spans="22:124" ht="15" customHeight="1" x14ac:dyDescent="0.25">
      <c r="V75" t="str">
        <v>FREQUENCY - Upon completion of installation</v>
      </c>
      <c r="DT75" t="str">
        <v>FREQUENCY - Prior to installation of subsoil drain</v>
      </c>
    </row>
    <row r="76" spans="22:124" ht="15" customHeight="1" x14ac:dyDescent="0.25">
      <c r="V76" t="str">
        <v>HOLD POINT - W</v>
      </c>
      <c r="DT76" t="str">
        <v>CERTIFYING DOCUMENTATION, RECORD OR CHECKSHEET - QF 007 Checksheet</v>
      </c>
    </row>
    <row r="77" spans="22:124" ht="15" customHeight="1" x14ac:dyDescent="0.25">
      <c r="V77" t="str">
        <v>CERTIFYING DOCUMENTATION, RECORD OR CHECKSHEET - Photos of installation</v>
      </c>
      <c r="DT77" t="str">
        <v>VERIFICATION SIGN OFFS: INTERNAL VERIFICATION AUTHORITY OR RESPONSIBILITY - R</v>
      </c>
    </row>
    <row r="78" spans="22:124" ht="15" customHeight="1" x14ac:dyDescent="0.25">
      <c r="V78" t="str">
        <v>VERIFICATION SIGN OFFS: CRITICAL HOLD POINT AUTHORITY - Not Required</v>
      </c>
      <c r="DT78" t="str">
        <v>VERIFICATION SIGN OFFS: CRITICAL HOLD POINT AUTHORITY - R</v>
      </c>
    </row>
    <row r="79" spans="22:124" ht="15" customHeight="1" x14ac:dyDescent="0.25">
      <c r="V79" t="str">
        <v>2.3 - EARTHWORKS</v>
      </c>
      <c r="DT79" t="str">
        <v>4.1 - Trench Fill</v>
      </c>
    </row>
    <row r="80" spans="22:124" ht="15" customHeight="1" x14ac:dyDescent="0.25">
      <c r="V80" t="str">
        <v>ACTIVITY TASK - Place topsoil over Geocells</v>
      </c>
      <c r="DT80" t="str">
        <v>ACTIVITY TASK - Agreed or approved material</v>
      </c>
    </row>
    <row r="81" spans="22:124" ht="15" customHeight="1" x14ac:dyDescent="0.25">
      <c r="V81" t="str">
        <v>ACCEPTANCE CRITERIA - Slop erosion protection with topsoil and planted pinned to slop 1V:2H / As-built final surface
Drawing no. – 13182- C03/04-A</v>
      </c>
      <c r="DT81" t="str">
        <v>ACCEPTANCE CRITERIA - 300mm cover</v>
      </c>
    </row>
    <row r="82" spans="22:124" ht="15" customHeight="1" x14ac:dyDescent="0.25">
      <c r="V82" t="str">
        <v>FREQUENCY - Upon completion of placing topsoil</v>
      </c>
      <c r="DT82" t="str">
        <v>FREQUENCY - Upon completion of the backfilling</v>
      </c>
    </row>
    <row r="83" spans="22:124" ht="15" customHeight="1" x14ac:dyDescent="0.25">
      <c r="V83" t="str">
        <v>HOLD POINT - W</v>
      </c>
      <c r="DT83" t="str">
        <v>CERTIFYING DOCUMENTATION, RECORD OR CHECKSHEET - Checksheet</v>
      </c>
    </row>
    <row r="84" spans="22:124" ht="15" customHeight="1" x14ac:dyDescent="0.25">
      <c r="V84" t="str">
        <v>CERTIFYING DOCUMENTATION, RECORD OR CHECKSHEET - As - Built Completed surface</v>
      </c>
      <c r="DT84" t="str">
        <v>VERIFICATION SIGN OFFS: INTERNAL VERIFICATION AUTHORITY OR RESPONSIBILITY - H</v>
      </c>
    </row>
    <row r="85" spans="22:124" ht="15" customHeight="1" x14ac:dyDescent="0.25">
      <c r="V85" t="str">
        <v>VERIFICATION SIGN OFFS: CRITICAL HOLD POINT AUTHORITY - Not Required</v>
      </c>
      <c r="DT85" t="str">
        <v>VERIFICATION SIGN OFFS: CRITICAL HOLD POINT AUTHORITY - W</v>
      </c>
    </row>
    <row r="86" spans="22:124" ht="15" customHeight="1" x14ac:dyDescent="0.25">
      <c r="V86" t="str">
        <v>2.4 - EARTHWORKS</v>
      </c>
      <c r="DT86" t="str">
        <v>5 - Manhole and Sump Construction</v>
      </c>
    </row>
    <row r="87" spans="22:124" ht="15" customHeight="1" x14ac:dyDescent="0.25">
      <c r="V87" t="str">
        <v>ACTIVITY TASK - Construct aggregate Platform</v>
      </c>
      <c r="DT87" t="str">
        <v>ACTIVITY TASK - Pre-cast Manhole base and Standard Sump</v>
      </c>
    </row>
    <row r="88" spans="22:124" ht="15" customHeight="1" x14ac:dyDescent="0.25">
      <c r="V88" t="str">
        <v>ACCEPTANCE CRITERIA - Visual   Inspection   /   As- built  final  surface  /  test  - As  per  site  specification or engineer’s instruction
Drawing   no.   –   13182- C03-A</v>
      </c>
      <c r="DT88" t="str">
        <v>ACCEPTANCE CRITERIA - Visual Inspection</v>
      </c>
    </row>
    <row r="89" spans="22:124" ht="15" customHeight="1" x14ac:dyDescent="0.25">
      <c r="V89" t="str">
        <v>FREQUENCY - Upon completion of construction of aggregate platform</v>
      </c>
      <c r="DT89" t="str">
        <v>FREQUENCY - Prior installation of Manhole/cesspit Base</v>
      </c>
    </row>
    <row r="90" spans="22:124" ht="15" customHeight="1" x14ac:dyDescent="0.25">
      <c r="V90" t="str">
        <v>HOLD POINT - W</v>
      </c>
      <c r="DT90" t="str">
        <v>CERTIFYING DOCUMENTATION, RECORD OR CHECKSHEET - Checksheet</v>
      </c>
    </row>
    <row r="91" spans="22:124" ht="15" customHeight="1" x14ac:dyDescent="0.25">
      <c r="V91" t="str">
        <v>CERTIFYING DOCUMENTATION, RECORD OR CHECKSHEET - As – Built final completed surface</v>
      </c>
      <c r="DT91" t="str">
        <v>VERIFICATION SIGN OFFS: INTERNAL VERIFICATION AUTHORITY OR RESPONSIBILITY - R</v>
      </c>
    </row>
    <row r="92" spans="22:124" ht="15" customHeight="1" x14ac:dyDescent="0.25">
      <c r="V92" t="str">
        <v>VERIFICATION SIGN OFFS: CRITICAL HOLD POINT AUTHORITY - Not Required</v>
      </c>
      <c r="DT92" t="str">
        <v>VERIFICATION SIGN OFFS: CRITICAL HOLD POINT AUTHORITY - W</v>
      </c>
    </row>
    <row r="93" spans="22:124" ht="15" customHeight="1" x14ac:dyDescent="0.25">
      <c r="V93" t="str">
        <v>2.5 - Rock Buttress</v>
      </c>
      <c r="DT93" t="str">
        <v>5.1 - Manhole and Sump Construction</v>
      </c>
    </row>
    <row r="94" spans="22:124" ht="15" customHeight="1" x14ac:dyDescent="0.25">
      <c r="V94" t="str">
        <v>ACTIVITY TASK - Cut to Subgrade level</v>
      </c>
      <c r="DT94" t="str">
        <v>ACTIVITY TASK - Manhole risers and components</v>
      </c>
    </row>
    <row r="95" spans="22:124" ht="15" customHeight="1" x14ac:dyDescent="0.25">
      <c r="V95" t="str">
        <v>ACCEPTANCE CRITERIA - Visual Inspection / As – Built subgrade level / test
- As per site specification or engineer’s instruction
Drawing no. – 13182- C03/04-A</v>
      </c>
      <c r="DT95" t="str">
        <v>ACCEPTANCE CRITERIA - As per IFC drawing and design model</v>
      </c>
    </row>
    <row r="96" spans="22:124" ht="15" customHeight="1" x14ac:dyDescent="0.25">
      <c r="V96" t="str">
        <v>FREQUENCY - Upon completion of cut to subgrade prior to commencing further construction</v>
      </c>
      <c r="DT96" t="str">
        <v>FREQUENCY - During and after installation</v>
      </c>
    </row>
    <row r="97" spans="22:124" ht="15" customHeight="1" x14ac:dyDescent="0.25">
      <c r="V97" t="str">
        <v>HOLD POINT - H</v>
      </c>
      <c r="DT97" t="str">
        <v>CERTIFYING DOCUMENTATION, RECORD OR CHECKSHEET - Checksheet</v>
      </c>
    </row>
    <row r="98" spans="22:124" ht="15" customHeight="1" x14ac:dyDescent="0.25">
      <c r="V98" t="str">
        <v>CERTIFYING DOCUMENTATION, RECORD OR CHECKSHEET - As – Built data – Design Subgrade level / Dockets from approved landfill site
Subgrade + Basecourse verification</v>
      </c>
      <c r="DT98" t="str">
        <v>VERIFICATION SIGN OFFS: INTERNAL VERIFICATION AUTHORITY OR RESPONSIBILITY - R</v>
      </c>
    </row>
    <row r="99" spans="22:124" ht="15" customHeight="1" x14ac:dyDescent="0.25">
      <c r="V99" t="str">
        <v>VERIFICATION SIGN OFFS: CRITICAL HOLD POINT AUTHORITY - H</v>
      </c>
      <c r="DT99" t="str">
        <v>VERIFICATION SIGN OFFS: CRITICAL HOLD POINT AUTHORITY - W</v>
      </c>
    </row>
    <row r="100" spans="22:124" ht="15" customHeight="1" x14ac:dyDescent="0.25">
      <c r="V100" t="str">
        <v>2.5.1 - Rock Buttress</v>
      </c>
      <c r="DT100" t="str">
        <v>5.2 - Manhole and Sump Construction</v>
      </c>
    </row>
    <row r="101" spans="22:124" ht="15" customHeight="1" x14ac:dyDescent="0.25">
      <c r="V101" t="str">
        <v>ACTIVITY TASK - Install Geotextile</v>
      </c>
      <c r="DT101" t="str">
        <v>ACTIVITY TASK - Standard sump 450x450x1200mm pcc, AS 3996 E400 grate and frame</v>
      </c>
    </row>
    <row r="102" spans="22:124" ht="15" customHeight="1" x14ac:dyDescent="0.25">
      <c r="V102" t="str">
        <v>ACCEPTANCE CRITERIA - Visual Inspection /
AS410 Geocloth or similar
Drawing no. – 13182- C03/04-A</v>
      </c>
      <c r="DT102" t="str">
        <v>ACCEPTANCE CRITERIA - As per IFC drawings and specification</v>
      </c>
    </row>
    <row r="103" spans="22:124" ht="15" customHeight="1" x14ac:dyDescent="0.25">
      <c r="V103" t="str">
        <v>FREQUENCY - Upon completion of placing geotextile</v>
      </c>
      <c r="DT103" t="str">
        <v>FREQUENCY - For each Standard sump installation</v>
      </c>
    </row>
    <row r="104" spans="22:124" ht="15" customHeight="1" x14ac:dyDescent="0.25">
      <c r="V104" t="str">
        <v>HOLD POINT - W</v>
      </c>
      <c r="DT104" t="str">
        <v>CERTIFYING DOCUMENTATION, RECORD OR CHECKSHEET - Checksheet</v>
      </c>
    </row>
    <row r="105" spans="22:124" ht="15" customHeight="1" x14ac:dyDescent="0.25">
      <c r="V105" t="str">
        <v>CERTIFYING DOCUMENTATION, RECORD OR CHECKSHEET - Photos of Installation</v>
      </c>
      <c r="DT105" t="str">
        <v>VERIFICATION SIGN OFFS: INTERNAL VERIFICATION AUTHORITY OR RESPONSIBILITY - R</v>
      </c>
    </row>
    <row r="106" spans="22:124" ht="15" customHeight="1" x14ac:dyDescent="0.25">
      <c r="V106" t="str">
        <v>VERIFICATION SIGN OFFS: CRITICAL HOLD POINT AUTHORITY - Not Required</v>
      </c>
      <c r="DT106" t="str">
        <v>VERIFICATION SIGN OFFS: CRITICAL HOLD POINT AUTHORITY - W</v>
      </c>
    </row>
    <row r="107" spans="22:124" ht="15" customHeight="1" x14ac:dyDescent="0.25">
      <c r="V107" t="str">
        <v>2.5.2 - Rock Buttress</v>
      </c>
      <c r="DT107" t="str">
        <v>6 - Enviropod filter</v>
      </c>
    </row>
    <row r="108" spans="22:124" ht="15" customHeight="1" x14ac:dyDescent="0.25">
      <c r="V108" t="str">
        <v>ACTIVITY TASK - Place Revetment</v>
      </c>
      <c r="DT108" t="str">
        <v>ACTIVITY TASK - Install approved enviropod filters in sump</v>
      </c>
    </row>
    <row r="109" spans="22:124" ht="15" customHeight="1" x14ac:dyDescent="0.25">
      <c r="V109" t="str">
        <v>ACCEPTANCE CRITERIA - Visual Inspection / As Built
Slop 1V:1H
800 – 1200mm boulders void infilled with sub 100mm metal
Drawing no. – 13182- C03/04-A</v>
      </c>
      <c r="DT109" t="str">
        <v>ACCEPTANCE CRITERIA - As per IFC drawings and specification</v>
      </c>
    </row>
    <row r="110" spans="22:124" ht="15" customHeight="1" x14ac:dyDescent="0.25">
      <c r="V110" t="str">
        <v>FREQUENCY - During and After completion of installation
Inspect / Oversee Initial Sections</v>
      </c>
      <c r="DT110" t="str">
        <v>FREQUENCY - For each Standard sump installation</v>
      </c>
    </row>
    <row r="111" spans="22:124" ht="15" customHeight="1" x14ac:dyDescent="0.25">
      <c r="V111" t="str">
        <v>HOLD POINT - W</v>
      </c>
      <c r="DT111" t="str">
        <v>CERTIFYING DOCUMENTATION, RECORD OR CHECKSHEET - Checksheet</v>
      </c>
    </row>
    <row r="112" spans="22:124" ht="15" customHeight="1" x14ac:dyDescent="0.25">
      <c r="V112" t="str">
        <v>CERTIFYING DOCUMENTATION, RECORD OR CHECKSHEET - As – Built final surface</v>
      </c>
      <c r="DT112" t="str">
        <v>VERIFICATION SIGN OFFS: INTERNAL VERIFICATION AUTHORITY OR RESPONSIBILITY - R</v>
      </c>
    </row>
    <row r="113" spans="22:124" ht="15" customHeight="1" x14ac:dyDescent="0.25">
      <c r="V113" t="str">
        <v>VERIFICATION SIGN OFFS: CRITICAL HOLD POINT AUTHORITY - H</v>
      </c>
      <c r="DT113" t="str">
        <v>VERIFICATION SIGN OFFS: CRITICAL HOLD POINT AUTHORITY - W</v>
      </c>
    </row>
    <row r="114" spans="22:124" ht="15" customHeight="1" x14ac:dyDescent="0.25">
      <c r="V114" t="str">
        <v>3 - INSTALL STEEL PILE</v>
      </c>
      <c r="DT114" t="str">
        <v>7 - Geotextile</v>
      </c>
    </row>
    <row r="115" spans="22:124" ht="15" customHeight="1" x14ac:dyDescent="0.25">
      <c r="V115" t="str">
        <v>ACTIVITY TASK - Delivery of piles on site</v>
      </c>
      <c r="DT115" t="str">
        <v>ACTIVITY TASK - Placing Bidim fabric around drainage aggregate</v>
      </c>
    </row>
    <row r="116" spans="22:124" ht="15" customHeight="1" x14ac:dyDescent="0.25">
      <c r="V116" t="str">
        <v>ACCEPTANCE CRITERIA - Visual Inspection
310UC137 CHAR(AMP) 310UC97</v>
      </c>
      <c r="DT116" t="str">
        <v>ACCEPTANCE CRITERIA - As per IF drawings and specification</v>
      </c>
    </row>
    <row r="117" spans="22:124" ht="15" customHeight="1" x14ac:dyDescent="0.25">
      <c r="V117" t="str">
        <v>FREQUENCY - Upon delivery of material on site</v>
      </c>
      <c r="DT117" t="str">
        <v>FREQUENCY - Prior to backfilling</v>
      </c>
    </row>
    <row r="118" spans="22:124" ht="15" customHeight="1" x14ac:dyDescent="0.25">
      <c r="V118" t="str">
        <v>HOLD POINT - H</v>
      </c>
      <c r="DT118" t="str">
        <v>CERTIFYING DOCUMENTATION, RECORD OR CHECKSHEET - Checksheet</v>
      </c>
    </row>
    <row r="119" spans="22:124" ht="15" customHeight="1" x14ac:dyDescent="0.25">
      <c r="V119" t="str">
        <v>CERTIFYING DOCUMENTATION, RECORD OR CHECKSHEET - Delivery dockets and tags</v>
      </c>
      <c r="DT119" t="str">
        <v>VERIFICATION SIGN OFFS: INTERNAL VERIFICATION AUTHORITY OR RESPONSIBILITY - R</v>
      </c>
    </row>
    <row r="120" spans="22:124" ht="15" customHeight="1" x14ac:dyDescent="0.25">
      <c r="V120" t="str">
        <v>VERIFICATION SIGN OFFS: CRITICAL HOLD POINT AUTHORITY - Not Required</v>
      </c>
      <c r="DT120" t="str">
        <v>VERIFICATION SIGN OFFS: CRITICAL HOLD POINT AUTHORITY - R</v>
      </c>
    </row>
    <row r="121" spans="22:124" ht="15" customHeight="1" x14ac:dyDescent="0.25">
      <c r="V121" t="str">
        <v>3.1 - INSTALL STEEL PILE</v>
      </c>
      <c r="DT121" t="str">
        <v>8 - As Built CHAR(AMP) Final Design Documentation</v>
      </c>
    </row>
    <row r="122" spans="22:124" ht="15" customHeight="1" x14ac:dyDescent="0.25">
      <c r="V122" t="str">
        <v>ACTIVITY TASK - Setout piling locations</v>
      </c>
      <c r="DT122" t="str">
        <v>ACTIVITY TASK - Supply As-built Plans</v>
      </c>
    </row>
    <row r="123" spans="22:124" ht="15" customHeight="1" x14ac:dyDescent="0.25">
      <c r="V123" t="str">
        <v>ACCEPTANCE CRITERIA - Visual Inspection
Drawing No. – 24_089- 0000-DRG-S21.01-C</v>
      </c>
      <c r="DT123" t="str">
        <v>ACCEPTANCE CRITERIA - Engineer to review and accept as-built Drawings</v>
      </c>
    </row>
    <row r="124" spans="22:124" ht="15" customHeight="1" x14ac:dyDescent="0.25">
      <c r="V124" t="str">
        <v>FREQUENCY - Prior to pile installation</v>
      </c>
      <c r="DT124" t="str">
        <v>FREQUENCY - For all completed works</v>
      </c>
    </row>
    <row r="125" spans="22:124" ht="15" customHeight="1" x14ac:dyDescent="0.25">
      <c r="V125" t="str">
        <v>HOLD POINT - W</v>
      </c>
      <c r="DT125" t="str">
        <v>CERTIFYING DOCUMENTATION, RECORD OR CHECKSHEET - Engineer’s acceptance of as-built drawings</v>
      </c>
    </row>
    <row r="126" spans="22:124" ht="15" customHeight="1" x14ac:dyDescent="0.25">
      <c r="V126" t="str">
        <v>CERTIFYING DOCUMENTATION, RECORD OR CHECKSHEET - N/A</v>
      </c>
      <c r="DT126" t="str">
        <v>VERIFICATION SIGN OFFS: INTERNAL VERIFICATION AUTHORITY OR RESPONSIBILITY - H</v>
      </c>
    </row>
    <row r="127" spans="22:124" ht="15" customHeight="1" x14ac:dyDescent="0.25">
      <c r="V127" t="str">
        <v>VERIFICATION SIGN OFFS: CRITICAL HOLD POINT AUTHORITY - Not Required</v>
      </c>
      <c r="DT127" t="str">
        <v>VERIFICATION SIGN OFFS: CRITICAL HOLD POINT AUTHORITY - H</v>
      </c>
    </row>
    <row r="128" spans="22:124" ht="15" customHeight="1" x14ac:dyDescent="0.25">
      <c r="V128" t="str">
        <v>3.2 - INSTALL STEEL PILE</v>
      </c>
    </row>
    <row r="129" spans="22:22" ht="15" customHeight="1" x14ac:dyDescent="0.25">
      <c r="V129" t="str">
        <v>ACTIVITY TASK - Driving piles</v>
      </c>
    </row>
    <row r="130" spans="22:22" ht="15" customHeight="1" x14ac:dyDescent="0.25">
      <c r="V130" t="str">
        <v>ACCEPTANCE CRITERIA - As per Drawing No. – 24_089-0000-DRG-
S21.01-C CHAR(AMP) Geotech report.
Refer to note as per drawing. – PDA testing CHAR(AMP) Case pile wave analysis program (CAPWAP).</v>
      </c>
    </row>
    <row r="131" spans="22:22" ht="15" customHeight="1" x14ac:dyDescent="0.25">
      <c r="V131" t="str">
        <v>FREQUENCY - During Pile installation</v>
      </c>
    </row>
    <row r="132" spans="22:22" ht="15" customHeight="1" x14ac:dyDescent="0.25">
      <c r="V132" t="str">
        <v>HOLD POINT - H</v>
      </c>
    </row>
    <row r="133" spans="22:22" ht="15" customHeight="1" x14ac:dyDescent="0.25">
      <c r="V133" t="str">
        <v>CERTIFYING DOCUMENTATION, RECORD OR CHECKSHEET - PDA test CHAR(AMP) CAPWAP results
2 X Piles – 1 for each pile depth before proceeding</v>
      </c>
    </row>
    <row r="134" spans="22:22" ht="15" customHeight="1" x14ac:dyDescent="0.25">
      <c r="V134" t="str">
        <v>VERIFICATION SIGN OFFS: CRITICAL HOLD POINT AUTHORITY - Geotech. Engineer to review results prior commencing further construction.</v>
      </c>
    </row>
    <row r="135" spans="22:22" ht="15" customHeight="1" x14ac:dyDescent="0.25">
      <c r="V135" t="str">
        <v>3.3 - INSTALL STEEL PILE</v>
      </c>
    </row>
    <row r="136" spans="22:22" ht="15" customHeight="1" x14ac:dyDescent="0.25">
      <c r="V136" t="str">
        <v>ACTIVITY TASK - Cut pile to suit</v>
      </c>
    </row>
    <row r="137" spans="22:22" ht="15" customHeight="1" x14ac:dyDescent="0.25">
      <c r="V137" t="str">
        <v>ACCEPTANCE CRITERIA - As per Drawing No. – 24_089-0000-DRG-
S21.01-C - Section B CHAR(AMP) Geotech report.</v>
      </c>
    </row>
    <row r="138" spans="22:22" ht="15" customHeight="1" x14ac:dyDescent="0.25">
      <c r="V138" t="str">
        <v>FREQUENCY - Upon completion of driving</v>
      </c>
    </row>
    <row r="139" spans="22:22" ht="15" customHeight="1" x14ac:dyDescent="0.25">
      <c r="V139" t="str">
        <v>HOLD POINT - W</v>
      </c>
    </row>
    <row r="140" spans="22:22" ht="15" customHeight="1" x14ac:dyDescent="0.25">
      <c r="V140" t="str">
        <v>CERTIFYING DOCUMENTATION, RECORD OR CHECKSHEET - As – Built data to confirm final heights</v>
      </c>
    </row>
    <row r="141" spans="22:22" ht="15" customHeight="1" x14ac:dyDescent="0.25">
      <c r="V141" t="str">
        <v>VERIFICATION SIGN OFFS: CRITICAL HOLD POINT AUTHORITY - Not Required</v>
      </c>
    </row>
    <row r="142" spans="22:22" ht="15" customHeight="1" x14ac:dyDescent="0.25">
      <c r="V142" t="str">
        <v>4 - RETAINING WALL</v>
      </c>
    </row>
    <row r="143" spans="22:22" ht="15" customHeight="1" x14ac:dyDescent="0.25">
      <c r="V143" t="str">
        <v>ACTIVITY TASK - Excavate wall footprint</v>
      </c>
    </row>
    <row r="144" spans="22:22" ht="15" customHeight="1" x14ac:dyDescent="0.25">
      <c r="V144" t="str">
        <v>ACCEPTANCE CRITERIA - As per the design
Dr. No. – 13182-C14-A</v>
      </c>
    </row>
    <row r="145" spans="22:22" ht="15" customHeight="1" x14ac:dyDescent="0.25">
      <c r="V145" t="str">
        <v>FREQUENCY - Upon completion of excavation</v>
      </c>
    </row>
    <row r="146" spans="22:22" ht="15" customHeight="1" x14ac:dyDescent="0.25">
      <c r="V146" t="str">
        <v>HOLD POINT - W</v>
      </c>
    </row>
    <row r="147" spans="22:22" ht="15" customHeight="1" x14ac:dyDescent="0.25">
      <c r="V147" t="str">
        <v>CERTIFYING DOCUMENTATION, RECORD OR CHECKSHEET - As – Built data – Design Subgrade level / Dockets from approved landfill site</v>
      </c>
    </row>
    <row r="148" spans="22:22" ht="15" customHeight="1" x14ac:dyDescent="0.25">
      <c r="V148" t="str">
        <v>VERIFICATION SIGN OFFS: CRITICAL HOLD POINT AUTHORITY - Not Required</v>
      </c>
    </row>
    <row r="149" spans="22:22" ht="15" customHeight="1" x14ac:dyDescent="0.25">
      <c r="V149" t="str">
        <v>4.1 - RETAINING WALL</v>
      </c>
    </row>
    <row r="150" spans="22:22" ht="15" customHeight="1" x14ac:dyDescent="0.25">
      <c r="V150" t="str">
        <v>ACTIVITY TASK - Gravel levelling pad</v>
      </c>
    </row>
    <row r="151" spans="22:22" ht="15" customHeight="1" x14ac:dyDescent="0.25">
      <c r="V151" t="str">
        <v>ACCEPTANCE CRITERIA - GAP20 X 150mm pad under the Magnumstone extender(610mm) CHAR(AMP) base block
Dr. No. – 13182-C14-A</v>
      </c>
    </row>
    <row r="152" spans="22:22" ht="15" customHeight="1" x14ac:dyDescent="0.25">
      <c r="V152" t="str">
        <v>FREQUENCY - Prior installation of Magnumstone block</v>
      </c>
    </row>
    <row r="153" spans="22:22" ht="15" customHeight="1" x14ac:dyDescent="0.25">
      <c r="V153" t="str">
        <v>HOLD POINT - W</v>
      </c>
    </row>
    <row r="154" spans="22:22" ht="15" customHeight="1" x14ac:dyDescent="0.25">
      <c r="V154" t="str">
        <v>CERTIFYING DOCUMENTATION, RECORD OR CHECKSHEET - Visual Inspection</v>
      </c>
    </row>
    <row r="155" spans="22:22" ht="15" customHeight="1" x14ac:dyDescent="0.25">
      <c r="V155" t="str">
        <v>VERIFICATION SIGN OFFS: CRITICAL HOLD POINT AUTHORITY - Not Required</v>
      </c>
    </row>
    <row r="156" spans="22:22" ht="15" customHeight="1" x14ac:dyDescent="0.25">
      <c r="V156" t="str">
        <v>4.2 - RETAINING WALL</v>
      </c>
    </row>
    <row r="157" spans="22:22" ht="15" customHeight="1" x14ac:dyDescent="0.25">
      <c r="V157" t="str">
        <v>ACTIVITY TASK - Install Magnumstone wall</v>
      </c>
    </row>
    <row r="158" spans="22:22" ht="15" customHeight="1" x14ac:dyDescent="0.25">
      <c r="V158" t="str">
        <v>ACCEPTANCE CRITERIA - As per the Dr. No. – 13182-C14-A
Blocks infilled with GAP 40/60 metal
Slop 1H:20V</v>
      </c>
    </row>
    <row r="159" spans="22:22" ht="15" customHeight="1" x14ac:dyDescent="0.25">
      <c r="V159" t="str">
        <v>FREQUENCY - During CHAR(AMP) upon completion of installation</v>
      </c>
    </row>
    <row r="160" spans="22:22" ht="15" customHeight="1" x14ac:dyDescent="0.25">
      <c r="V160" t="str">
        <v>HOLD POINT - W</v>
      </c>
    </row>
    <row r="161" spans="22:22" ht="15" customHeight="1" x14ac:dyDescent="0.25">
      <c r="V161" t="str">
        <v>CERTIFYING DOCUMENTATION, RECORD OR CHECKSHEET - Installation photos / Visual Inspection</v>
      </c>
    </row>
    <row r="162" spans="22:22" ht="15" customHeight="1" x14ac:dyDescent="0.25">
      <c r="V162" t="str">
        <v>VERIFICATION SIGN OFFS: CRITICAL HOLD POINT AUTHORITY - Not Required</v>
      </c>
    </row>
    <row r="163" spans="22:22" ht="15" customHeight="1" x14ac:dyDescent="0.25">
      <c r="V163" t="str">
        <v>4.3 - RETAINING WALL</v>
      </c>
    </row>
    <row r="164" spans="22:22" ht="15" customHeight="1" x14ac:dyDescent="0.25">
      <c r="V164" t="str">
        <v>ACTIVITY TASK - Subsoil Drain</v>
      </c>
    </row>
    <row r="165" spans="22:22" ht="15" customHeight="1" x14ac:dyDescent="0.25">
      <c r="V165" t="str">
        <v>ACCEPTANCE CRITERIA - 100mm Perforated drain, discharge to low point
F2 AP20 Drainage fines to backfill</v>
      </c>
    </row>
    <row r="166" spans="22:22" ht="15" customHeight="1" x14ac:dyDescent="0.25">
      <c r="V166" t="str">
        <v>FREQUENCY - During CHAR(AMP) upon completion of installation</v>
      </c>
    </row>
    <row r="167" spans="22:22" ht="15" customHeight="1" x14ac:dyDescent="0.25">
      <c r="V167" t="str">
        <v>HOLD POINT - W</v>
      </c>
    </row>
    <row r="168" spans="22:22" ht="15" customHeight="1" x14ac:dyDescent="0.25">
      <c r="V168" t="str">
        <v>CERTIFYING DOCUMENTATION, RECORD OR CHECKSHEET - As – Built subsoil drain / visual inspection</v>
      </c>
    </row>
    <row r="169" spans="22:22" ht="15" customHeight="1" x14ac:dyDescent="0.25">
      <c r="V169" t="str">
        <v>VERIFICATION SIGN OFFS: CRITICAL HOLD POINT AUTHORITY - Not Required</v>
      </c>
    </row>
    <row r="170" spans="22:22" ht="15" customHeight="1" x14ac:dyDescent="0.25">
      <c r="V170" t="str">
        <v>4.4 - RETAINING WALL</v>
      </c>
    </row>
    <row r="171" spans="22:22" ht="15" customHeight="1" x14ac:dyDescent="0.25">
      <c r="V171" t="str">
        <v>ACTIVITY TASK - Backfilling</v>
      </c>
    </row>
    <row r="172" spans="22:22" ht="15" customHeight="1" x14ac:dyDescent="0.25">
      <c r="V172" t="str">
        <v>ACCEPTANCE CRITERIA - Drainage metal 60/40</v>
      </c>
    </row>
    <row r="173" spans="22:22" ht="15" customHeight="1" x14ac:dyDescent="0.25">
      <c r="V173" t="str">
        <v>FREQUENCY - Upon completion of backfilling</v>
      </c>
    </row>
    <row r="174" spans="22:22" ht="15" customHeight="1" x14ac:dyDescent="0.25">
      <c r="V174" t="str">
        <v>HOLD POINT - W</v>
      </c>
    </row>
    <row r="175" spans="22:22" ht="15" customHeight="1" x14ac:dyDescent="0.25">
      <c r="V175" t="str">
        <v>CERTIFYING DOCUMENTATION, RECORD OR CHECKSHEET - Material delivery dockets / As – Built final surface</v>
      </c>
    </row>
    <row r="176" spans="22:22" ht="15" customHeight="1" x14ac:dyDescent="0.25">
      <c r="V176" t="str">
        <v>VERIFICATION SIGN OFFS: CRITICAL HOLD POINT AUTHORITY - Not Required</v>
      </c>
    </row>
    <row r="177" spans="22:22" ht="15" customHeight="1" x14ac:dyDescent="0.25">
      <c r="V177" t="str">
        <v>5 - As-Built Plans</v>
      </c>
    </row>
    <row r="178" spans="22:22" ht="15" customHeight="1" x14ac:dyDescent="0.25">
      <c r="V178" t="str">
        <v>ACTIVITY TASK - Survey</v>
      </c>
    </row>
    <row r="179" spans="22:22" ht="15" customHeight="1" x14ac:dyDescent="0.25">
      <c r="V179" t="str">
        <v>ACCEPTANCE CRITERIA - Engineer to review and approve final As-built plans</v>
      </c>
    </row>
    <row r="180" spans="22:22" ht="15" customHeight="1" x14ac:dyDescent="0.25">
      <c r="V180" t="str">
        <v>FREQUENCY - Upon completion of the works</v>
      </c>
    </row>
    <row r="181" spans="22:22" ht="15" customHeight="1" x14ac:dyDescent="0.25">
      <c r="V181" t="str">
        <v>HOLD POINT - H</v>
      </c>
    </row>
    <row r="182" spans="22:22" ht="15" customHeight="1" x14ac:dyDescent="0.25">
      <c r="V182" t="str">
        <v>CERTIFYING DOCUMENTATION, RECORD OR CHECKSHEET - As-built plans</v>
      </c>
    </row>
    <row r="183" spans="22:22" ht="15" customHeight="1" x14ac:dyDescent="0.25">
      <c r="V183" t="str">
        <v>VERIFICATION SIGN OFFS: CRITICAL HOLD POINT AUTHORITY -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2025-05-28T01:29:32Z</dcterms:modified>
</cp:coreProperties>
</file>