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William\Desktop\CONQA\_Git\CONQA\"/>
    </mc:Choice>
  </mc:AlternateContent>
  <xr:revisionPtr revIDLastSave="0" documentId="13_ncr:1_{D7FF84D4-59B6-488F-83E8-4C06EAEFEBCB}" xr6:coauthVersionLast="47" xr6:coauthVersionMax="47" xr10:uidLastSave="{00000000-0000-0000-0000-000000000000}"/>
  <bookViews>
    <workbookView xWindow="150" yWindow="420" windowWidth="28965" windowHeight="20010" xr2:uid="{9D717462-EC9A-4D8E-92EA-87391A4D9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46" i="1" l="1"/>
  <c r="Y46" i="1"/>
  <c r="X46" i="1"/>
  <c r="W46" i="1"/>
  <c r="V46" i="1"/>
  <c r="U46" i="1"/>
  <c r="T46" i="1"/>
  <c r="S46" i="1"/>
  <c r="R46" i="1"/>
  <c r="Q46" i="1"/>
  <c r="P46" i="1"/>
  <c r="O46" i="1"/>
  <c r="Z45" i="1"/>
  <c r="Y45" i="1"/>
  <c r="X45" i="1"/>
  <c r="W45" i="1"/>
  <c r="V45" i="1"/>
  <c r="U45" i="1"/>
  <c r="T45" i="1"/>
  <c r="S45" i="1"/>
  <c r="R45" i="1"/>
  <c r="Q45" i="1"/>
  <c r="P45" i="1"/>
  <c r="O45" i="1"/>
  <c r="Z44" i="1"/>
  <c r="Y44" i="1"/>
  <c r="X44" i="1"/>
  <c r="W44" i="1"/>
  <c r="V44" i="1"/>
  <c r="U44" i="1"/>
  <c r="T44" i="1"/>
  <c r="S44" i="1"/>
  <c r="R44" i="1"/>
  <c r="Q44" i="1"/>
  <c r="P44" i="1"/>
  <c r="O44" i="1"/>
  <c r="Z43" i="1"/>
  <c r="Y43" i="1"/>
  <c r="X43" i="1"/>
  <c r="W43" i="1"/>
  <c r="V43" i="1"/>
  <c r="U43" i="1"/>
  <c r="T43" i="1"/>
  <c r="S43" i="1"/>
  <c r="R43" i="1"/>
  <c r="Q43" i="1"/>
  <c r="P43" i="1"/>
  <c r="O43" i="1"/>
  <c r="Z42" i="1"/>
  <c r="Y42" i="1"/>
  <c r="X42" i="1"/>
  <c r="W42" i="1"/>
  <c r="V42" i="1"/>
  <c r="U42" i="1"/>
  <c r="T42" i="1"/>
  <c r="S42" i="1"/>
  <c r="R42" i="1"/>
  <c r="Q42" i="1"/>
  <c r="P42" i="1"/>
  <c r="O42" i="1"/>
  <c r="Z41" i="1"/>
  <c r="Y41" i="1"/>
  <c r="X41" i="1"/>
  <c r="W41" i="1"/>
  <c r="V41" i="1"/>
  <c r="U41" i="1"/>
  <c r="T41" i="1"/>
  <c r="S41" i="1"/>
  <c r="R41" i="1"/>
  <c r="Q41" i="1"/>
  <c r="P41" i="1"/>
  <c r="O41" i="1"/>
  <c r="Z40" i="1"/>
  <c r="Y40" i="1"/>
  <c r="X40" i="1"/>
  <c r="W40" i="1"/>
  <c r="V40" i="1"/>
  <c r="U40" i="1"/>
  <c r="T40" i="1"/>
  <c r="S40" i="1"/>
  <c r="R40" i="1"/>
  <c r="Q40" i="1"/>
  <c r="P40" i="1"/>
  <c r="O40" i="1"/>
  <c r="Z39" i="1"/>
  <c r="Y39" i="1"/>
  <c r="X39" i="1"/>
  <c r="W39" i="1"/>
  <c r="V39" i="1"/>
  <c r="U39" i="1"/>
  <c r="T39" i="1"/>
  <c r="S39" i="1"/>
  <c r="R39" i="1"/>
  <c r="Q39" i="1"/>
  <c r="P39" i="1"/>
  <c r="O39" i="1"/>
  <c r="Z38" i="1"/>
  <c r="Y38" i="1"/>
  <c r="X38" i="1"/>
  <c r="W38" i="1"/>
  <c r="V38" i="1"/>
  <c r="U38" i="1"/>
  <c r="T38" i="1"/>
  <c r="S38" i="1"/>
  <c r="R38" i="1"/>
  <c r="Q38" i="1"/>
  <c r="P38" i="1"/>
  <c r="O38" i="1"/>
  <c r="Z37" i="1"/>
  <c r="Y37" i="1"/>
  <c r="X37" i="1"/>
  <c r="W37" i="1"/>
  <c r="V37" i="1"/>
  <c r="U37" i="1"/>
  <c r="T37" i="1"/>
  <c r="S37" i="1"/>
  <c r="R37" i="1"/>
  <c r="Q37" i="1"/>
  <c r="P37" i="1"/>
  <c r="O37" i="1"/>
  <c r="Z36" i="1"/>
  <c r="Y36" i="1"/>
  <c r="X36" i="1"/>
  <c r="W36" i="1"/>
  <c r="V36" i="1"/>
  <c r="U36" i="1"/>
  <c r="T36" i="1"/>
  <c r="S36" i="1"/>
  <c r="R36" i="1"/>
  <c r="Q36" i="1"/>
  <c r="P36" i="1"/>
  <c r="O36" i="1"/>
  <c r="Z35" i="1"/>
  <c r="Y35" i="1"/>
  <c r="X35" i="1"/>
  <c r="W35" i="1"/>
  <c r="V35" i="1"/>
  <c r="U35" i="1"/>
  <c r="T35" i="1"/>
  <c r="S35" i="1"/>
  <c r="R35" i="1"/>
  <c r="Q35" i="1"/>
  <c r="P35" i="1"/>
  <c r="O35" i="1"/>
  <c r="Z34" i="1"/>
  <c r="Y34" i="1"/>
  <c r="X34" i="1"/>
  <c r="W34" i="1"/>
  <c r="V34" i="1"/>
  <c r="U34" i="1"/>
  <c r="T34" i="1"/>
  <c r="S34" i="1"/>
  <c r="R34" i="1"/>
  <c r="Q34" i="1"/>
  <c r="P34" i="1"/>
  <c r="O34" i="1"/>
  <c r="Z33" i="1"/>
  <c r="Y33" i="1"/>
  <c r="X33" i="1"/>
  <c r="W33" i="1"/>
  <c r="V33" i="1"/>
  <c r="U33" i="1"/>
  <c r="T33" i="1"/>
  <c r="S33" i="1"/>
  <c r="R33" i="1"/>
  <c r="Q33" i="1"/>
  <c r="P33" i="1"/>
  <c r="O33" i="1"/>
  <c r="Z32" i="1"/>
  <c r="Y32" i="1"/>
  <c r="X32" i="1"/>
  <c r="W32" i="1"/>
  <c r="V32" i="1"/>
  <c r="U32" i="1"/>
  <c r="T32" i="1"/>
  <c r="S32" i="1"/>
  <c r="R32" i="1"/>
  <c r="Q32" i="1"/>
  <c r="P32" i="1"/>
  <c r="O32" i="1"/>
  <c r="Z31" i="1"/>
  <c r="Y31" i="1"/>
  <c r="X31" i="1"/>
  <c r="W31" i="1"/>
  <c r="V31" i="1"/>
  <c r="U31" i="1"/>
  <c r="T31" i="1"/>
  <c r="S31" i="1"/>
  <c r="R31" i="1"/>
  <c r="Q31" i="1"/>
  <c r="P31" i="1"/>
  <c r="O31" i="1"/>
  <c r="Z30" i="1"/>
  <c r="Y30" i="1"/>
  <c r="X30" i="1"/>
  <c r="W30" i="1"/>
  <c r="V30" i="1"/>
  <c r="U30" i="1"/>
  <c r="T30" i="1"/>
  <c r="S30" i="1"/>
  <c r="R30" i="1"/>
  <c r="Q30" i="1"/>
  <c r="P30" i="1"/>
  <c r="O30" i="1"/>
  <c r="Z29" i="1"/>
  <c r="Y29" i="1"/>
  <c r="X29" i="1"/>
  <c r="W29" i="1"/>
  <c r="V29" i="1"/>
  <c r="U29" i="1"/>
  <c r="T29" i="1"/>
  <c r="S29" i="1"/>
  <c r="R29" i="1"/>
  <c r="Q29" i="1"/>
  <c r="P29" i="1"/>
  <c r="O29" i="1"/>
  <c r="Z28" i="1"/>
  <c r="Y28" i="1"/>
  <c r="X28" i="1"/>
  <c r="W28" i="1"/>
  <c r="V28" i="1"/>
  <c r="U28" i="1"/>
  <c r="T28" i="1"/>
  <c r="S28" i="1"/>
  <c r="R28" i="1"/>
  <c r="Q28" i="1"/>
  <c r="P28" i="1"/>
  <c r="O28" i="1"/>
  <c r="Z27" i="1"/>
  <c r="Y27" i="1"/>
  <c r="X27" i="1"/>
  <c r="W27" i="1"/>
  <c r="V27" i="1"/>
  <c r="U27" i="1"/>
  <c r="T27" i="1"/>
  <c r="S27" i="1"/>
  <c r="R27" i="1"/>
  <c r="Q27" i="1"/>
  <c r="P27" i="1"/>
  <c r="O27" i="1"/>
  <c r="Z26" i="1"/>
  <c r="Y26" i="1"/>
  <c r="X26" i="1"/>
  <c r="W26" i="1"/>
  <c r="V26" i="1"/>
  <c r="U26" i="1"/>
  <c r="T26" i="1"/>
  <c r="S26" i="1"/>
  <c r="R26" i="1"/>
  <c r="Q26" i="1"/>
  <c r="P26" i="1"/>
  <c r="O26" i="1"/>
  <c r="Z25" i="1"/>
  <c r="Y25" i="1"/>
  <c r="X25" i="1"/>
  <c r="W25" i="1"/>
  <c r="V25" i="1"/>
  <c r="U25" i="1"/>
  <c r="T25" i="1"/>
  <c r="S25" i="1"/>
  <c r="R25" i="1"/>
  <c r="Q25" i="1"/>
  <c r="P25" i="1"/>
  <c r="O25" i="1"/>
  <c r="Z24" i="1"/>
  <c r="Y24" i="1"/>
  <c r="X24" i="1"/>
  <c r="W24" i="1"/>
  <c r="V24" i="1"/>
  <c r="U24" i="1"/>
  <c r="T24" i="1"/>
  <c r="S24" i="1"/>
  <c r="R24" i="1"/>
  <c r="Q24" i="1"/>
  <c r="P24" i="1"/>
  <c r="O24" i="1"/>
  <c r="Z23" i="1"/>
  <c r="Y23" i="1"/>
  <c r="X23" i="1"/>
  <c r="W23" i="1"/>
  <c r="V23" i="1"/>
  <c r="U23" i="1"/>
  <c r="T23" i="1"/>
  <c r="S23" i="1"/>
  <c r="R23" i="1"/>
  <c r="Q23" i="1"/>
  <c r="P23" i="1"/>
  <c r="O23" i="1"/>
  <c r="Z22" i="1"/>
  <c r="Y22" i="1"/>
  <c r="X22" i="1"/>
  <c r="W22" i="1"/>
  <c r="V22" i="1"/>
  <c r="U22" i="1"/>
  <c r="T22" i="1"/>
  <c r="S22" i="1"/>
  <c r="R22" i="1"/>
  <c r="Q22" i="1"/>
  <c r="P22" i="1"/>
  <c r="O22" i="1"/>
  <c r="Z21" i="1"/>
  <c r="Y21" i="1"/>
  <c r="X21" i="1"/>
  <c r="W21" i="1"/>
  <c r="V21" i="1"/>
  <c r="U21" i="1"/>
  <c r="T21" i="1"/>
  <c r="S21" i="1"/>
  <c r="R21" i="1"/>
  <c r="Q21" i="1"/>
  <c r="P21" i="1"/>
  <c r="O21" i="1"/>
  <c r="Z20" i="1"/>
  <c r="Y20" i="1"/>
  <c r="X20" i="1"/>
  <c r="W20" i="1"/>
  <c r="V20" i="1"/>
  <c r="U20" i="1"/>
  <c r="T20" i="1"/>
  <c r="S20" i="1"/>
  <c r="R20" i="1"/>
  <c r="Q20" i="1"/>
  <c r="P20" i="1"/>
  <c r="O20" i="1"/>
  <c r="Z19" i="1"/>
  <c r="Y19" i="1"/>
  <c r="X19" i="1"/>
  <c r="W19" i="1"/>
  <c r="V19" i="1"/>
  <c r="U19" i="1"/>
  <c r="T19" i="1"/>
  <c r="S19" i="1"/>
  <c r="R19" i="1"/>
  <c r="Q19" i="1"/>
  <c r="P19" i="1"/>
  <c r="O19" i="1"/>
  <c r="Z18" i="1"/>
  <c r="Y18" i="1"/>
  <c r="X18" i="1"/>
  <c r="W18" i="1"/>
  <c r="V18" i="1"/>
  <c r="U18" i="1"/>
  <c r="T18" i="1"/>
  <c r="S18" i="1"/>
  <c r="R18" i="1"/>
  <c r="Q18" i="1"/>
  <c r="P18" i="1"/>
  <c r="O18" i="1"/>
  <c r="Z17" i="1"/>
  <c r="Y17" i="1"/>
  <c r="X17" i="1"/>
  <c r="W17" i="1"/>
  <c r="V17" i="1"/>
  <c r="U17" i="1"/>
  <c r="T17" i="1"/>
  <c r="S17" i="1"/>
  <c r="R17" i="1"/>
  <c r="Q17" i="1"/>
  <c r="P17" i="1"/>
  <c r="O17" i="1"/>
  <c r="Z16" i="1"/>
  <c r="Y16" i="1"/>
  <c r="X16" i="1"/>
  <c r="W16" i="1"/>
  <c r="V16" i="1"/>
  <c r="U16" i="1"/>
  <c r="T16" i="1"/>
  <c r="S16" i="1"/>
  <c r="R16" i="1"/>
  <c r="Q16" i="1"/>
  <c r="P16" i="1"/>
  <c r="O16" i="1"/>
  <c r="Z15" i="1"/>
  <c r="Y15" i="1"/>
  <c r="X15" i="1"/>
  <c r="W15" i="1"/>
  <c r="V15" i="1"/>
  <c r="U15" i="1"/>
  <c r="T15" i="1"/>
  <c r="S15" i="1"/>
  <c r="R15" i="1"/>
  <c r="Q15" i="1"/>
  <c r="P15" i="1"/>
  <c r="O15" i="1"/>
  <c r="Z14" i="1"/>
  <c r="Y14" i="1"/>
  <c r="X14" i="1"/>
  <c r="W14" i="1"/>
  <c r="V14" i="1"/>
  <c r="U14" i="1"/>
  <c r="T14" i="1"/>
  <c r="S14" i="1"/>
  <c r="R14" i="1"/>
  <c r="Q14" i="1"/>
  <c r="P14" i="1"/>
  <c r="O14" i="1"/>
  <c r="Z13" i="1"/>
  <c r="Y13" i="1"/>
  <c r="X13" i="1"/>
  <c r="W13" i="1"/>
  <c r="V13" i="1"/>
  <c r="U13" i="1"/>
  <c r="T13" i="1"/>
  <c r="S13" i="1"/>
  <c r="R13" i="1"/>
  <c r="Q13" i="1"/>
  <c r="P13" i="1"/>
  <c r="O13" i="1"/>
  <c r="Z12" i="1"/>
  <c r="Y12" i="1"/>
  <c r="X12" i="1"/>
  <c r="W12" i="1"/>
  <c r="V12" i="1"/>
  <c r="U12" i="1"/>
  <c r="T12" i="1"/>
  <c r="S12" i="1"/>
  <c r="R12" i="1"/>
  <c r="Q12" i="1"/>
  <c r="P12" i="1"/>
  <c r="O12" i="1"/>
  <c r="Z11" i="1"/>
  <c r="Y11" i="1"/>
  <c r="X11" i="1"/>
  <c r="W11" i="1"/>
  <c r="V11" i="1"/>
  <c r="U11" i="1"/>
  <c r="T11" i="1"/>
  <c r="S11" i="1"/>
  <c r="R11" i="1"/>
  <c r="Q11" i="1"/>
  <c r="P11" i="1"/>
  <c r="O11" i="1"/>
  <c r="Z10" i="1"/>
  <c r="Y10" i="1"/>
  <c r="X10" i="1"/>
  <c r="W10" i="1"/>
  <c r="V10" i="1"/>
  <c r="U10" i="1"/>
  <c r="T10" i="1"/>
  <c r="S10" i="1"/>
  <c r="R10" i="1"/>
  <c r="Q10" i="1"/>
  <c r="P10" i="1"/>
  <c r="O10" i="1"/>
  <c r="Z9" i="1"/>
  <c r="Y9" i="1"/>
  <c r="X9" i="1"/>
  <c r="W9" i="1"/>
  <c r="V9" i="1"/>
  <c r="U9" i="1"/>
  <c r="T9" i="1"/>
  <c r="S9" i="1"/>
  <c r="R9" i="1"/>
  <c r="Q9" i="1"/>
  <c r="P9" i="1"/>
  <c r="O9" i="1"/>
  <c r="Z8" i="1"/>
  <c r="Y8" i="1"/>
  <c r="X8" i="1"/>
  <c r="W8" i="1"/>
  <c r="V8" i="1"/>
  <c r="U8" i="1"/>
  <c r="T8" i="1"/>
  <c r="S8" i="1"/>
  <c r="R8" i="1"/>
  <c r="Q8" i="1"/>
  <c r="P8" i="1"/>
  <c r="O8" i="1"/>
  <c r="Z7" i="1"/>
  <c r="Y7" i="1"/>
  <c r="X7" i="1"/>
  <c r="W7" i="1"/>
  <c r="V7" i="1"/>
  <c r="U7" i="1"/>
  <c r="T7" i="1"/>
  <c r="S7" i="1"/>
  <c r="R7" i="1"/>
  <c r="Q7" i="1"/>
  <c r="P7" i="1"/>
  <c r="O7" i="1"/>
  <c r="Z6" i="1"/>
  <c r="Y6" i="1"/>
  <c r="X6" i="1"/>
  <c r="W6" i="1"/>
  <c r="V6" i="1"/>
  <c r="U6" i="1"/>
  <c r="T6" i="1"/>
  <c r="S6" i="1"/>
  <c r="R6" i="1"/>
  <c r="Q6" i="1"/>
  <c r="P6" i="1"/>
  <c r="O6" i="1"/>
  <c r="Z5" i="1"/>
  <c r="Y5" i="1"/>
  <c r="X5" i="1"/>
  <c r="W5" i="1"/>
  <c r="V5" i="1"/>
  <c r="U5" i="1"/>
  <c r="T5" i="1"/>
  <c r="S5" i="1"/>
  <c r="R5" i="1"/>
  <c r="Q5" i="1"/>
  <c r="P5" i="1"/>
  <c r="O5" i="1"/>
  <c r="Z4" i="1"/>
  <c r="Y4" i="1"/>
  <c r="X4" i="1"/>
  <c r="W4" i="1"/>
  <c r="V4" i="1"/>
  <c r="U4" i="1"/>
  <c r="T4" i="1"/>
  <c r="S4" i="1"/>
  <c r="R4" i="1"/>
  <c r="Q4" i="1"/>
  <c r="P4" i="1"/>
  <c r="O4" i="1"/>
  <c r="Z3" i="1"/>
  <c r="Y3" i="1"/>
  <c r="X3" i="1"/>
  <c r="W3" i="1"/>
  <c r="V3" i="1"/>
  <c r="U3" i="1"/>
  <c r="T3" i="1"/>
  <c r="S3" i="1"/>
  <c r="R3" i="1"/>
  <c r="Q3" i="1"/>
  <c r="P3" i="1"/>
  <c r="O3" i="1"/>
  <c r="AB2" i="1" s="1" a="1"/>
  <c r="AB2" i="1" s="1"/>
  <c r="Z2" i="1"/>
  <c r="Y2" i="1"/>
  <c r="X2" i="1"/>
  <c r="W2" i="1"/>
  <c r="V2" i="1"/>
  <c r="U2" i="1"/>
  <c r="T2" i="1"/>
  <c r="S2" i="1"/>
  <c r="R2" i="1"/>
  <c r="Q2" i="1"/>
  <c r="P2" i="1"/>
  <c r="O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<sst xmlns="http://schemas.openxmlformats.org/spreadsheetml/2006/main" count="538" uniqueCount="250">
  <si>
    <t>H</t>
  </si>
  <si>
    <t>W</t>
  </si>
  <si>
    <t>D2.7</t>
  </si>
  <si>
    <t>M</t>
  </si>
  <si>
    <t>D1.3</t>
  </si>
  <si>
    <t>Site Management Plan (QEHS, SSST, KSA)</t>
  </si>
  <si>
    <t>WCL</t>
  </si>
  <si>
    <t>Ensure Quality, Environment, Health CHAR(AMP) Safety Management Systems Plan_x000D_
Site Specific Safety Plan and Key Step Analysis are approved._x000D_
Living document to be adjusted and updated as required. A copy of QEHS plan, SSSP and KSA to be on_x000D_
site at all times.</t>
  </si>
  <si>
    <t>—</t>
  </si>
  <si>
    <t>Prior to commencement</t>
  </si>
  <si>
    <t>Submission (NTE)</t>
  </si>
  <si>
    <t>Sign This ITP_x000D_
LN-01, FM-83, FM-69</t>
  </si>
  <si>
    <t>ICC STANDARD SPECIFICATIONS</t>
  </si>
  <si>
    <t>YES</t>
  </si>
  <si>
    <t>D1.18</t>
  </si>
  <si>
    <t>TMP</t>
  </si>
  <si>
    <t>traffic management plan to be submitted and_x000D_
approved by Road Controlling Authority</t>
  </si>
  <si>
    <t>Sumission (NTE)</t>
  </si>
  <si>
    <t>Sign This ITP_x000D_
TMP</t>
  </si>
  <si>
    <t>Code of practice for temporary traffic_x000D_
management (CoPTTM)</t>
  </si>
  <si>
    <t>D1.4</t>
  </si>
  <si>
    <t>Works Access Permit</t>
  </si>
  <si>
    <t>TMP and Corridor Access Request to be sumbitted on_x000D_
myWorksites</t>
  </si>
  <si>
    <t>Document</t>
  </si>
  <si>
    <t>Sign This ITP_x000D_
WAP</t>
  </si>
  <si>
    <t>D1.14</t>
  </si>
  <si>
    <t>Client start-up meeting</t>
  </si>
  <si>
    <t>ICC, WCL</t>
  </si>
  <si>
    <t>Sign This ITP_x000D_
MoM</t>
  </si>
  <si>
    <t>D2.4.2</t>
  </si>
  <si>
    <t>Bedding material</t>
  </si>
  <si>
    <t>Lab</t>
  </si>
  <si>
    <t>Material to comply with contract specification</t>
  </si>
  <si>
    <t>280 m3</t>
  </si>
  <si>
    <t>Lab report</t>
  </si>
  <si>
    <t>Grading Results</t>
  </si>
  <si>
    <t>ICC STANDARD SPECIFICATIONS_x000D_
G3 of AS/NZS 2566.2</t>
  </si>
  <si>
    <t>D1.29.3</t>
  </si>
  <si>
    <t>Sub Base Aggregate AP65</t>
  </si>
  <si>
    <t>Materials to comply with contract specification</t>
  </si>
  <si>
    <t>90 m3</t>
  </si>
  <si>
    <t>MDD and Grading_x000D_
Results</t>
  </si>
  <si>
    <t>D1.29.4</t>
  </si>
  <si>
    <t>Crushed Basecource_x000D_
Aggregate M/4 AP40</t>
  </si>
  <si>
    <t>22 m3</t>
  </si>
  <si>
    <t>ICC STANDARD SPECIFICATIONS_x000D_
NZTA M/4</t>
  </si>
  <si>
    <t>D1.5</t>
  </si>
  <si>
    <t>Pre-work site inspection</t>
  </si>
  <si>
    <t>Video or photos near the construction zone to determine their pre construction condition._x000D_
(landowners property)</t>
  </si>
  <si>
    <t>Inspection Document</t>
  </si>
  <si>
    <t>Sign This ITP Video_x000D_
Photo</t>
  </si>
  <si>
    <t>Temporary traffic management</t>
  </si>
  <si>
    <t>Signs set up as per TMP, with a copy on site with STMS. TMP monitored for practicality. If changes are required these are to be agreed upon with the_x000D_
engineer.</t>
  </si>
  <si>
    <t>Visual inspection Document</t>
  </si>
  <si>
    <t>Sign This ITP On-site record</t>
  </si>
  <si>
    <t>ICC STANDARD SPECIFICATIONS CoPTTM</t>
  </si>
  <si>
    <t>D2.7.1</t>
  </si>
  <si>
    <t>Set out</t>
  </si>
  <si>
    <t>Mark out of alignment for mains and laterals</t>
  </si>
  <si>
    <t>Surface marking</t>
  </si>
  <si>
    <t>Sign This ITP</t>
  </si>
  <si>
    <t>D1.8</t>
  </si>
  <si>
    <t>Protection and identification of other_x000D_
Services</t>
  </si>
  <si>
    <t>WCL, asset owners</t>
  </si>
  <si>
    <t>Mark out on site of all services. Services to be potholed for as per Wilsons company policy</t>
  </si>
  <si>
    <t>Surface marking Visual inspection</t>
  </si>
  <si>
    <t>ICC STANDARD SPECIFICATIONS_x000D_
Wilson's prior to excavate policy</t>
  </si>
  <si>
    <t>D1.11 D9.5</t>
  </si>
  <si>
    <t>Notification to residents and businesses</t>
  </si>
  <si>
    <t>Letter drop / business visits</t>
  </si>
  <si>
    <t>Prior to commencement (min. two working days prior to water shutoff or access restriction)</t>
  </si>
  <si>
    <t>Document delivered</t>
  </si>
  <si>
    <t>Sign This ITP Notification letter</t>
  </si>
  <si>
    <t>C1.4_x000D_
D2.4.1</t>
  </si>
  <si>
    <t>Pipe material (main)</t>
  </si>
  <si>
    <t>WCL, ICC</t>
  </si>
  <si>
    <t>DN450 RC JR Class 4_x000D_
ICC to inspect pipe deliveries as required</t>
  </si>
  <si>
    <t>360 m</t>
  </si>
  <si>
    <t>1 / delivery</t>
  </si>
  <si>
    <t>Visual inspection</t>
  </si>
  <si>
    <t>ICC STANDARD SPECIFICATIONS_x000D_
AS/NZS 4058:2007</t>
  </si>
  <si>
    <t>D4.3.1</t>
  </si>
  <si>
    <t>Pipe material (lateral)</t>
  </si>
  <si>
    <t>DN100 uPVC SN6 RRJ</t>
  </si>
  <si>
    <t>32 m</t>
  </si>
  <si>
    <t>AS/NZS 1260:2017</t>
  </si>
  <si>
    <t>Pipe material (sump lead)</t>
  </si>
  <si>
    <t>DN150 uPVC SN8 RRJ DN225 uPVC SN8 RRJ</t>
  </si>
  <si>
    <t>45 m_x000D_
35 m</t>
  </si>
  <si>
    <t>D2.7.2</t>
  </si>
  <si>
    <t>Excavation</t>
  </si>
  <si>
    <t>The finished excavation surface shall be a smooth consistent surface at the appropriate grade. No tolerance on the excavation base level that reduces the depth of the bedding will be allowed.</t>
  </si>
  <si>
    <t>472 m</t>
  </si>
  <si>
    <t>continuous</t>
  </si>
  <si>
    <t>Visual inspection Levelling</t>
  </si>
  <si>
    <t>D13.4.3</t>
  </si>
  <si>
    <t>Subgrade inspection</t>
  </si>
  <si>
    <t>To determine if improvements are required</t>
  </si>
  <si>
    <t>Prior to placement of bedding</t>
  </si>
  <si>
    <t>Free draining material</t>
  </si>
  <si>
    <t>pea gravel wrapped in a suitable geotextile up to 100 mm over the trench bed</t>
  </si>
  <si>
    <t>0 - 360 m</t>
  </si>
  <si>
    <t>Continous, in accordance with observed groundwater conditions</t>
  </si>
  <si>
    <t>Secific approval should be given by the Engineer</t>
  </si>
  <si>
    <t>NTE, NTC</t>
  </si>
  <si>
    <t>D2.7.3</t>
  </si>
  <si>
    <t>Pipe installation (main)</t>
  </si>
  <si>
    <t>+/- 30mm (horizontal)_x000D_
+/- 5mm (vertical)</t>
  </si>
  <si>
    <t>Continous (pipe laser)_x000D_
1/20 m (independent optical level)</t>
  </si>
  <si>
    <t>Using calibrated pipe laser_x000D_
Optical levelling</t>
  </si>
  <si>
    <t>Sign this ITP leveling record</t>
  </si>
  <si>
    <t>D4.4</t>
  </si>
  <si>
    <t>Pipe installation (lateral)</t>
  </si>
  <si>
    <t>grade: min 1.00 %_x000D_
Connection to the main: 90° saddle Connection to D600 manhole: gritted manhole finisher_x000D_
Connection at boundary: slip coupler/plumbqwik</t>
  </si>
  <si>
    <t>3 (to 600 mh)_x000D_
7 (to main)_x000D_
1 (to 1050 mh)</t>
  </si>
  <si>
    <t>Continous</t>
  </si>
  <si>
    <t>Measurement Document</t>
  </si>
  <si>
    <t>Sign this ITP Detailed Drainage Connection Sheet</t>
  </si>
  <si>
    <t>Pipe installation (sump lead)</t>
  </si>
  <si>
    <t>grade: min 1.00 %_x000D_
Connection to the main: 90° saddle_x000D_
Connection to D600 mh / yard sump: gritted manhole starter / finisher</t>
  </si>
  <si>
    <t>3 (to 600 MH)_x000D_
3 (to main)</t>
  </si>
  <si>
    <t>continous</t>
  </si>
  <si>
    <t>Measurement Visual inspection</t>
  </si>
  <si>
    <t>D2.7.6</t>
  </si>
  <si>
    <t>Bedding (main)</t>
  </si>
  <si>
    <t>lb (depth below): min 150 mm lc (width beside): min 300 mm lo (depth above): min 150 mm_x000D_
compacted layers not exceeding ⅓ of the pipe OD</t>
  </si>
  <si>
    <t>Measurement Levelling</t>
  </si>
  <si>
    <t>Sign this ITP</t>
  </si>
  <si>
    <t>AS/NZS 2566 table 4.2.</t>
  </si>
  <si>
    <t>Bedding (lateral)</t>
  </si>
  <si>
    <t>lb (depth below): min 75 mm lc (width beside): min 100 mm lo (depth above): min 100 mm_x000D_
compacted layers not exceeding ⅓ of the pipe OD</t>
  </si>
  <si>
    <t>Bedding (sump lead)</t>
  </si>
  <si>
    <t>lb (depth below): min 100 mm lc (width beside): min 150 mm lo (depth above): min 150 mm_x000D_
compacted layers not exceeding ⅓ of the pipe OD</t>
  </si>
  <si>
    <t>80 m</t>
  </si>
  <si>
    <t>Measurements Levelling</t>
  </si>
  <si>
    <t>D18  Fig. D12</t>
  </si>
  <si>
    <t>Manhole (D1050)</t>
  </si>
  <si>
    <t>1050mm_x000D_
The sump shall be at least 300 mm from the underside of the lowest invert level._x000D_
neck depth ≤ 315 mm_x000D_
in-situ concrete packing</t>
  </si>
  <si>
    <t>1 / manhole</t>
  </si>
  <si>
    <t>Measurement Levelling Document</t>
  </si>
  <si>
    <t>Sign this ITP Manhole Inspection Sheet</t>
  </si>
  <si>
    <t>NZS 3109:1997</t>
  </si>
  <si>
    <t>D18</t>
  </si>
  <si>
    <t>Manhole (D600)</t>
  </si>
  <si>
    <t>CIRCULAR SUMP+INTERNAL BASE 600.900.100MM_x000D_
600 mm cover Class D_x000D_
connection to the main: D225 uPVC</t>
  </si>
  <si>
    <t>Sign this ITP_x000D_
Manhole Inspection Sheet</t>
  </si>
  <si>
    <t>Yard sumps</t>
  </si>
  <si>
    <t>Flat top concrete sump box 450x450x1200_x000D_
Cast Iron sump grate + frame 450x450 D150 sump lead</t>
  </si>
  <si>
    <t>5 (1 existing is_x000D_
to be reconnected)</t>
  </si>
  <si>
    <t>1 / yard sump</t>
  </si>
  <si>
    <t>D15</t>
  </si>
  <si>
    <t>Service covers</t>
  </si>
  <si>
    <t>HN-HO-72_x000D_
d600 mm, 450x450 mm_x000D_
Cover levels to be adjusted to existing ground levels</t>
  </si>
  <si>
    <t>7 grated 600_x000D_
3 solid 600_x000D_
5 grated 450x450</t>
  </si>
  <si>
    <t>before surface reinstatement, landscaping</t>
  </si>
  <si>
    <t>Visual inspection Measurement</t>
  </si>
  <si>
    <t>D2.9.3</t>
  </si>
  <si>
    <t>CCTV Inspection and Cleaning</t>
  </si>
  <si>
    <t>to confirm that the lines are free from debris and have no defects</t>
  </si>
  <si>
    <t>360 m (main)</t>
  </si>
  <si>
    <t>prior to the final surface reinstatement</t>
  </si>
  <si>
    <t>CCTV inspection</t>
  </si>
  <si>
    <t>Sign this ITP CCTV survey</t>
  </si>
  <si>
    <t>New Zealand Pipe Inspection Manual AS/NZS 2566:2</t>
  </si>
  <si>
    <t>Removal of existing pipelines and manholes</t>
  </si>
  <si>
    <t>DN150 EW_x000D_
Excavation may include the removal of existing redundant mains located within the trench extents.</t>
  </si>
  <si>
    <t>max 360 m + 10 manholes</t>
  </si>
  <si>
    <t>during main installation (parts of Southern Korimako alignment)</t>
  </si>
  <si>
    <t>D2.10</t>
  </si>
  <si>
    <t>Abandonement of existing pipelines by filling</t>
  </si>
  <si>
    <t>DN150 EW_x000D_
Filling material and methodology for execution shall be approved by the Engineer._x000D_
Ensure there are no active connections to the main</t>
  </si>
  <si>
    <t>15 m3</t>
  </si>
  <si>
    <t>following new main installation (Northern Korimako alignment)</t>
  </si>
  <si>
    <t>Sign this ITP Delivery docket</t>
  </si>
  <si>
    <t>D2.7.7</t>
  </si>
  <si>
    <t>Backfilling and compaction (existing, excavated material in berm)</t>
  </si>
  <si>
    <t>All backfill material layers shall be placed and compacted in layers with appropriately sized mechanical compaction equipment to achieve uniform compaction for the full depth. This shall be in compacted layers not exceeding 200mm depth</t>
  </si>
  <si>
    <t>240 m</t>
  </si>
  <si>
    <t>NDM testing: not required_x000D_
Clegg testing: not required</t>
  </si>
  <si>
    <t>D13</t>
  </si>
  <si>
    <t>Landscaping</t>
  </si>
  <si>
    <t>The final surface in the berm area is to be re-graded, with new sump manholes and yard sumps established_x000D_
as the low points.</t>
  </si>
  <si>
    <t>following new main and lateral installation</t>
  </si>
  <si>
    <t>D13.7</t>
  </si>
  <si>
    <t>Grass seeding</t>
  </si>
  <si>
    <t>approved seed mixture, 35 g/m2</t>
  </si>
  <si>
    <t>following landscaping_x000D_
between the months of September - April</t>
  </si>
  <si>
    <t>Sign this ITP_x000D_
Blending docket</t>
  </si>
  <si>
    <t>Subbase (AP65) compaction</t>
  </si>
  <si>
    <t>Carriageway:_x000D_
0.3 - 1.5 m deep: min 35 CIV_x000D_
&gt; 1.5 m deep : min 25 CIV</t>
  </si>
  <si>
    <t>Culvert +_x000D_
ch 240 - 329_x000D_
ch 87, 139,_x000D_
220, 224, 253,_x000D_
295</t>
  </si>
  <si>
    <t>During installation, every 200 mm layers at 5 m intervals for all trenches in carriageway above main and connections</t>
  </si>
  <si>
    <t>Clegg test</t>
  </si>
  <si>
    <t>Sign This ITP_x000D_
Clegg Test Result Sheet</t>
  </si>
  <si>
    <t>D2.11.5</t>
  </si>
  <si>
    <t>WCL / Lab ICC</t>
  </si>
  <si>
    <t>95% compaction rate_x000D_
It is not required to complete NDM testing on connections.</t>
  </si>
  <si>
    <t>Culvert +_x000D_
ch 240 - 329 =_x000D_
95 m</t>
  </si>
  <si>
    <t>At pipe laying commencement and reconfirmed at 120m intervals for open trench every 200 mm layers</t>
  </si>
  <si>
    <t>NDM test_x000D_
(direct transmission)</t>
  </si>
  <si>
    <t>Sign This ITP_x000D_
NDM Test Result Sheet</t>
  </si>
  <si>
    <t>Basecourse (AP40) compaction</t>
  </si>
  <si>
    <t>98% compaction rate_x000D_
It is not required to complete NDM testing on connections</t>
  </si>
  <si>
    <t>1 / 20 m of trench including one test at the start and end of the trench</t>
  </si>
  <si>
    <t>NDM test</t>
  </si>
  <si>
    <t>D2.8.3</t>
  </si>
  <si>
    <t>Trench reinstatement - marking out saw cutting</t>
  </si>
  <si>
    <t>ICC</t>
  </si>
  <si>
    <t>Engineers rep to mark out saw cutting required (overcuts)</t>
  </si>
  <si>
    <t>6 m: Marama_x000D_
79 m: Kori</t>
  </si>
  <si>
    <t>Prior to sealing</t>
  </si>
  <si>
    <t>Visual inspection, measurements (1 m rule)</t>
  </si>
  <si>
    <t>ICC STANDARD SPECIFICATIONS_x000D_
National Code of Practise for Utility Operators' Access to Transport Corridors</t>
  </si>
  <si>
    <t>D2.7.7.2</t>
  </si>
  <si>
    <t>Basecourse (AP40) geometry</t>
  </si>
  <si>
    <t>-5 mm +15 mm_x000D_
h = 45-65 mm (carriageways) h = 25-45 mm (footpath)</t>
  </si>
  <si>
    <t>Culvert +_x000D_
ch 240 - 319 =_x000D_
85 m_x000D_
+5 cross</t>
  </si>
  <si>
    <t>Visual inspection String line / straight edge inspection</t>
  </si>
  <si>
    <t>Sign This ITP_x000D_
Pre seal inspection record (FM-114)</t>
  </si>
  <si>
    <t>ICC STANDARD SPECIFICATIONS NZTA B/2</t>
  </si>
  <si>
    <t>D11.4.3</t>
  </si>
  <si>
    <t>Membrane Seal</t>
  </si>
  <si>
    <t>Residual bitumen application rate ≥ 1.5 l/m2</t>
  </si>
  <si>
    <t>Culvert +_x000D_
ch 240 - 319 =_x000D_
85 m</t>
  </si>
  <si>
    <t>Prior to asphalting</t>
  </si>
  <si>
    <t>Sign This ITP, Delivery docket</t>
  </si>
  <si>
    <t>D12.5</t>
  </si>
  <si>
    <t>Asphalt paving geometry</t>
  </si>
  <si>
    <t>5 mm from a 3 m straight edge laid longitudinally_x000D_
5 mm from a 1 m straight edge laid transversely</t>
  </si>
  <si>
    <t>85 m</t>
  </si>
  <si>
    <t>1 / finished surface</t>
  </si>
  <si>
    <t>Post seal surface_x000D_
inspection</t>
  </si>
  <si>
    <t>D2.8.3_x000D_
D12.3.1</t>
  </si>
  <si>
    <t>Asphalt paving material</t>
  </si>
  <si>
    <t>DG10 (carriageways)</t>
  </si>
  <si>
    <t>13 t</t>
  </si>
  <si>
    <t>Sign This ITP_x000D_
Delivery docket</t>
  </si>
  <si>
    <t>Road markings</t>
  </si>
  <si>
    <t>Reinstatement of the existing markings</t>
  </si>
  <si>
    <t>N/A</t>
  </si>
  <si>
    <t>D17</t>
  </si>
  <si>
    <t>As-built information</t>
  </si>
  <si>
    <t>Encountered Services Record Sheet Detailed Water Connection Sheet_x000D_
As-built drawings as per D17</t>
  </si>
  <si>
    <t>Following/during completion of works</t>
  </si>
  <si>
    <t>Sign This ITP DWCS, ESRS,_x000D_
As-built</t>
  </si>
  <si>
    <t>Site walkover</t>
  </si>
  <si>
    <t>Snag list to be compiled, and completed</t>
  </si>
  <si>
    <t>At Completion</t>
  </si>
  <si>
    <t>Review</t>
  </si>
  <si>
    <t>Sign This ITP SNAG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</si>
</sst>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AB541"/>
  <sheetViews>
    <sheetView tabSelected="1" workbookViewId="0">
      <selection activeCell="AB2" sqref="AB2"/>
    </sheetView>
  </sheetViews>
  <sheetFormatPr defaultRowHeight="15" customHeight="1" x14ac:dyDescent="0.25"/>
  <cols>
    <col min="1" max="1" width="6.85546875" customWidth="1"/>
    <col min="2" max="2" width="7.5703125" customWidth="1"/>
    <col min="3" max="3" width="7.5703125" bestFit="1" customWidth="1"/>
    <col min="4" max="4" width="6.85546875" customWidth="1"/>
    <col min="5" max="5" width="7.28515625" customWidth="1"/>
    <col min="6" max="6" width="3.42578125" bestFit="1" customWidth="1"/>
    <col min="7" max="7" width="4.7109375" bestFit="1" customWidth="1"/>
    <col min="9" max="9" width="5.28515625" customWidth="1"/>
    <col min="14" max="14" width="1.28515625" customWidth="1"/>
    <col min="16" max="16" width="8.5703125" customWidth="1"/>
    <col min="17" max="17" width="8.42578125" customWidth="1"/>
    <col min="18" max="18" width="10.140625" customWidth="1"/>
    <col min="19" max="19" width="8" customWidth="1"/>
    <col min="20" max="20" width="8.28515625" customWidth="1"/>
    <col min="21" max="21" width="4.5703125" customWidth="1"/>
    <col min="22" max="22" width="17.140625" customWidth="1"/>
    <col min="23" max="23" width="7.5703125" customWidth="1"/>
    <col min="24" max="25" width="9.140625" customWidth="1"/>
    <col min="26" max="26" width="5.140625" customWidth="1"/>
    <col min="27" max="27" width="2" customWidth="1"/>
    <col min="28" max="28" width="62.7109375" customWidth="1"/>
  </cols>
  <sheetData>
    <row r="1" spans="1:28" ht="15" customHeight="1" x14ac:dyDescent="0.25">
      <c r="A1" s="2"/>
      <c r="B1" s="2"/>
      <c r="C1" s="2"/>
      <c r="D1" s="2"/>
      <c r="E1" s="2"/>
      <c r="F1" s="2"/>
      <c r="G1" s="2"/>
      <c r="H1" s="2"/>
      <c r="I1" s="2"/>
      <c r="J1" s="2"/>
      <c r="K1" s="2"/>
      <c r="L1" s="2"/>
      <c r="M1" s="2"/>
      <c r="O1" s="3"/>
      <c r="P1" s="3"/>
      <c r="Q1" s="3"/>
      <c r="R1" s="3"/>
      <c r="S1" s="3"/>
      <c r="T1" s="3"/>
      <c r="U1" s="3"/>
      <c r="V1" s="3"/>
      <c r="W1" s="3"/>
      <c r="X1" s="3"/>
      <c r="Y1" s="3"/>
      <c r="Z1" s="3"/>
    </row>
    <row r="2" spans="1:28" ht="15" customHeight="1" x14ac:dyDescent="0.25">
      <c r="A2">
        <v>1</v>
      </c>
      <c r="B2" t="s">
        <v>4</v>
      </c>
      <c r="C2" t="s">
        <v>5</v>
      </c>
      <c r="D2" t="s">
        <v>0</v>
      </c>
      <c r="E2" s="1" t="s">
        <v>6</v>
      </c>
      <c r="F2" s="1" t="s">
        <v>7</v>
      </c>
      <c r="G2" t="s">
        <v>8</v>
      </c>
      <c r="H2" s="1" t="s">
        <v>9</v>
      </c>
      <c r="I2" t="s">
        <v>10</v>
      </c>
      <c r="J2" s="1" t="s">
        <v>11</v>
      </c>
      <c r="K2" t="s">
        <v>12</v>
      </c>
      <c r="L2" t="s">
        <v>13</v>
      </c>
      <c r="M2" t="s">
        <v>13</v>
      </c>
      <c r="O2" t="str">
        <f>A2&amp;" - "&amp;B2</f>
        <v>1 - D1.3</v>
      </c>
      <c r="P2" t="str">
        <f>"Inspection / Test Point - "&amp;C2</f>
        <v>Inspection / Test Point - Site Management Plan (QEHS, SSST, KSA)</v>
      </c>
      <c r="Q2" t="str">
        <f>"ACTION (W, M, H) - "&amp;D2</f>
        <v>ACTION (W, M, H) - H</v>
      </c>
      <c r="R2" t="str">
        <f>"Activity by - "&amp;E2</f>
        <v>Activity by - WCL</v>
      </c>
      <c r="S2" t="str">
        <f>"Conformance Criteria (What's Required) - "&amp;F2</f>
        <v>Conformance Criteria (What's Required) - Ensure Quality, Environment, Health CHAR(AMP) Safety Management Systems Plan_x000D_
Site Specific Safety Plan and Key Step Analysis are approved._x000D_
Living document to be adjusted and updated as required. A copy of QEHS plan, SSSP and KSA to be on_x000D_
site at all times.</v>
      </c>
      <c r="T2" t="str">
        <f>"Quantity - "&amp;G2</f>
        <v>Quantity - —</v>
      </c>
      <c r="U2" t="str">
        <f>"Frequency / When? - "&amp;H2</f>
        <v>Frequency / When? - Prior to commencement</v>
      </c>
      <c r="V2" t="str">
        <f>"Inspection / Test Method - "&amp;I2</f>
        <v>Inspection / Test Method - Submission (NTE)</v>
      </c>
      <c r="W2" t="str">
        <f>"Records / evidence,  WCL form - "&amp;J2</f>
        <v>Records / evidence,  WCL form - Sign This ITP_x000D_
LN-01, FM-83, FM-69</v>
      </c>
      <c r="X2" t="str">
        <f>"Standard - "&amp;K2</f>
        <v>Standard - ICC STANDARD SPECIFICATIONS</v>
      </c>
      <c r="Y2" t="str">
        <f>"Print, sign and date: Wilson - "&amp;L2</f>
        <v>Print, sign and date: Wilson - YES</v>
      </c>
      <c r="Z2" t="str">
        <f>"Print, sign and date: ICC - "&amp;M2</f>
        <v>Print, sign and date: ICC - YES</v>
      </c>
      <c r="AB2" t="str" cm="1">
        <f t="array" ref="AB2:AB541">_xlfn.FILTERXML("&lt;t&gt;&lt;s&gt;"&amp;_xlfn.TEXTJOIN("&lt;/s&gt;&lt;s&gt;",,O2:Z64)&amp;"&lt;/s&gt;&lt;/t&gt;","//s")</f>
        <v>1 - D1.3</v>
      </c>
    </row>
    <row r="3" spans="1:28" ht="15" customHeight="1" x14ac:dyDescent="0.25">
      <c r="A3">
        <v>2</v>
      </c>
      <c r="B3" t="s">
        <v>14</v>
      </c>
      <c r="C3" t="s">
        <v>15</v>
      </c>
      <c r="D3" t="s">
        <v>0</v>
      </c>
      <c r="E3" t="s">
        <v>6</v>
      </c>
      <c r="F3" s="1" t="s">
        <v>16</v>
      </c>
      <c r="G3" t="s">
        <v>8</v>
      </c>
      <c r="H3" s="1" t="s">
        <v>9</v>
      </c>
      <c r="I3" t="s">
        <v>17</v>
      </c>
      <c r="J3" s="1" t="s">
        <v>18</v>
      </c>
      <c r="K3" s="1" t="s">
        <v>19</v>
      </c>
      <c r="L3" t="s">
        <v>13</v>
      </c>
      <c r="M3" t="s">
        <v>13</v>
      </c>
      <c r="O3" t="str">
        <f t="shared" ref="O3:O46" si="0">A3&amp;" - "&amp;B3</f>
        <v>2 - D1.18</v>
      </c>
      <c r="P3" t="str">
        <f t="shared" ref="P3:P46" si="1">"Inspection / Test Point - "&amp;C3</f>
        <v>Inspection / Test Point - TMP</v>
      </c>
      <c r="Q3" t="str">
        <f t="shared" ref="Q3:Q46" si="2">"ACTION (W, M, H) - "&amp;D3</f>
        <v>ACTION (W, M, H) - H</v>
      </c>
      <c r="R3" t="str">
        <f t="shared" ref="R3:R46" si="3">"Activity by - "&amp;E3</f>
        <v>Activity by - WCL</v>
      </c>
      <c r="S3" t="str">
        <f t="shared" ref="S3:S46" si="4">"Conformance Criteria (What's Required) - "&amp;F3</f>
        <v>Conformance Criteria (What's Required) - traffic management plan to be submitted and_x000D_
approved by Road Controlling Authority</v>
      </c>
      <c r="T3" t="str">
        <f t="shared" ref="T3:T46" si="5">"Quantity - "&amp;G3</f>
        <v>Quantity - —</v>
      </c>
      <c r="U3" t="str">
        <f t="shared" ref="U3:U46" si="6">"Frequency / When? - "&amp;H3</f>
        <v>Frequency / When? - Prior to commencement</v>
      </c>
      <c r="V3" t="str">
        <f t="shared" ref="V3:V46" si="7">"Inspection / Test Method - "&amp;I3</f>
        <v>Inspection / Test Method - Sumission (NTE)</v>
      </c>
      <c r="W3" t="str">
        <f t="shared" ref="W3:W46" si="8">"Records / evidence,  WCL form - "&amp;J3</f>
        <v>Records / evidence,  WCL form - Sign This ITP_x000D_
TMP</v>
      </c>
      <c r="X3" t="str">
        <f t="shared" ref="X3:X46" si="9">"Standard - "&amp;K3</f>
        <v>Standard - Code of practice for temporary traffic_x000D_
management (CoPTTM)</v>
      </c>
      <c r="Y3" t="str">
        <f t="shared" ref="Y3:Y46" si="10">"Print, sign and date: Wilson - "&amp;L3</f>
        <v>Print, sign and date: Wilson - YES</v>
      </c>
      <c r="Z3" t="str">
        <f t="shared" ref="Z3:Z46" si="11">"Print, sign and date: ICC - "&amp;M3</f>
        <v>Print, sign and date: ICC - YES</v>
      </c>
      <c r="AB3" t="str">
        <v>Inspection / Test Point - Site Management Plan (QEHS, SSST, KSA)</v>
      </c>
    </row>
    <row r="4" spans="1:28" ht="15" customHeight="1" x14ac:dyDescent="0.25">
      <c r="A4">
        <v>3</v>
      </c>
      <c r="B4" t="s">
        <v>20</v>
      </c>
      <c r="C4" t="s">
        <v>21</v>
      </c>
      <c r="D4" t="s">
        <v>0</v>
      </c>
      <c r="E4" s="1" t="s">
        <v>6</v>
      </c>
      <c r="F4" s="1" t="s">
        <v>22</v>
      </c>
      <c r="G4" s="1" t="s">
        <v>8</v>
      </c>
      <c r="H4" s="1" t="s">
        <v>9</v>
      </c>
      <c r="I4" t="s">
        <v>23</v>
      </c>
      <c r="J4" s="1" t="s">
        <v>24</v>
      </c>
      <c r="K4" t="s">
        <v>8</v>
      </c>
      <c r="L4" t="s">
        <v>13</v>
      </c>
      <c r="M4" t="s">
        <v>13</v>
      </c>
      <c r="O4" t="str">
        <f t="shared" si="0"/>
        <v>3 - D1.4</v>
      </c>
      <c r="P4" t="str">
        <f t="shared" si="1"/>
        <v>Inspection / Test Point - Works Access Permit</v>
      </c>
      <c r="Q4" t="str">
        <f t="shared" si="2"/>
        <v>ACTION (W, M, H) - H</v>
      </c>
      <c r="R4" t="str">
        <f t="shared" si="3"/>
        <v>Activity by - WCL</v>
      </c>
      <c r="S4" t="str">
        <f t="shared" si="4"/>
        <v>Conformance Criteria (What's Required) - TMP and Corridor Access Request to be sumbitted on_x000D_
myWorksites</v>
      </c>
      <c r="T4" t="str">
        <f t="shared" si="5"/>
        <v>Quantity - —</v>
      </c>
      <c r="U4" t="str">
        <f t="shared" si="6"/>
        <v>Frequency / When? - Prior to commencement</v>
      </c>
      <c r="V4" t="str">
        <f t="shared" si="7"/>
        <v>Inspection / Test Method - Document</v>
      </c>
      <c r="W4" t="str">
        <f t="shared" si="8"/>
        <v>Records / evidence,  WCL form - Sign This ITP_x000D_
WAP</v>
      </c>
      <c r="X4" t="str">
        <f t="shared" si="9"/>
        <v>Standard - —</v>
      </c>
      <c r="Y4" t="str">
        <f t="shared" si="10"/>
        <v>Print, sign and date: Wilson - YES</v>
      </c>
      <c r="Z4" t="str">
        <f t="shared" si="11"/>
        <v>Print, sign and date: ICC - YES</v>
      </c>
      <c r="AB4" t="str">
        <v>ACTION (W, M, H) - H</v>
      </c>
    </row>
    <row r="5" spans="1:28" ht="15" customHeight="1" x14ac:dyDescent="0.25">
      <c r="A5" s="1">
        <v>4</v>
      </c>
      <c r="B5" t="s">
        <v>25</v>
      </c>
      <c r="C5" t="s">
        <v>26</v>
      </c>
      <c r="D5" t="s">
        <v>0</v>
      </c>
      <c r="E5" t="s">
        <v>27</v>
      </c>
      <c r="F5" s="1" t="s">
        <v>8</v>
      </c>
      <c r="G5" t="s">
        <v>8</v>
      </c>
      <c r="H5" t="s">
        <v>9</v>
      </c>
      <c r="I5" t="s">
        <v>23</v>
      </c>
      <c r="J5" s="1" t="s">
        <v>28</v>
      </c>
      <c r="K5" t="s">
        <v>12</v>
      </c>
      <c r="L5" t="s">
        <v>13</v>
      </c>
      <c r="M5" t="s">
        <v>13</v>
      </c>
      <c r="O5" t="str">
        <f t="shared" si="0"/>
        <v>4 - D1.14</v>
      </c>
      <c r="P5" t="str">
        <f t="shared" si="1"/>
        <v>Inspection / Test Point - Client start-up meeting</v>
      </c>
      <c r="Q5" t="str">
        <f t="shared" si="2"/>
        <v>ACTION (W, M, H) - H</v>
      </c>
      <c r="R5" t="str">
        <f t="shared" si="3"/>
        <v>Activity by - ICC, WCL</v>
      </c>
      <c r="S5" t="str">
        <f t="shared" si="4"/>
        <v>Conformance Criteria (What's Required) - —</v>
      </c>
      <c r="T5" t="str">
        <f t="shared" si="5"/>
        <v>Quantity - —</v>
      </c>
      <c r="U5" t="str">
        <f t="shared" si="6"/>
        <v>Frequency / When? - Prior to commencement</v>
      </c>
      <c r="V5" t="str">
        <f t="shared" si="7"/>
        <v>Inspection / Test Method - Document</v>
      </c>
      <c r="W5" t="str">
        <f t="shared" si="8"/>
        <v>Records / evidence,  WCL form - Sign This ITP_x000D_
MoM</v>
      </c>
      <c r="X5" t="str">
        <f t="shared" si="9"/>
        <v>Standard - ICC STANDARD SPECIFICATIONS</v>
      </c>
      <c r="Y5" t="str">
        <f t="shared" si="10"/>
        <v>Print, sign and date: Wilson - YES</v>
      </c>
      <c r="Z5" t="str">
        <f t="shared" si="11"/>
        <v>Print, sign and date: ICC - YES</v>
      </c>
      <c r="AB5" t="str">
        <v>Activity by - WCL</v>
      </c>
    </row>
    <row r="6" spans="1:28" ht="15" customHeight="1" x14ac:dyDescent="0.25">
      <c r="A6">
        <v>5</v>
      </c>
      <c r="B6" t="s">
        <v>29</v>
      </c>
      <c r="C6" t="s">
        <v>30</v>
      </c>
      <c r="D6" t="s">
        <v>1</v>
      </c>
      <c r="E6" t="s">
        <v>31</v>
      </c>
      <c r="F6" s="1" t="s">
        <v>32</v>
      </c>
      <c r="G6" t="s">
        <v>33</v>
      </c>
      <c r="H6" t="s">
        <v>9</v>
      </c>
      <c r="I6" t="s">
        <v>34</v>
      </c>
      <c r="J6" t="s">
        <v>35</v>
      </c>
      <c r="K6" s="1" t="s">
        <v>36</v>
      </c>
      <c r="L6" t="s">
        <v>13</v>
      </c>
      <c r="M6" t="s">
        <v>13</v>
      </c>
      <c r="O6" t="str">
        <f t="shared" si="0"/>
        <v>5 - D2.4.2</v>
      </c>
      <c r="P6" t="str">
        <f t="shared" si="1"/>
        <v>Inspection / Test Point - Bedding material</v>
      </c>
      <c r="Q6" t="str">
        <f t="shared" si="2"/>
        <v>ACTION (W, M, H) - W</v>
      </c>
      <c r="R6" t="str">
        <f t="shared" si="3"/>
        <v>Activity by - Lab</v>
      </c>
      <c r="S6" t="str">
        <f t="shared" si="4"/>
        <v>Conformance Criteria (What's Required) - Material to comply with contract specification</v>
      </c>
      <c r="T6" t="str">
        <f t="shared" si="5"/>
        <v>Quantity - 280 m3</v>
      </c>
      <c r="U6" t="str">
        <f t="shared" si="6"/>
        <v>Frequency / When? - Prior to commencement</v>
      </c>
      <c r="V6" t="str">
        <f t="shared" si="7"/>
        <v>Inspection / Test Method - Lab report</v>
      </c>
      <c r="W6" t="str">
        <f t="shared" si="8"/>
        <v>Records / evidence,  WCL form - Grading Results</v>
      </c>
      <c r="X6" t="str">
        <f t="shared" si="9"/>
        <v>Standard - ICC STANDARD SPECIFICATIONS_x000D_
G3 of AS/NZS 2566.2</v>
      </c>
      <c r="Y6" t="str">
        <f t="shared" si="10"/>
        <v>Print, sign and date: Wilson - YES</v>
      </c>
      <c r="Z6" t="str">
        <f t="shared" si="11"/>
        <v>Print, sign and date: ICC - YES</v>
      </c>
      <c r="AB6" t="str">
        <v>Conformance Criteria (What's Required) - Ensure Quality, Environment, Health CHAR(AMP) Safety Management Systems Plan
Site Specific Safety Plan and Key Step Analysis are approved.
Living document to be adjusted and updated as required. A copy of QEHS plan, SSSP and KSA to be on
site at all times.</v>
      </c>
    </row>
    <row r="7" spans="1:28" ht="15" customHeight="1" x14ac:dyDescent="0.25">
      <c r="A7" s="1">
        <v>6</v>
      </c>
      <c r="B7" t="s">
        <v>37</v>
      </c>
      <c r="C7" t="s">
        <v>38</v>
      </c>
      <c r="D7" t="s">
        <v>1</v>
      </c>
      <c r="E7" t="s">
        <v>31</v>
      </c>
      <c r="F7" t="s">
        <v>39</v>
      </c>
      <c r="G7" t="s">
        <v>40</v>
      </c>
      <c r="H7" t="s">
        <v>9</v>
      </c>
      <c r="I7" t="s">
        <v>34</v>
      </c>
      <c r="J7" s="1" t="s">
        <v>41</v>
      </c>
      <c r="K7" t="s">
        <v>12</v>
      </c>
      <c r="L7" t="s">
        <v>13</v>
      </c>
      <c r="M7" t="s">
        <v>13</v>
      </c>
      <c r="O7" t="str">
        <f t="shared" si="0"/>
        <v>6 - D1.29.3</v>
      </c>
      <c r="P7" t="str">
        <f t="shared" si="1"/>
        <v>Inspection / Test Point - Sub Base Aggregate AP65</v>
      </c>
      <c r="Q7" t="str">
        <f t="shared" si="2"/>
        <v>ACTION (W, M, H) - W</v>
      </c>
      <c r="R7" t="str">
        <f t="shared" si="3"/>
        <v>Activity by - Lab</v>
      </c>
      <c r="S7" t="str">
        <f t="shared" si="4"/>
        <v>Conformance Criteria (What's Required) - Materials to comply with contract specification</v>
      </c>
      <c r="T7" t="str">
        <f t="shared" si="5"/>
        <v>Quantity - 90 m3</v>
      </c>
      <c r="U7" t="str">
        <f t="shared" si="6"/>
        <v>Frequency / When? - Prior to commencement</v>
      </c>
      <c r="V7" t="str">
        <f t="shared" si="7"/>
        <v>Inspection / Test Method - Lab report</v>
      </c>
      <c r="W7" t="str">
        <f t="shared" si="8"/>
        <v>Records / evidence,  WCL form - MDD and Grading_x000D_
Results</v>
      </c>
      <c r="X7" t="str">
        <f t="shared" si="9"/>
        <v>Standard - ICC STANDARD SPECIFICATIONS</v>
      </c>
      <c r="Y7" t="str">
        <f t="shared" si="10"/>
        <v>Print, sign and date: Wilson - YES</v>
      </c>
      <c r="Z7" t="str">
        <f t="shared" si="11"/>
        <v>Print, sign and date: ICC - YES</v>
      </c>
      <c r="AB7" t="str">
        <v>Quantity - —</v>
      </c>
    </row>
    <row r="8" spans="1:28" ht="15" customHeight="1" x14ac:dyDescent="0.25">
      <c r="A8" s="1">
        <v>7</v>
      </c>
      <c r="B8" t="s">
        <v>42</v>
      </c>
      <c r="C8" s="1" t="s">
        <v>43</v>
      </c>
      <c r="D8" t="s">
        <v>1</v>
      </c>
      <c r="E8" t="s">
        <v>31</v>
      </c>
      <c r="F8" t="s">
        <v>39</v>
      </c>
      <c r="G8" t="s">
        <v>44</v>
      </c>
      <c r="H8" t="s">
        <v>9</v>
      </c>
      <c r="I8" t="s">
        <v>34</v>
      </c>
      <c r="J8" s="1" t="s">
        <v>41</v>
      </c>
      <c r="K8" s="1" t="s">
        <v>45</v>
      </c>
      <c r="L8" t="s">
        <v>13</v>
      </c>
      <c r="M8" t="s">
        <v>13</v>
      </c>
      <c r="O8" t="str">
        <f t="shared" si="0"/>
        <v>7 - D1.29.4</v>
      </c>
      <c r="P8" t="str">
        <f t="shared" si="1"/>
        <v>Inspection / Test Point - Crushed Basecource_x000D_
Aggregate M/4 AP40</v>
      </c>
      <c r="Q8" t="str">
        <f t="shared" si="2"/>
        <v>ACTION (W, M, H) - W</v>
      </c>
      <c r="R8" t="str">
        <f t="shared" si="3"/>
        <v>Activity by - Lab</v>
      </c>
      <c r="S8" t="str">
        <f t="shared" si="4"/>
        <v>Conformance Criteria (What's Required) - Materials to comply with contract specification</v>
      </c>
      <c r="T8" t="str">
        <f t="shared" si="5"/>
        <v>Quantity - 22 m3</v>
      </c>
      <c r="U8" t="str">
        <f t="shared" si="6"/>
        <v>Frequency / When? - Prior to commencement</v>
      </c>
      <c r="V8" t="str">
        <f t="shared" si="7"/>
        <v>Inspection / Test Method - Lab report</v>
      </c>
      <c r="W8" t="str">
        <f t="shared" si="8"/>
        <v>Records / evidence,  WCL form - MDD and Grading_x000D_
Results</v>
      </c>
      <c r="X8" t="str">
        <f t="shared" si="9"/>
        <v>Standard - ICC STANDARD SPECIFICATIONS_x000D_
NZTA M/4</v>
      </c>
      <c r="Y8" t="str">
        <f t="shared" si="10"/>
        <v>Print, sign and date: Wilson - YES</v>
      </c>
      <c r="Z8" t="str">
        <f t="shared" si="11"/>
        <v>Print, sign and date: ICC - YES</v>
      </c>
      <c r="AB8" t="str">
        <v>Frequency / When? - Prior to commencement</v>
      </c>
    </row>
    <row r="9" spans="1:28" ht="15" customHeight="1" x14ac:dyDescent="0.25">
      <c r="A9" s="1">
        <v>8</v>
      </c>
      <c r="B9" t="s">
        <v>46</v>
      </c>
      <c r="C9" t="s">
        <v>47</v>
      </c>
      <c r="D9" t="s">
        <v>0</v>
      </c>
      <c r="E9" s="1" t="s">
        <v>6</v>
      </c>
      <c r="F9" s="1" t="s">
        <v>48</v>
      </c>
      <c r="G9" t="s">
        <v>8</v>
      </c>
      <c r="H9" t="s">
        <v>9</v>
      </c>
      <c r="I9" t="s">
        <v>49</v>
      </c>
      <c r="J9" s="1" t="s">
        <v>50</v>
      </c>
      <c r="K9" t="s">
        <v>12</v>
      </c>
      <c r="L9" t="s">
        <v>13</v>
      </c>
      <c r="M9" t="s">
        <v>13</v>
      </c>
      <c r="O9" t="str">
        <f t="shared" si="0"/>
        <v>8 - D1.5</v>
      </c>
      <c r="P9" t="str">
        <f t="shared" si="1"/>
        <v>Inspection / Test Point - Pre-work site inspection</v>
      </c>
      <c r="Q9" t="str">
        <f t="shared" si="2"/>
        <v>ACTION (W, M, H) - H</v>
      </c>
      <c r="R9" t="str">
        <f t="shared" si="3"/>
        <v>Activity by - WCL</v>
      </c>
      <c r="S9" t="str">
        <f t="shared" si="4"/>
        <v>Conformance Criteria (What's Required) - Video or photos near the construction zone to determine their pre construction condition._x000D_
(landowners property)</v>
      </c>
      <c r="T9" t="str">
        <f t="shared" si="5"/>
        <v>Quantity - —</v>
      </c>
      <c r="U9" t="str">
        <f t="shared" si="6"/>
        <v>Frequency / When? - Prior to commencement</v>
      </c>
      <c r="V9" t="str">
        <f t="shared" si="7"/>
        <v>Inspection / Test Method - Inspection Document</v>
      </c>
      <c r="W9" t="str">
        <f t="shared" si="8"/>
        <v>Records / evidence,  WCL form - Sign This ITP Video_x000D_
Photo</v>
      </c>
      <c r="X9" t="str">
        <f t="shared" si="9"/>
        <v>Standard - ICC STANDARD SPECIFICATIONS</v>
      </c>
      <c r="Y9" t="str">
        <f t="shared" si="10"/>
        <v>Print, sign and date: Wilson - YES</v>
      </c>
      <c r="Z9" t="str">
        <f t="shared" si="11"/>
        <v>Print, sign and date: ICC - YES</v>
      </c>
      <c r="AB9" t="str">
        <v>Inspection / Test Method - Submission (NTE)</v>
      </c>
    </row>
    <row r="10" spans="1:28" ht="15" customHeight="1" x14ac:dyDescent="0.25">
      <c r="A10" s="1">
        <v>9</v>
      </c>
      <c r="B10" t="s">
        <v>14</v>
      </c>
      <c r="C10" t="s">
        <v>51</v>
      </c>
      <c r="D10" t="s">
        <v>0</v>
      </c>
      <c r="E10" s="1" t="s">
        <v>6</v>
      </c>
      <c r="F10" s="1" t="s">
        <v>52</v>
      </c>
      <c r="G10" t="s">
        <v>8</v>
      </c>
      <c r="H10" t="s">
        <v>9</v>
      </c>
      <c r="I10" t="s">
        <v>53</v>
      </c>
      <c r="J10" t="s">
        <v>54</v>
      </c>
      <c r="K10" t="s">
        <v>55</v>
      </c>
      <c r="L10" t="s">
        <v>13</v>
      </c>
      <c r="M10" t="s">
        <v>13</v>
      </c>
      <c r="O10" t="str">
        <f t="shared" si="0"/>
        <v>9 - D1.18</v>
      </c>
      <c r="P10" t="str">
        <f t="shared" si="1"/>
        <v>Inspection / Test Point - Temporary traffic management</v>
      </c>
      <c r="Q10" t="str">
        <f t="shared" si="2"/>
        <v>ACTION (W, M, H) - H</v>
      </c>
      <c r="R10" t="str">
        <f t="shared" si="3"/>
        <v>Activity by - WCL</v>
      </c>
      <c r="S10" t="str">
        <f t="shared" si="4"/>
        <v>Conformance Criteria (What's Required) - Signs set up as per TMP, with a copy on site with STMS. TMP monitored for practicality. If changes are required these are to be agreed upon with the_x000D_
engineer.</v>
      </c>
      <c r="T10" t="str">
        <f t="shared" si="5"/>
        <v>Quantity - —</v>
      </c>
      <c r="U10" t="str">
        <f t="shared" si="6"/>
        <v>Frequency / When? - Prior to commencement</v>
      </c>
      <c r="V10" t="str">
        <f t="shared" si="7"/>
        <v>Inspection / Test Method - Visual inspection Document</v>
      </c>
      <c r="W10" t="str">
        <f t="shared" si="8"/>
        <v>Records / evidence,  WCL form - Sign This ITP On-site record</v>
      </c>
      <c r="X10" t="str">
        <f t="shared" si="9"/>
        <v>Standard - ICC STANDARD SPECIFICATIONS CoPTTM</v>
      </c>
      <c r="Y10" t="str">
        <f t="shared" si="10"/>
        <v>Print, sign and date: Wilson - YES</v>
      </c>
      <c r="Z10" t="str">
        <f t="shared" si="11"/>
        <v>Print, sign and date: ICC - YES</v>
      </c>
      <c r="AB10" t="str">
        <v>Records / evidence,  WCL form - Sign This ITP
LN-01, FM-83, FM-69</v>
      </c>
    </row>
    <row r="11" spans="1:28" ht="15" customHeight="1" x14ac:dyDescent="0.25">
      <c r="A11" s="1">
        <v>10</v>
      </c>
      <c r="B11" t="s">
        <v>56</v>
      </c>
      <c r="C11" t="s">
        <v>57</v>
      </c>
      <c r="D11" t="s">
        <v>1</v>
      </c>
      <c r="E11" t="s">
        <v>27</v>
      </c>
      <c r="F11" t="s">
        <v>58</v>
      </c>
      <c r="G11" t="s">
        <v>8</v>
      </c>
      <c r="H11" t="s">
        <v>9</v>
      </c>
      <c r="I11" t="s">
        <v>59</v>
      </c>
      <c r="J11" t="s">
        <v>60</v>
      </c>
      <c r="K11" t="s">
        <v>12</v>
      </c>
      <c r="L11" t="s">
        <v>13</v>
      </c>
      <c r="M11" t="s">
        <v>13</v>
      </c>
      <c r="O11" t="str">
        <f t="shared" si="0"/>
        <v>10 - D2.7.1</v>
      </c>
      <c r="P11" t="str">
        <f t="shared" si="1"/>
        <v>Inspection / Test Point - Set out</v>
      </c>
      <c r="Q11" t="str">
        <f t="shared" si="2"/>
        <v>ACTION (W, M, H) - W</v>
      </c>
      <c r="R11" t="str">
        <f t="shared" si="3"/>
        <v>Activity by - ICC, WCL</v>
      </c>
      <c r="S11" t="str">
        <f t="shared" si="4"/>
        <v>Conformance Criteria (What's Required) - Mark out of alignment for mains and laterals</v>
      </c>
      <c r="T11" t="str">
        <f t="shared" si="5"/>
        <v>Quantity - —</v>
      </c>
      <c r="U11" t="str">
        <f t="shared" si="6"/>
        <v>Frequency / When? - Prior to commencement</v>
      </c>
      <c r="V11" t="str">
        <f t="shared" si="7"/>
        <v>Inspection / Test Method - Surface marking</v>
      </c>
      <c r="W11" t="str">
        <f t="shared" si="8"/>
        <v>Records / evidence,  WCL form - Sign This ITP</v>
      </c>
      <c r="X11" t="str">
        <f t="shared" si="9"/>
        <v>Standard - ICC STANDARD SPECIFICATIONS</v>
      </c>
      <c r="Y11" t="str">
        <f t="shared" si="10"/>
        <v>Print, sign and date: Wilson - YES</v>
      </c>
      <c r="Z11" t="str">
        <f t="shared" si="11"/>
        <v>Print, sign and date: ICC - YES</v>
      </c>
      <c r="AB11" t="str">
        <v>Standard - ICC STANDARD SPECIFICATIONS</v>
      </c>
    </row>
    <row r="12" spans="1:28" ht="15" customHeight="1" x14ac:dyDescent="0.25">
      <c r="A12" s="1">
        <v>11</v>
      </c>
      <c r="B12" t="s">
        <v>61</v>
      </c>
      <c r="C12" s="1" t="s">
        <v>62</v>
      </c>
      <c r="D12" t="s">
        <v>0</v>
      </c>
      <c r="E12" t="s">
        <v>63</v>
      </c>
      <c r="F12" t="s">
        <v>64</v>
      </c>
      <c r="G12" t="s">
        <v>8</v>
      </c>
      <c r="H12" t="s">
        <v>9</v>
      </c>
      <c r="I12" t="s">
        <v>65</v>
      </c>
      <c r="J12" t="s">
        <v>60</v>
      </c>
      <c r="K12" s="1" t="s">
        <v>66</v>
      </c>
      <c r="L12" t="s">
        <v>13</v>
      </c>
      <c r="M12" t="s">
        <v>13</v>
      </c>
      <c r="O12" t="str">
        <f t="shared" si="0"/>
        <v>11 - D1.8</v>
      </c>
      <c r="P12" t="str">
        <f t="shared" si="1"/>
        <v>Inspection / Test Point - Protection and identification of other_x000D_
Services</v>
      </c>
      <c r="Q12" t="str">
        <f t="shared" si="2"/>
        <v>ACTION (W, M, H) - H</v>
      </c>
      <c r="R12" t="str">
        <f t="shared" si="3"/>
        <v>Activity by - WCL, asset owners</v>
      </c>
      <c r="S12" t="str">
        <f t="shared" si="4"/>
        <v>Conformance Criteria (What's Required) - Mark out on site of all services. Services to be potholed for as per Wilsons company policy</v>
      </c>
      <c r="T12" t="str">
        <f t="shared" si="5"/>
        <v>Quantity - —</v>
      </c>
      <c r="U12" t="str">
        <f t="shared" si="6"/>
        <v>Frequency / When? - Prior to commencement</v>
      </c>
      <c r="V12" t="str">
        <f t="shared" si="7"/>
        <v>Inspection / Test Method - Surface marking Visual inspection</v>
      </c>
      <c r="W12" t="str">
        <f t="shared" si="8"/>
        <v>Records / evidence,  WCL form - Sign This ITP</v>
      </c>
      <c r="X12" t="str">
        <f t="shared" si="9"/>
        <v>Standard - ICC STANDARD SPECIFICATIONS_x000D_
Wilson's prior to excavate policy</v>
      </c>
      <c r="Y12" t="str">
        <f t="shared" si="10"/>
        <v>Print, sign and date: Wilson - YES</v>
      </c>
      <c r="Z12" t="str">
        <f t="shared" si="11"/>
        <v>Print, sign and date: ICC - YES</v>
      </c>
      <c r="AB12" t="str">
        <v>Print, sign and date: Wilson - YES</v>
      </c>
    </row>
    <row r="13" spans="1:28" ht="15" customHeight="1" x14ac:dyDescent="0.25">
      <c r="A13" s="1">
        <v>12</v>
      </c>
      <c r="B13" t="s">
        <v>67</v>
      </c>
      <c r="C13" t="s">
        <v>68</v>
      </c>
      <c r="D13" t="s">
        <v>3</v>
      </c>
      <c r="E13" t="s">
        <v>6</v>
      </c>
      <c r="F13" t="s">
        <v>69</v>
      </c>
      <c r="G13" t="s">
        <v>8</v>
      </c>
      <c r="H13" t="s">
        <v>70</v>
      </c>
      <c r="I13" t="s">
        <v>71</v>
      </c>
      <c r="J13" t="s">
        <v>72</v>
      </c>
      <c r="K13" t="s">
        <v>12</v>
      </c>
      <c r="L13" t="s">
        <v>13</v>
      </c>
      <c r="M13" t="s">
        <v>13</v>
      </c>
      <c r="O13" t="str">
        <f t="shared" si="0"/>
        <v>12 - D1.11 D9.5</v>
      </c>
      <c r="P13" t="str">
        <f t="shared" si="1"/>
        <v>Inspection / Test Point - Notification to residents and businesses</v>
      </c>
      <c r="Q13" t="str">
        <f t="shared" si="2"/>
        <v>ACTION (W, M, H) - M</v>
      </c>
      <c r="R13" t="str">
        <f t="shared" si="3"/>
        <v>Activity by - WCL</v>
      </c>
      <c r="S13" t="str">
        <f t="shared" si="4"/>
        <v>Conformance Criteria (What's Required) - Letter drop / business visits</v>
      </c>
      <c r="T13" t="str">
        <f t="shared" si="5"/>
        <v>Quantity - —</v>
      </c>
      <c r="U13" t="str">
        <f t="shared" si="6"/>
        <v>Frequency / When? - Prior to commencement (min. two working days prior to water shutoff or access restriction)</v>
      </c>
      <c r="V13" t="str">
        <f t="shared" si="7"/>
        <v>Inspection / Test Method - Document delivered</v>
      </c>
      <c r="W13" t="str">
        <f t="shared" si="8"/>
        <v>Records / evidence,  WCL form - Sign This ITP Notification letter</v>
      </c>
      <c r="X13" t="str">
        <f t="shared" si="9"/>
        <v>Standard - ICC STANDARD SPECIFICATIONS</v>
      </c>
      <c r="Y13" t="str">
        <f t="shared" si="10"/>
        <v>Print, sign and date: Wilson - YES</v>
      </c>
      <c r="Z13" t="str">
        <f t="shared" si="11"/>
        <v>Print, sign and date: ICC - YES</v>
      </c>
      <c r="AB13" t="str">
        <v>Print, sign and date: ICC - YES</v>
      </c>
    </row>
    <row r="14" spans="1:28" ht="15" customHeight="1" x14ac:dyDescent="0.25">
      <c r="A14" s="1">
        <v>13</v>
      </c>
      <c r="B14" s="1" t="s">
        <v>73</v>
      </c>
      <c r="C14" t="s">
        <v>74</v>
      </c>
      <c r="D14" t="s">
        <v>3</v>
      </c>
      <c r="E14" t="s">
        <v>75</v>
      </c>
      <c r="F14" s="1" t="s">
        <v>76</v>
      </c>
      <c r="G14" t="s">
        <v>77</v>
      </c>
      <c r="H14" t="s">
        <v>78</v>
      </c>
      <c r="I14" t="s">
        <v>79</v>
      </c>
      <c r="J14" t="s">
        <v>60</v>
      </c>
      <c r="K14" s="1" t="s">
        <v>80</v>
      </c>
      <c r="L14" t="s">
        <v>13</v>
      </c>
      <c r="M14" t="s">
        <v>13</v>
      </c>
      <c r="O14" t="str">
        <f t="shared" si="0"/>
        <v>13 - C1.4_x000D_
D2.4.1</v>
      </c>
      <c r="P14" t="str">
        <f t="shared" si="1"/>
        <v>Inspection / Test Point - Pipe material (main)</v>
      </c>
      <c r="Q14" t="str">
        <f t="shared" si="2"/>
        <v>ACTION (W, M, H) - M</v>
      </c>
      <c r="R14" t="str">
        <f t="shared" si="3"/>
        <v>Activity by - WCL, ICC</v>
      </c>
      <c r="S14" t="str">
        <f t="shared" si="4"/>
        <v>Conformance Criteria (What's Required) - DN450 RC JR Class 4_x000D_
ICC to inspect pipe deliveries as required</v>
      </c>
      <c r="T14" t="str">
        <f t="shared" si="5"/>
        <v>Quantity - 360 m</v>
      </c>
      <c r="U14" t="str">
        <f t="shared" si="6"/>
        <v>Frequency / When? - 1 / delivery</v>
      </c>
      <c r="V14" t="str">
        <f t="shared" si="7"/>
        <v>Inspection / Test Method - Visual inspection</v>
      </c>
      <c r="W14" t="str">
        <f t="shared" si="8"/>
        <v>Records / evidence,  WCL form - Sign This ITP</v>
      </c>
      <c r="X14" t="str">
        <f t="shared" si="9"/>
        <v>Standard - ICC STANDARD SPECIFICATIONS_x000D_
AS/NZS 4058:2007</v>
      </c>
      <c r="Y14" t="str">
        <f t="shared" si="10"/>
        <v>Print, sign and date: Wilson - YES</v>
      </c>
      <c r="Z14" t="str">
        <f t="shared" si="11"/>
        <v>Print, sign and date: ICC - YES</v>
      </c>
      <c r="AB14" t="str">
        <v>2 - D1.18</v>
      </c>
    </row>
    <row r="15" spans="1:28" ht="15" customHeight="1" x14ac:dyDescent="0.25">
      <c r="A15" s="1">
        <v>14</v>
      </c>
      <c r="B15" t="s">
        <v>81</v>
      </c>
      <c r="C15" t="s">
        <v>82</v>
      </c>
      <c r="D15" t="s">
        <v>3</v>
      </c>
      <c r="E15" t="s">
        <v>75</v>
      </c>
      <c r="F15" t="s">
        <v>83</v>
      </c>
      <c r="G15" t="s">
        <v>84</v>
      </c>
      <c r="H15" t="s">
        <v>78</v>
      </c>
      <c r="I15" t="s">
        <v>79</v>
      </c>
      <c r="J15" t="s">
        <v>60</v>
      </c>
      <c r="K15" t="s">
        <v>85</v>
      </c>
      <c r="L15" t="s">
        <v>13</v>
      </c>
      <c r="M15" t="s">
        <v>13</v>
      </c>
      <c r="O15" t="str">
        <f t="shared" si="0"/>
        <v>14 - D4.3.1</v>
      </c>
      <c r="P15" t="str">
        <f t="shared" si="1"/>
        <v>Inspection / Test Point - Pipe material (lateral)</v>
      </c>
      <c r="Q15" t="str">
        <f t="shared" si="2"/>
        <v>ACTION (W, M, H) - M</v>
      </c>
      <c r="R15" t="str">
        <f t="shared" si="3"/>
        <v>Activity by - WCL, ICC</v>
      </c>
      <c r="S15" t="str">
        <f t="shared" si="4"/>
        <v>Conformance Criteria (What's Required) - DN100 uPVC SN6 RRJ</v>
      </c>
      <c r="T15" t="str">
        <f t="shared" si="5"/>
        <v>Quantity - 32 m</v>
      </c>
      <c r="U15" t="str">
        <f t="shared" si="6"/>
        <v>Frequency / When? - 1 / delivery</v>
      </c>
      <c r="V15" t="str">
        <f t="shared" si="7"/>
        <v>Inspection / Test Method - Visual inspection</v>
      </c>
      <c r="W15" t="str">
        <f t="shared" si="8"/>
        <v>Records / evidence,  WCL form - Sign This ITP</v>
      </c>
      <c r="X15" t="str">
        <f t="shared" si="9"/>
        <v>Standard - AS/NZS 1260:2017</v>
      </c>
      <c r="Y15" t="str">
        <f t="shared" si="10"/>
        <v>Print, sign and date: Wilson - YES</v>
      </c>
      <c r="Z15" t="str">
        <f t="shared" si="11"/>
        <v>Print, sign and date: ICC - YES</v>
      </c>
      <c r="AB15" t="str">
        <v>Inspection / Test Point - TMP</v>
      </c>
    </row>
    <row r="16" spans="1:28" ht="15" customHeight="1" x14ac:dyDescent="0.25">
      <c r="A16">
        <v>15</v>
      </c>
      <c r="B16" t="s">
        <v>81</v>
      </c>
      <c r="C16" t="s">
        <v>86</v>
      </c>
      <c r="D16" t="s">
        <v>3</v>
      </c>
      <c r="E16" t="s">
        <v>75</v>
      </c>
      <c r="F16" t="s">
        <v>87</v>
      </c>
      <c r="G16" s="1" t="s">
        <v>88</v>
      </c>
      <c r="H16" t="s">
        <v>78</v>
      </c>
      <c r="I16" t="s">
        <v>79</v>
      </c>
      <c r="J16" t="s">
        <v>60</v>
      </c>
      <c r="K16" t="s">
        <v>85</v>
      </c>
      <c r="L16" t="s">
        <v>13</v>
      </c>
      <c r="M16" t="s">
        <v>13</v>
      </c>
      <c r="O16" t="str">
        <f t="shared" si="0"/>
        <v>15 - D4.3.1</v>
      </c>
      <c r="P16" t="str">
        <f t="shared" si="1"/>
        <v>Inspection / Test Point - Pipe material (sump lead)</v>
      </c>
      <c r="Q16" t="str">
        <f t="shared" si="2"/>
        <v>ACTION (W, M, H) - M</v>
      </c>
      <c r="R16" t="str">
        <f t="shared" si="3"/>
        <v>Activity by - WCL, ICC</v>
      </c>
      <c r="S16" t="str">
        <f t="shared" si="4"/>
        <v>Conformance Criteria (What's Required) - DN150 uPVC SN8 RRJ DN225 uPVC SN8 RRJ</v>
      </c>
      <c r="T16" t="str">
        <f t="shared" si="5"/>
        <v>Quantity - 45 m_x000D_
35 m</v>
      </c>
      <c r="U16" t="str">
        <f t="shared" si="6"/>
        <v>Frequency / When? - 1 / delivery</v>
      </c>
      <c r="V16" t="str">
        <f t="shared" si="7"/>
        <v>Inspection / Test Method - Visual inspection</v>
      </c>
      <c r="W16" t="str">
        <f t="shared" si="8"/>
        <v>Records / evidence,  WCL form - Sign This ITP</v>
      </c>
      <c r="X16" t="str">
        <f t="shared" si="9"/>
        <v>Standard - AS/NZS 1260:2017</v>
      </c>
      <c r="Y16" t="str">
        <f t="shared" si="10"/>
        <v>Print, sign and date: Wilson - YES</v>
      </c>
      <c r="Z16" t="str">
        <f t="shared" si="11"/>
        <v>Print, sign and date: ICC - YES</v>
      </c>
      <c r="AB16" t="str">
        <v>ACTION (W, M, H) - H</v>
      </c>
    </row>
    <row r="17" spans="1:28" ht="15" customHeight="1" x14ac:dyDescent="0.25">
      <c r="A17" s="1">
        <v>16</v>
      </c>
      <c r="B17" t="s">
        <v>89</v>
      </c>
      <c r="C17" t="s">
        <v>90</v>
      </c>
      <c r="D17" t="s">
        <v>3</v>
      </c>
      <c r="E17" t="s">
        <v>6</v>
      </c>
      <c r="F17" t="s">
        <v>91</v>
      </c>
      <c r="G17" t="s">
        <v>92</v>
      </c>
      <c r="H17" t="s">
        <v>93</v>
      </c>
      <c r="I17" t="s">
        <v>94</v>
      </c>
      <c r="J17" t="s">
        <v>60</v>
      </c>
      <c r="K17" t="s">
        <v>12</v>
      </c>
      <c r="L17" t="s">
        <v>13</v>
      </c>
      <c r="M17" t="s">
        <v>13</v>
      </c>
      <c r="O17" t="str">
        <f t="shared" si="0"/>
        <v>16 - D2.7.2</v>
      </c>
      <c r="P17" t="str">
        <f t="shared" si="1"/>
        <v>Inspection / Test Point - Excavation</v>
      </c>
      <c r="Q17" t="str">
        <f t="shared" si="2"/>
        <v>ACTION (W, M, H) - M</v>
      </c>
      <c r="R17" t="str">
        <f t="shared" si="3"/>
        <v>Activity by - WCL</v>
      </c>
      <c r="S17" t="str">
        <f t="shared" si="4"/>
        <v>Conformance Criteria (What's Required) - The finished excavation surface shall be a smooth consistent surface at the appropriate grade. No tolerance on the excavation base level that reduces the depth of the bedding will be allowed.</v>
      </c>
      <c r="T17" t="str">
        <f t="shared" si="5"/>
        <v>Quantity - 472 m</v>
      </c>
      <c r="U17" t="str">
        <f t="shared" si="6"/>
        <v>Frequency / When? - continuous</v>
      </c>
      <c r="V17" t="str">
        <f t="shared" si="7"/>
        <v>Inspection / Test Method - Visual inspection Levelling</v>
      </c>
      <c r="W17" t="str">
        <f t="shared" si="8"/>
        <v>Records / evidence,  WCL form - Sign This ITP</v>
      </c>
      <c r="X17" t="str">
        <f t="shared" si="9"/>
        <v>Standard - ICC STANDARD SPECIFICATIONS</v>
      </c>
      <c r="Y17" t="str">
        <f t="shared" si="10"/>
        <v>Print, sign and date: Wilson - YES</v>
      </c>
      <c r="Z17" t="str">
        <f t="shared" si="11"/>
        <v>Print, sign and date: ICC - YES</v>
      </c>
      <c r="AB17" t="str">
        <v>Activity by - WCL</v>
      </c>
    </row>
    <row r="18" spans="1:28" ht="15" customHeight="1" x14ac:dyDescent="0.25">
      <c r="A18" s="1">
        <v>17</v>
      </c>
      <c r="B18" t="s">
        <v>95</v>
      </c>
      <c r="C18" t="s">
        <v>96</v>
      </c>
      <c r="D18" t="s">
        <v>3</v>
      </c>
      <c r="E18" t="s">
        <v>75</v>
      </c>
      <c r="F18" t="s">
        <v>97</v>
      </c>
      <c r="G18" t="s">
        <v>92</v>
      </c>
      <c r="H18" t="s">
        <v>98</v>
      </c>
      <c r="I18" t="s">
        <v>79</v>
      </c>
      <c r="J18" t="s">
        <v>60</v>
      </c>
      <c r="K18" t="s">
        <v>12</v>
      </c>
      <c r="L18" t="s">
        <v>13</v>
      </c>
      <c r="M18" t="s">
        <v>13</v>
      </c>
      <c r="O18" t="str">
        <f t="shared" si="0"/>
        <v>17 - D13.4.3</v>
      </c>
      <c r="P18" t="str">
        <f t="shared" si="1"/>
        <v>Inspection / Test Point - Subgrade inspection</v>
      </c>
      <c r="Q18" t="str">
        <f t="shared" si="2"/>
        <v>ACTION (W, M, H) - M</v>
      </c>
      <c r="R18" t="str">
        <f t="shared" si="3"/>
        <v>Activity by - WCL, ICC</v>
      </c>
      <c r="S18" t="str">
        <f t="shared" si="4"/>
        <v>Conformance Criteria (What's Required) - To determine if improvements are required</v>
      </c>
      <c r="T18" t="str">
        <f t="shared" si="5"/>
        <v>Quantity - 472 m</v>
      </c>
      <c r="U18" t="str">
        <f t="shared" si="6"/>
        <v>Frequency / When? - Prior to placement of bedding</v>
      </c>
      <c r="V18" t="str">
        <f t="shared" si="7"/>
        <v>Inspection / Test Method - Visual inspection</v>
      </c>
      <c r="W18" t="str">
        <f t="shared" si="8"/>
        <v>Records / evidence,  WCL form - Sign This ITP</v>
      </c>
      <c r="X18" t="str">
        <f t="shared" si="9"/>
        <v>Standard - ICC STANDARD SPECIFICATIONS</v>
      </c>
      <c r="Y18" t="str">
        <f t="shared" si="10"/>
        <v>Print, sign and date: Wilson - YES</v>
      </c>
      <c r="Z18" t="str">
        <f t="shared" si="11"/>
        <v>Print, sign and date: ICC - YES</v>
      </c>
      <c r="AB18" t="str">
        <v>Conformance Criteria (What's Required) - traffic management plan to be submitted and
approved by Road Controlling Authority</v>
      </c>
    </row>
    <row r="19" spans="1:28" ht="15" customHeight="1" x14ac:dyDescent="0.25">
      <c r="A19" s="1">
        <v>18</v>
      </c>
      <c r="B19" t="s">
        <v>29</v>
      </c>
      <c r="C19" t="s">
        <v>99</v>
      </c>
      <c r="D19" t="s">
        <v>3</v>
      </c>
      <c r="E19" t="s">
        <v>6</v>
      </c>
      <c r="F19" t="s">
        <v>100</v>
      </c>
      <c r="G19" t="s">
        <v>101</v>
      </c>
      <c r="H19" t="s">
        <v>102</v>
      </c>
      <c r="I19" t="s">
        <v>103</v>
      </c>
      <c r="J19" t="s">
        <v>104</v>
      </c>
      <c r="K19" t="s">
        <v>12</v>
      </c>
      <c r="L19" t="s">
        <v>13</v>
      </c>
      <c r="M19" t="s">
        <v>13</v>
      </c>
      <c r="O19" t="str">
        <f t="shared" si="0"/>
        <v>18 - D2.4.2</v>
      </c>
      <c r="P19" t="str">
        <f t="shared" si="1"/>
        <v>Inspection / Test Point - Free draining material</v>
      </c>
      <c r="Q19" t="str">
        <f t="shared" si="2"/>
        <v>ACTION (W, M, H) - M</v>
      </c>
      <c r="R19" t="str">
        <f t="shared" si="3"/>
        <v>Activity by - WCL</v>
      </c>
      <c r="S19" t="str">
        <f t="shared" si="4"/>
        <v>Conformance Criteria (What's Required) - pea gravel wrapped in a suitable geotextile up to 100 mm over the trench bed</v>
      </c>
      <c r="T19" t="str">
        <f t="shared" si="5"/>
        <v>Quantity - 0 - 360 m</v>
      </c>
      <c r="U19" t="str">
        <f t="shared" si="6"/>
        <v>Frequency / When? - Continous, in accordance with observed groundwater conditions</v>
      </c>
      <c r="V19" t="str">
        <f t="shared" si="7"/>
        <v>Inspection / Test Method - Secific approval should be given by the Engineer</v>
      </c>
      <c r="W19" t="str">
        <f t="shared" si="8"/>
        <v>Records / evidence,  WCL form - NTE, NTC</v>
      </c>
      <c r="X19" t="str">
        <f t="shared" si="9"/>
        <v>Standard - ICC STANDARD SPECIFICATIONS</v>
      </c>
      <c r="Y19" t="str">
        <f t="shared" si="10"/>
        <v>Print, sign and date: Wilson - YES</v>
      </c>
      <c r="Z19" t="str">
        <f t="shared" si="11"/>
        <v>Print, sign and date: ICC - YES</v>
      </c>
      <c r="AB19" t="str">
        <v>Quantity - —</v>
      </c>
    </row>
    <row r="20" spans="1:28" ht="15" customHeight="1" x14ac:dyDescent="0.25">
      <c r="A20" s="1">
        <v>19</v>
      </c>
      <c r="B20" t="s">
        <v>105</v>
      </c>
      <c r="C20" t="s">
        <v>106</v>
      </c>
      <c r="D20" t="s">
        <v>3</v>
      </c>
      <c r="E20" t="s">
        <v>6</v>
      </c>
      <c r="F20" s="1" t="s">
        <v>107</v>
      </c>
      <c r="G20" t="s">
        <v>77</v>
      </c>
      <c r="H20" s="1" t="s">
        <v>108</v>
      </c>
      <c r="I20" s="1" t="s">
        <v>109</v>
      </c>
      <c r="J20" t="s">
        <v>110</v>
      </c>
      <c r="K20" t="s">
        <v>12</v>
      </c>
      <c r="L20" t="s">
        <v>13</v>
      </c>
      <c r="M20" t="s">
        <v>13</v>
      </c>
      <c r="O20" t="str">
        <f t="shared" si="0"/>
        <v>19 - D2.7.3</v>
      </c>
      <c r="P20" t="str">
        <f t="shared" si="1"/>
        <v>Inspection / Test Point - Pipe installation (main)</v>
      </c>
      <c r="Q20" t="str">
        <f t="shared" si="2"/>
        <v>ACTION (W, M, H) - M</v>
      </c>
      <c r="R20" t="str">
        <f t="shared" si="3"/>
        <v>Activity by - WCL</v>
      </c>
      <c r="S20" t="str">
        <f t="shared" si="4"/>
        <v>Conformance Criteria (What's Required) - +/- 30mm (horizontal)_x000D_
+/- 5mm (vertical)</v>
      </c>
      <c r="T20" t="str">
        <f t="shared" si="5"/>
        <v>Quantity - 360 m</v>
      </c>
      <c r="U20" t="str">
        <f t="shared" si="6"/>
        <v>Frequency / When? - Continous (pipe laser)_x000D_
1/20 m (independent optical level)</v>
      </c>
      <c r="V20" t="str">
        <f t="shared" si="7"/>
        <v>Inspection / Test Method - Using calibrated pipe laser_x000D_
Optical levelling</v>
      </c>
      <c r="W20" t="str">
        <f t="shared" si="8"/>
        <v>Records / evidence,  WCL form - Sign this ITP leveling record</v>
      </c>
      <c r="X20" t="str">
        <f t="shared" si="9"/>
        <v>Standard - ICC STANDARD SPECIFICATIONS</v>
      </c>
      <c r="Y20" t="str">
        <f t="shared" si="10"/>
        <v>Print, sign and date: Wilson - YES</v>
      </c>
      <c r="Z20" t="str">
        <f t="shared" si="11"/>
        <v>Print, sign and date: ICC - YES</v>
      </c>
      <c r="AB20" t="str">
        <v>Frequency / When? - Prior to commencement</v>
      </c>
    </row>
    <row r="21" spans="1:28" ht="15" customHeight="1" x14ac:dyDescent="0.25">
      <c r="A21" s="1">
        <v>20</v>
      </c>
      <c r="B21" t="s">
        <v>111</v>
      </c>
      <c r="C21" t="s">
        <v>112</v>
      </c>
      <c r="D21" t="s">
        <v>3</v>
      </c>
      <c r="E21" t="s">
        <v>6</v>
      </c>
      <c r="F21" s="1" t="s">
        <v>113</v>
      </c>
      <c r="G21" s="1" t="s">
        <v>114</v>
      </c>
      <c r="H21" t="s">
        <v>115</v>
      </c>
      <c r="I21" t="s">
        <v>116</v>
      </c>
      <c r="J21" t="s">
        <v>117</v>
      </c>
      <c r="K21" t="s">
        <v>12</v>
      </c>
      <c r="L21" t="s">
        <v>13</v>
      </c>
      <c r="M21" t="s">
        <v>13</v>
      </c>
      <c r="O21" t="str">
        <f t="shared" si="0"/>
        <v>20 - D4.4</v>
      </c>
      <c r="P21" t="str">
        <f t="shared" si="1"/>
        <v>Inspection / Test Point - Pipe installation (lateral)</v>
      </c>
      <c r="Q21" t="str">
        <f t="shared" si="2"/>
        <v>ACTION (W, M, H) - M</v>
      </c>
      <c r="R21" t="str">
        <f t="shared" si="3"/>
        <v>Activity by - WCL</v>
      </c>
      <c r="S21" t="str">
        <f t="shared" si="4"/>
        <v>Conformance Criteria (What's Required) - grade: min 1.00 %_x000D_
Connection to the main: 90° saddle Connection to D600 manhole: gritted manhole finisher_x000D_
Connection at boundary: slip coupler/plumbqwik</v>
      </c>
      <c r="T21" t="str">
        <f t="shared" si="5"/>
        <v>Quantity - 3 (to 600 mh)_x000D_
7 (to main)_x000D_
1 (to 1050 mh)</v>
      </c>
      <c r="U21" t="str">
        <f t="shared" si="6"/>
        <v>Frequency / When? - Continous</v>
      </c>
      <c r="V21" t="str">
        <f t="shared" si="7"/>
        <v>Inspection / Test Method - Measurement Document</v>
      </c>
      <c r="W21" t="str">
        <f t="shared" si="8"/>
        <v>Records / evidence,  WCL form - Sign this ITP Detailed Drainage Connection Sheet</v>
      </c>
      <c r="X21" t="str">
        <f t="shared" si="9"/>
        <v>Standard - ICC STANDARD SPECIFICATIONS</v>
      </c>
      <c r="Y21" t="str">
        <f t="shared" si="10"/>
        <v>Print, sign and date: Wilson - YES</v>
      </c>
      <c r="Z21" t="str">
        <f t="shared" si="11"/>
        <v>Print, sign and date: ICC - YES</v>
      </c>
      <c r="AB21" t="str">
        <v>Inspection / Test Method - Sumission (NTE)</v>
      </c>
    </row>
    <row r="22" spans="1:28" ht="15" customHeight="1" x14ac:dyDescent="0.25">
      <c r="A22" s="1">
        <v>21</v>
      </c>
      <c r="B22" t="s">
        <v>111</v>
      </c>
      <c r="C22" t="s">
        <v>118</v>
      </c>
      <c r="D22" t="s">
        <v>3</v>
      </c>
      <c r="E22" t="s">
        <v>6</v>
      </c>
      <c r="F22" s="1" t="s">
        <v>119</v>
      </c>
      <c r="G22" s="1" t="s">
        <v>120</v>
      </c>
      <c r="H22" t="s">
        <v>121</v>
      </c>
      <c r="I22" t="s">
        <v>122</v>
      </c>
      <c r="J22" t="s">
        <v>60</v>
      </c>
      <c r="K22" t="s">
        <v>8</v>
      </c>
      <c r="L22" t="s">
        <v>13</v>
      </c>
      <c r="M22" t="s">
        <v>13</v>
      </c>
      <c r="O22" t="str">
        <f t="shared" si="0"/>
        <v>21 - D4.4</v>
      </c>
      <c r="P22" t="str">
        <f t="shared" si="1"/>
        <v>Inspection / Test Point - Pipe installation (sump lead)</v>
      </c>
      <c r="Q22" t="str">
        <f t="shared" si="2"/>
        <v>ACTION (W, M, H) - M</v>
      </c>
      <c r="R22" t="str">
        <f t="shared" si="3"/>
        <v>Activity by - WCL</v>
      </c>
      <c r="S22" t="str">
        <f t="shared" si="4"/>
        <v>Conformance Criteria (What's Required) - grade: min 1.00 %_x000D_
Connection to the main: 90° saddle_x000D_
Connection to D600 mh / yard sump: gritted manhole starter / finisher</v>
      </c>
      <c r="T22" t="str">
        <f t="shared" si="5"/>
        <v>Quantity - 3 (to 600 MH)_x000D_
3 (to main)</v>
      </c>
      <c r="U22" t="str">
        <f t="shared" si="6"/>
        <v>Frequency / When? - continous</v>
      </c>
      <c r="V22" t="str">
        <f t="shared" si="7"/>
        <v>Inspection / Test Method - Measurement Visual inspection</v>
      </c>
      <c r="W22" t="str">
        <f t="shared" si="8"/>
        <v>Records / evidence,  WCL form - Sign This ITP</v>
      </c>
      <c r="X22" t="str">
        <f t="shared" si="9"/>
        <v>Standard - —</v>
      </c>
      <c r="Y22" t="str">
        <f t="shared" si="10"/>
        <v>Print, sign and date: Wilson - YES</v>
      </c>
      <c r="Z22" t="str">
        <f t="shared" si="11"/>
        <v>Print, sign and date: ICC - YES</v>
      </c>
      <c r="AB22" t="str">
        <v>Records / evidence,  WCL form - Sign This ITP
TMP</v>
      </c>
    </row>
    <row r="23" spans="1:28" ht="15" customHeight="1" x14ac:dyDescent="0.25">
      <c r="A23" s="1">
        <v>22</v>
      </c>
      <c r="B23" t="s">
        <v>123</v>
      </c>
      <c r="C23" t="s">
        <v>124</v>
      </c>
      <c r="D23" t="s">
        <v>3</v>
      </c>
      <c r="E23" t="s">
        <v>6</v>
      </c>
      <c r="F23" s="1" t="s">
        <v>125</v>
      </c>
      <c r="G23" t="s">
        <v>77</v>
      </c>
      <c r="H23" t="s">
        <v>93</v>
      </c>
      <c r="I23" t="s">
        <v>126</v>
      </c>
      <c r="J23" t="s">
        <v>127</v>
      </c>
      <c r="K23" t="s">
        <v>128</v>
      </c>
      <c r="L23" t="s">
        <v>13</v>
      </c>
      <c r="M23" t="s">
        <v>13</v>
      </c>
      <c r="O23" t="str">
        <f t="shared" si="0"/>
        <v>22 - D2.7.6</v>
      </c>
      <c r="P23" t="str">
        <f t="shared" si="1"/>
        <v>Inspection / Test Point - Bedding (main)</v>
      </c>
      <c r="Q23" t="str">
        <f t="shared" si="2"/>
        <v>ACTION (W, M, H) - M</v>
      </c>
      <c r="R23" t="str">
        <f t="shared" si="3"/>
        <v>Activity by - WCL</v>
      </c>
      <c r="S23" t="str">
        <f t="shared" si="4"/>
        <v>Conformance Criteria (What's Required) - lb (depth below): min 150 mm lc (width beside): min 300 mm lo (depth above): min 150 mm_x000D_
compacted layers not exceeding ⅓ of the pipe OD</v>
      </c>
      <c r="T23" t="str">
        <f t="shared" si="5"/>
        <v>Quantity - 360 m</v>
      </c>
      <c r="U23" t="str">
        <f t="shared" si="6"/>
        <v>Frequency / When? - continuous</v>
      </c>
      <c r="V23" t="str">
        <f t="shared" si="7"/>
        <v>Inspection / Test Method - Measurement Levelling</v>
      </c>
      <c r="W23" t="str">
        <f t="shared" si="8"/>
        <v>Records / evidence,  WCL form - Sign this ITP</v>
      </c>
      <c r="X23" t="str">
        <f t="shared" si="9"/>
        <v>Standard - AS/NZS 2566 table 4.2.</v>
      </c>
      <c r="Y23" t="str">
        <f t="shared" si="10"/>
        <v>Print, sign and date: Wilson - YES</v>
      </c>
      <c r="Z23" t="str">
        <f t="shared" si="11"/>
        <v>Print, sign and date: ICC - YES</v>
      </c>
      <c r="AB23" t="str">
        <v>Standard - Code of practice for temporary traffic
management (CoPTTM)</v>
      </c>
    </row>
    <row r="24" spans="1:28" ht="15" customHeight="1" x14ac:dyDescent="0.25">
      <c r="A24" s="1">
        <v>23</v>
      </c>
      <c r="B24" t="s">
        <v>123</v>
      </c>
      <c r="C24" t="s">
        <v>129</v>
      </c>
      <c r="D24" t="s">
        <v>3</v>
      </c>
      <c r="E24" t="s">
        <v>6</v>
      </c>
      <c r="F24" s="1" t="s">
        <v>130</v>
      </c>
      <c r="G24" t="s">
        <v>84</v>
      </c>
      <c r="H24" t="s">
        <v>93</v>
      </c>
      <c r="I24" t="s">
        <v>126</v>
      </c>
      <c r="J24" t="s">
        <v>127</v>
      </c>
      <c r="K24" t="s">
        <v>128</v>
      </c>
      <c r="L24" t="s">
        <v>13</v>
      </c>
      <c r="M24" t="s">
        <v>13</v>
      </c>
      <c r="O24" t="str">
        <f t="shared" si="0"/>
        <v>23 - D2.7.6</v>
      </c>
      <c r="P24" t="str">
        <f t="shared" si="1"/>
        <v>Inspection / Test Point - Bedding (lateral)</v>
      </c>
      <c r="Q24" t="str">
        <f t="shared" si="2"/>
        <v>ACTION (W, M, H) - M</v>
      </c>
      <c r="R24" t="str">
        <f t="shared" si="3"/>
        <v>Activity by - WCL</v>
      </c>
      <c r="S24" t="str">
        <f t="shared" si="4"/>
        <v>Conformance Criteria (What's Required) - lb (depth below): min 75 mm lc (width beside): min 100 mm lo (depth above): min 100 mm_x000D_
compacted layers not exceeding ⅓ of the pipe OD</v>
      </c>
      <c r="T24" t="str">
        <f t="shared" si="5"/>
        <v>Quantity - 32 m</v>
      </c>
      <c r="U24" t="str">
        <f t="shared" si="6"/>
        <v>Frequency / When? - continuous</v>
      </c>
      <c r="V24" t="str">
        <f t="shared" si="7"/>
        <v>Inspection / Test Method - Measurement Levelling</v>
      </c>
      <c r="W24" t="str">
        <f t="shared" si="8"/>
        <v>Records / evidence,  WCL form - Sign this ITP</v>
      </c>
      <c r="X24" t="str">
        <f t="shared" si="9"/>
        <v>Standard - AS/NZS 2566 table 4.2.</v>
      </c>
      <c r="Y24" t="str">
        <f t="shared" si="10"/>
        <v>Print, sign and date: Wilson - YES</v>
      </c>
      <c r="Z24" t="str">
        <f t="shared" si="11"/>
        <v>Print, sign and date: ICC - YES</v>
      </c>
      <c r="AB24" t="str">
        <v>Print, sign and date: Wilson - YES</v>
      </c>
    </row>
    <row r="25" spans="1:28" ht="15" customHeight="1" x14ac:dyDescent="0.25">
      <c r="A25" s="1">
        <v>24</v>
      </c>
      <c r="B25" t="s">
        <v>123</v>
      </c>
      <c r="C25" t="s">
        <v>131</v>
      </c>
      <c r="D25" t="s">
        <v>3</v>
      </c>
      <c r="E25" t="s">
        <v>6</v>
      </c>
      <c r="F25" s="1" t="s">
        <v>132</v>
      </c>
      <c r="G25" t="s">
        <v>133</v>
      </c>
      <c r="H25" t="s">
        <v>93</v>
      </c>
      <c r="I25" t="s">
        <v>134</v>
      </c>
      <c r="J25" t="s">
        <v>127</v>
      </c>
      <c r="K25" t="s">
        <v>128</v>
      </c>
      <c r="L25" t="s">
        <v>13</v>
      </c>
      <c r="M25" t="s">
        <v>13</v>
      </c>
      <c r="O25" t="str">
        <f t="shared" si="0"/>
        <v>24 - D2.7.6</v>
      </c>
      <c r="P25" t="str">
        <f t="shared" si="1"/>
        <v>Inspection / Test Point - Bedding (sump lead)</v>
      </c>
      <c r="Q25" t="str">
        <f t="shared" si="2"/>
        <v>ACTION (W, M, H) - M</v>
      </c>
      <c r="R25" t="str">
        <f t="shared" si="3"/>
        <v>Activity by - WCL</v>
      </c>
      <c r="S25" t="str">
        <f t="shared" si="4"/>
        <v>Conformance Criteria (What's Required) - lb (depth below): min 100 mm lc (width beside): min 150 mm lo (depth above): min 150 mm_x000D_
compacted layers not exceeding ⅓ of the pipe OD</v>
      </c>
      <c r="T25" t="str">
        <f t="shared" si="5"/>
        <v>Quantity - 80 m</v>
      </c>
      <c r="U25" t="str">
        <f t="shared" si="6"/>
        <v>Frequency / When? - continuous</v>
      </c>
      <c r="V25" t="str">
        <f t="shared" si="7"/>
        <v>Inspection / Test Method - Measurements Levelling</v>
      </c>
      <c r="W25" t="str">
        <f t="shared" si="8"/>
        <v>Records / evidence,  WCL form - Sign this ITP</v>
      </c>
      <c r="X25" t="str">
        <f t="shared" si="9"/>
        <v>Standard - AS/NZS 2566 table 4.2.</v>
      </c>
      <c r="Y25" t="str">
        <f t="shared" si="10"/>
        <v>Print, sign and date: Wilson - YES</v>
      </c>
      <c r="Z25" t="str">
        <f t="shared" si="11"/>
        <v>Print, sign and date: ICC - YES</v>
      </c>
      <c r="AB25" t="str">
        <v>Print, sign and date: ICC - YES</v>
      </c>
    </row>
    <row r="26" spans="1:28" ht="15" customHeight="1" x14ac:dyDescent="0.25">
      <c r="A26" s="1">
        <v>25</v>
      </c>
      <c r="B26" t="s">
        <v>135</v>
      </c>
      <c r="C26" t="s">
        <v>136</v>
      </c>
      <c r="D26" t="s">
        <v>3</v>
      </c>
      <c r="E26" t="s">
        <v>6</v>
      </c>
      <c r="F26" s="1" t="s">
        <v>137</v>
      </c>
      <c r="G26">
        <v>7</v>
      </c>
      <c r="H26" t="s">
        <v>138</v>
      </c>
      <c r="I26" t="s">
        <v>139</v>
      </c>
      <c r="J26" t="s">
        <v>140</v>
      </c>
      <c r="K26" t="s">
        <v>141</v>
      </c>
      <c r="L26" t="s">
        <v>13</v>
      </c>
      <c r="M26" t="s">
        <v>13</v>
      </c>
      <c r="O26" t="str">
        <f t="shared" si="0"/>
        <v>25 - D18  Fig. D12</v>
      </c>
      <c r="P26" t="str">
        <f t="shared" si="1"/>
        <v>Inspection / Test Point - Manhole (D1050)</v>
      </c>
      <c r="Q26" t="str">
        <f t="shared" si="2"/>
        <v>ACTION (W, M, H) - M</v>
      </c>
      <c r="R26" t="str">
        <f t="shared" si="3"/>
        <v>Activity by - WCL</v>
      </c>
      <c r="S26" t="str">
        <f t="shared" si="4"/>
        <v>Conformance Criteria (What's Required) - 1050mm_x000D_
The sump shall be at least 300 mm from the underside of the lowest invert level._x000D_
neck depth ≤ 315 mm_x000D_
in-situ concrete packing</v>
      </c>
      <c r="T26" t="str">
        <f t="shared" si="5"/>
        <v>Quantity - 7</v>
      </c>
      <c r="U26" t="str">
        <f t="shared" si="6"/>
        <v>Frequency / When? - 1 / manhole</v>
      </c>
      <c r="V26" t="str">
        <f t="shared" si="7"/>
        <v>Inspection / Test Method - Measurement Levelling Document</v>
      </c>
      <c r="W26" t="str">
        <f t="shared" si="8"/>
        <v>Records / evidence,  WCL form - Sign this ITP Manhole Inspection Sheet</v>
      </c>
      <c r="X26" t="str">
        <f t="shared" si="9"/>
        <v>Standard - NZS 3109:1997</v>
      </c>
      <c r="Y26" t="str">
        <f t="shared" si="10"/>
        <v>Print, sign and date: Wilson - YES</v>
      </c>
      <c r="Z26" t="str">
        <f t="shared" si="11"/>
        <v>Print, sign and date: ICC - YES</v>
      </c>
      <c r="AB26" t="str">
        <v>3 - D1.4</v>
      </c>
    </row>
    <row r="27" spans="1:28" ht="15" customHeight="1" x14ac:dyDescent="0.25">
      <c r="A27" s="1">
        <v>26</v>
      </c>
      <c r="B27" t="s">
        <v>142</v>
      </c>
      <c r="C27" t="s">
        <v>143</v>
      </c>
      <c r="D27" t="s">
        <v>3</v>
      </c>
      <c r="E27" t="s">
        <v>6</v>
      </c>
      <c r="F27" s="1" t="s">
        <v>144</v>
      </c>
      <c r="G27">
        <v>3</v>
      </c>
      <c r="H27" t="s">
        <v>138</v>
      </c>
      <c r="I27" t="s">
        <v>139</v>
      </c>
      <c r="J27" s="1" t="s">
        <v>145</v>
      </c>
      <c r="K27" t="s">
        <v>12</v>
      </c>
      <c r="L27" t="s">
        <v>13</v>
      </c>
      <c r="M27" t="s">
        <v>13</v>
      </c>
      <c r="O27" t="str">
        <f t="shared" si="0"/>
        <v>26 - D18</v>
      </c>
      <c r="P27" t="str">
        <f t="shared" si="1"/>
        <v>Inspection / Test Point - Manhole (D600)</v>
      </c>
      <c r="Q27" t="str">
        <f t="shared" si="2"/>
        <v>ACTION (W, M, H) - M</v>
      </c>
      <c r="R27" t="str">
        <f t="shared" si="3"/>
        <v>Activity by - WCL</v>
      </c>
      <c r="S27" t="str">
        <f t="shared" si="4"/>
        <v>Conformance Criteria (What's Required) - CIRCULAR SUMP+INTERNAL BASE 600.900.100MM_x000D_
600 mm cover Class D_x000D_
connection to the main: D225 uPVC</v>
      </c>
      <c r="T27" t="str">
        <f t="shared" si="5"/>
        <v>Quantity - 3</v>
      </c>
      <c r="U27" t="str">
        <f t="shared" si="6"/>
        <v>Frequency / When? - 1 / manhole</v>
      </c>
      <c r="V27" t="str">
        <f t="shared" si="7"/>
        <v>Inspection / Test Method - Measurement Levelling Document</v>
      </c>
      <c r="W27" t="str">
        <f t="shared" si="8"/>
        <v>Records / evidence,  WCL form - Sign this ITP_x000D_
Manhole Inspection Sheet</v>
      </c>
      <c r="X27" t="str">
        <f t="shared" si="9"/>
        <v>Standard - ICC STANDARD SPECIFICATIONS</v>
      </c>
      <c r="Y27" t="str">
        <f t="shared" si="10"/>
        <v>Print, sign and date: Wilson - YES</v>
      </c>
      <c r="Z27" t="str">
        <f t="shared" si="11"/>
        <v>Print, sign and date: ICC - YES</v>
      </c>
      <c r="AB27" t="str">
        <v>Inspection / Test Point - Works Access Permit</v>
      </c>
    </row>
    <row r="28" spans="1:28" ht="15" customHeight="1" x14ac:dyDescent="0.25">
      <c r="A28" s="1">
        <v>27</v>
      </c>
      <c r="B28" t="s">
        <v>142</v>
      </c>
      <c r="C28" t="s">
        <v>146</v>
      </c>
      <c r="D28" t="s">
        <v>3</v>
      </c>
      <c r="E28" t="s">
        <v>6</v>
      </c>
      <c r="F28" s="1" t="s">
        <v>147</v>
      </c>
      <c r="G28" s="1" t="s">
        <v>148</v>
      </c>
      <c r="H28" t="s">
        <v>149</v>
      </c>
      <c r="I28" t="s">
        <v>139</v>
      </c>
      <c r="J28" s="1" t="s">
        <v>145</v>
      </c>
      <c r="K28" t="s">
        <v>12</v>
      </c>
      <c r="L28" t="s">
        <v>13</v>
      </c>
      <c r="M28" t="s">
        <v>13</v>
      </c>
      <c r="O28" t="str">
        <f t="shared" si="0"/>
        <v>27 - D18</v>
      </c>
      <c r="P28" t="str">
        <f t="shared" si="1"/>
        <v>Inspection / Test Point - Yard sumps</v>
      </c>
      <c r="Q28" t="str">
        <f t="shared" si="2"/>
        <v>ACTION (W, M, H) - M</v>
      </c>
      <c r="R28" t="str">
        <f t="shared" si="3"/>
        <v>Activity by - WCL</v>
      </c>
      <c r="S28" t="str">
        <f t="shared" si="4"/>
        <v>Conformance Criteria (What's Required) - Flat top concrete sump box 450x450x1200_x000D_
Cast Iron sump grate + frame 450x450 D150 sump lead</v>
      </c>
      <c r="T28" t="str">
        <f t="shared" si="5"/>
        <v>Quantity - 5 (1 existing is_x000D_
to be reconnected)</v>
      </c>
      <c r="U28" t="str">
        <f t="shared" si="6"/>
        <v>Frequency / When? - 1 / yard sump</v>
      </c>
      <c r="V28" t="str">
        <f t="shared" si="7"/>
        <v>Inspection / Test Method - Measurement Levelling Document</v>
      </c>
      <c r="W28" t="str">
        <f t="shared" si="8"/>
        <v>Records / evidence,  WCL form - Sign this ITP_x000D_
Manhole Inspection Sheet</v>
      </c>
      <c r="X28" t="str">
        <f t="shared" si="9"/>
        <v>Standard - ICC STANDARD SPECIFICATIONS</v>
      </c>
      <c r="Y28" t="str">
        <f t="shared" si="10"/>
        <v>Print, sign and date: Wilson - YES</v>
      </c>
      <c r="Z28" t="str">
        <f t="shared" si="11"/>
        <v>Print, sign and date: ICC - YES</v>
      </c>
      <c r="AB28" t="str">
        <v>ACTION (W, M, H) - H</v>
      </c>
    </row>
    <row r="29" spans="1:28" ht="15" customHeight="1" x14ac:dyDescent="0.25">
      <c r="A29" s="1">
        <v>28</v>
      </c>
      <c r="B29" t="s">
        <v>150</v>
      </c>
      <c r="C29" t="s">
        <v>151</v>
      </c>
      <c r="D29" t="s">
        <v>1</v>
      </c>
      <c r="E29" t="s">
        <v>75</v>
      </c>
      <c r="F29" s="1" t="s">
        <v>152</v>
      </c>
      <c r="G29" s="1" t="s">
        <v>153</v>
      </c>
      <c r="H29" t="s">
        <v>154</v>
      </c>
      <c r="I29" t="s">
        <v>155</v>
      </c>
      <c r="J29" t="s">
        <v>127</v>
      </c>
      <c r="K29" t="s">
        <v>12</v>
      </c>
      <c r="L29" t="s">
        <v>13</v>
      </c>
      <c r="M29" t="s">
        <v>13</v>
      </c>
      <c r="O29" t="str">
        <f t="shared" si="0"/>
        <v>28 - D15</v>
      </c>
      <c r="P29" t="str">
        <f t="shared" si="1"/>
        <v>Inspection / Test Point - Service covers</v>
      </c>
      <c r="Q29" t="str">
        <f t="shared" si="2"/>
        <v>ACTION (W, M, H) - W</v>
      </c>
      <c r="R29" t="str">
        <f t="shared" si="3"/>
        <v>Activity by - WCL, ICC</v>
      </c>
      <c r="S29" t="str">
        <f t="shared" si="4"/>
        <v>Conformance Criteria (What's Required) - HN-HO-72_x000D_
d600 mm, 450x450 mm_x000D_
Cover levels to be adjusted to existing ground levels</v>
      </c>
      <c r="T29" t="str">
        <f t="shared" si="5"/>
        <v>Quantity - 7 grated 600_x000D_
3 solid 600_x000D_
5 grated 450x450</v>
      </c>
      <c r="U29" t="str">
        <f t="shared" si="6"/>
        <v>Frequency / When? - before surface reinstatement, landscaping</v>
      </c>
      <c r="V29" t="str">
        <f t="shared" si="7"/>
        <v>Inspection / Test Method - Visual inspection Measurement</v>
      </c>
      <c r="W29" t="str">
        <f t="shared" si="8"/>
        <v>Records / evidence,  WCL form - Sign this ITP</v>
      </c>
      <c r="X29" t="str">
        <f t="shared" si="9"/>
        <v>Standard - ICC STANDARD SPECIFICATIONS</v>
      </c>
      <c r="Y29" t="str">
        <f t="shared" si="10"/>
        <v>Print, sign and date: Wilson - YES</v>
      </c>
      <c r="Z29" t="str">
        <f t="shared" si="11"/>
        <v>Print, sign and date: ICC - YES</v>
      </c>
      <c r="AB29" t="str">
        <v>Activity by - WCL</v>
      </c>
    </row>
    <row r="30" spans="1:28" ht="15" customHeight="1" x14ac:dyDescent="0.25">
      <c r="A30" s="1">
        <v>29</v>
      </c>
      <c r="B30" t="s">
        <v>156</v>
      </c>
      <c r="C30" t="s">
        <v>157</v>
      </c>
      <c r="D30" t="s">
        <v>0</v>
      </c>
      <c r="E30" t="s">
        <v>6</v>
      </c>
      <c r="F30" t="s">
        <v>158</v>
      </c>
      <c r="G30" t="s">
        <v>159</v>
      </c>
      <c r="H30" t="s">
        <v>160</v>
      </c>
      <c r="I30" t="s">
        <v>161</v>
      </c>
      <c r="J30" t="s">
        <v>162</v>
      </c>
      <c r="K30" t="s">
        <v>163</v>
      </c>
      <c r="L30" t="s">
        <v>13</v>
      </c>
      <c r="M30" t="s">
        <v>13</v>
      </c>
      <c r="O30" t="str">
        <f t="shared" si="0"/>
        <v>29 - D2.9.3</v>
      </c>
      <c r="P30" t="str">
        <f t="shared" si="1"/>
        <v>Inspection / Test Point - CCTV Inspection and Cleaning</v>
      </c>
      <c r="Q30" t="str">
        <f t="shared" si="2"/>
        <v>ACTION (W, M, H) - H</v>
      </c>
      <c r="R30" t="str">
        <f t="shared" si="3"/>
        <v>Activity by - WCL</v>
      </c>
      <c r="S30" t="str">
        <f t="shared" si="4"/>
        <v>Conformance Criteria (What's Required) - to confirm that the lines are free from debris and have no defects</v>
      </c>
      <c r="T30" t="str">
        <f t="shared" si="5"/>
        <v>Quantity - 360 m (main)</v>
      </c>
      <c r="U30" t="str">
        <f t="shared" si="6"/>
        <v>Frequency / When? - prior to the final surface reinstatement</v>
      </c>
      <c r="V30" t="str">
        <f t="shared" si="7"/>
        <v>Inspection / Test Method - CCTV inspection</v>
      </c>
      <c r="W30" t="str">
        <f t="shared" si="8"/>
        <v>Records / evidence,  WCL form - Sign this ITP CCTV survey</v>
      </c>
      <c r="X30" t="str">
        <f t="shared" si="9"/>
        <v>Standard - New Zealand Pipe Inspection Manual AS/NZS 2566:2</v>
      </c>
      <c r="Y30" t="str">
        <f t="shared" si="10"/>
        <v>Print, sign and date: Wilson - YES</v>
      </c>
      <c r="Z30" t="str">
        <f t="shared" si="11"/>
        <v>Print, sign and date: ICC - YES</v>
      </c>
      <c r="AB30" t="str">
        <v>Conformance Criteria (What's Required) - TMP and Corridor Access Request to be sumbitted on
myWorksites</v>
      </c>
    </row>
    <row r="31" spans="1:28" ht="15" customHeight="1" x14ac:dyDescent="0.25">
      <c r="A31" s="1">
        <v>30</v>
      </c>
      <c r="B31" t="s">
        <v>8</v>
      </c>
      <c r="C31" t="s">
        <v>164</v>
      </c>
      <c r="D31" t="s">
        <v>1</v>
      </c>
      <c r="E31" t="s">
        <v>6</v>
      </c>
      <c r="F31" s="1" t="s">
        <v>165</v>
      </c>
      <c r="G31" t="s">
        <v>166</v>
      </c>
      <c r="H31" t="s">
        <v>167</v>
      </c>
      <c r="I31" t="s">
        <v>79</v>
      </c>
      <c r="J31" t="s">
        <v>127</v>
      </c>
      <c r="K31" t="s">
        <v>12</v>
      </c>
      <c r="L31" t="s">
        <v>13</v>
      </c>
      <c r="M31" t="s">
        <v>13</v>
      </c>
      <c r="O31" t="str">
        <f t="shared" si="0"/>
        <v>30 - —</v>
      </c>
      <c r="P31" t="str">
        <f t="shared" si="1"/>
        <v>Inspection / Test Point - Removal of existing pipelines and manholes</v>
      </c>
      <c r="Q31" t="str">
        <f t="shared" si="2"/>
        <v>ACTION (W, M, H) - W</v>
      </c>
      <c r="R31" t="str">
        <f t="shared" si="3"/>
        <v>Activity by - WCL</v>
      </c>
      <c r="S31" t="str">
        <f t="shared" si="4"/>
        <v>Conformance Criteria (What's Required) - DN150 EW_x000D_
Excavation may include the removal of existing redundant mains located within the trench extents.</v>
      </c>
      <c r="T31" t="str">
        <f t="shared" si="5"/>
        <v>Quantity - max 360 m + 10 manholes</v>
      </c>
      <c r="U31" t="str">
        <f t="shared" si="6"/>
        <v>Frequency / When? - during main installation (parts of Southern Korimako alignment)</v>
      </c>
      <c r="V31" t="str">
        <f t="shared" si="7"/>
        <v>Inspection / Test Method - Visual inspection</v>
      </c>
      <c r="W31" t="str">
        <f t="shared" si="8"/>
        <v>Records / evidence,  WCL form - Sign this ITP</v>
      </c>
      <c r="X31" t="str">
        <f t="shared" si="9"/>
        <v>Standard - ICC STANDARD SPECIFICATIONS</v>
      </c>
      <c r="Y31" t="str">
        <f t="shared" si="10"/>
        <v>Print, sign and date: Wilson - YES</v>
      </c>
      <c r="Z31" t="str">
        <f t="shared" si="11"/>
        <v>Print, sign and date: ICC - YES</v>
      </c>
      <c r="AB31" t="str">
        <v>Quantity - —</v>
      </c>
    </row>
    <row r="32" spans="1:28" ht="15" customHeight="1" x14ac:dyDescent="0.25">
      <c r="A32" s="1">
        <v>31</v>
      </c>
      <c r="B32" t="s">
        <v>168</v>
      </c>
      <c r="C32" t="s">
        <v>169</v>
      </c>
      <c r="D32" t="s">
        <v>8</v>
      </c>
      <c r="E32" t="s">
        <v>6</v>
      </c>
      <c r="F32" s="1" t="s">
        <v>170</v>
      </c>
      <c r="G32" t="s">
        <v>171</v>
      </c>
      <c r="H32" t="s">
        <v>172</v>
      </c>
      <c r="I32" t="s">
        <v>53</v>
      </c>
      <c r="J32" t="s">
        <v>173</v>
      </c>
      <c r="K32" t="s">
        <v>12</v>
      </c>
      <c r="L32" t="s">
        <v>13</v>
      </c>
      <c r="M32" t="s">
        <v>13</v>
      </c>
      <c r="O32" t="str">
        <f t="shared" si="0"/>
        <v>31 - D2.10</v>
      </c>
      <c r="P32" t="str">
        <f t="shared" si="1"/>
        <v>Inspection / Test Point - Abandonement of existing pipelines by filling</v>
      </c>
      <c r="Q32" t="str">
        <f t="shared" si="2"/>
        <v>ACTION (W, M, H) - —</v>
      </c>
      <c r="R32" t="str">
        <f t="shared" si="3"/>
        <v>Activity by - WCL</v>
      </c>
      <c r="S32" t="str">
        <f t="shared" si="4"/>
        <v>Conformance Criteria (What's Required) - DN150 EW_x000D_
Filling material and methodology for execution shall be approved by the Engineer._x000D_
Ensure there are no active connections to the main</v>
      </c>
      <c r="T32" t="str">
        <f t="shared" si="5"/>
        <v>Quantity - 15 m3</v>
      </c>
      <c r="U32" t="str">
        <f t="shared" si="6"/>
        <v>Frequency / When? - following new main installation (Northern Korimako alignment)</v>
      </c>
      <c r="V32" t="str">
        <f t="shared" si="7"/>
        <v>Inspection / Test Method - Visual inspection Document</v>
      </c>
      <c r="W32" t="str">
        <f t="shared" si="8"/>
        <v>Records / evidence,  WCL form - Sign this ITP Delivery docket</v>
      </c>
      <c r="X32" t="str">
        <f t="shared" si="9"/>
        <v>Standard - ICC STANDARD SPECIFICATIONS</v>
      </c>
      <c r="Y32" t="str">
        <f t="shared" si="10"/>
        <v>Print, sign and date: Wilson - YES</v>
      </c>
      <c r="Z32" t="str">
        <f t="shared" si="11"/>
        <v>Print, sign and date: ICC - YES</v>
      </c>
      <c r="AB32" t="str">
        <v>Frequency / When? - Prior to commencement</v>
      </c>
    </row>
    <row r="33" spans="1:28" ht="15" customHeight="1" x14ac:dyDescent="0.25">
      <c r="A33" s="1">
        <v>32</v>
      </c>
      <c r="B33" t="s">
        <v>174</v>
      </c>
      <c r="C33" t="s">
        <v>175</v>
      </c>
      <c r="D33" t="s">
        <v>3</v>
      </c>
      <c r="E33" t="s">
        <v>6</v>
      </c>
      <c r="F33" t="s">
        <v>176</v>
      </c>
      <c r="G33" t="s">
        <v>177</v>
      </c>
      <c r="H33" t="s">
        <v>93</v>
      </c>
      <c r="I33" s="1" t="s">
        <v>178</v>
      </c>
      <c r="J33" t="s">
        <v>127</v>
      </c>
      <c r="K33" t="s">
        <v>12</v>
      </c>
      <c r="L33" t="s">
        <v>13</v>
      </c>
      <c r="M33" t="s">
        <v>13</v>
      </c>
      <c r="O33" t="str">
        <f t="shared" si="0"/>
        <v>32 - D2.7.7</v>
      </c>
      <c r="P33" t="str">
        <f t="shared" si="1"/>
        <v>Inspection / Test Point - Backfilling and compaction (existing, excavated material in berm)</v>
      </c>
      <c r="Q33" t="str">
        <f t="shared" si="2"/>
        <v>ACTION (W, M, H) - M</v>
      </c>
      <c r="R33" t="str">
        <f t="shared" si="3"/>
        <v>Activity by - WCL</v>
      </c>
      <c r="S33" t="str">
        <f t="shared" si="4"/>
        <v>Conformance Criteria (What's Required) - All backfill material layers shall be placed and compacted in layers with appropriately sized mechanical compaction equipment to achieve uniform compaction for the full depth. This shall be in compacted layers not exceeding 200mm depth</v>
      </c>
      <c r="T33" t="str">
        <f t="shared" si="5"/>
        <v>Quantity - 240 m</v>
      </c>
      <c r="U33" t="str">
        <f t="shared" si="6"/>
        <v>Frequency / When? - continuous</v>
      </c>
      <c r="V33" t="str">
        <f t="shared" si="7"/>
        <v>Inspection / Test Method - NDM testing: not required_x000D_
Clegg testing: not required</v>
      </c>
      <c r="W33" t="str">
        <f t="shared" si="8"/>
        <v>Records / evidence,  WCL form - Sign this ITP</v>
      </c>
      <c r="X33" t="str">
        <f t="shared" si="9"/>
        <v>Standard - ICC STANDARD SPECIFICATIONS</v>
      </c>
      <c r="Y33" t="str">
        <f t="shared" si="10"/>
        <v>Print, sign and date: Wilson - YES</v>
      </c>
      <c r="Z33" t="str">
        <f t="shared" si="11"/>
        <v>Print, sign and date: ICC - YES</v>
      </c>
      <c r="AB33" t="str">
        <v>Inspection / Test Method - Document</v>
      </c>
    </row>
    <row r="34" spans="1:28" ht="15" customHeight="1" x14ac:dyDescent="0.25">
      <c r="A34">
        <v>33</v>
      </c>
      <c r="B34" t="s">
        <v>179</v>
      </c>
      <c r="C34" t="s">
        <v>180</v>
      </c>
      <c r="D34" t="s">
        <v>1</v>
      </c>
      <c r="E34" t="s">
        <v>6</v>
      </c>
      <c r="F34" s="1" t="s">
        <v>181</v>
      </c>
      <c r="G34" t="s">
        <v>177</v>
      </c>
      <c r="H34" t="s">
        <v>182</v>
      </c>
      <c r="I34" t="s">
        <v>94</v>
      </c>
      <c r="J34" t="s">
        <v>127</v>
      </c>
      <c r="K34" t="s">
        <v>12</v>
      </c>
      <c r="L34" t="s">
        <v>13</v>
      </c>
      <c r="M34" t="s">
        <v>13</v>
      </c>
      <c r="O34" t="str">
        <f t="shared" si="0"/>
        <v>33 - D13</v>
      </c>
      <c r="P34" t="str">
        <f t="shared" si="1"/>
        <v>Inspection / Test Point - Landscaping</v>
      </c>
      <c r="Q34" t="str">
        <f t="shared" si="2"/>
        <v>ACTION (W, M, H) - W</v>
      </c>
      <c r="R34" t="str">
        <f t="shared" si="3"/>
        <v>Activity by - WCL</v>
      </c>
      <c r="S34" t="str">
        <f t="shared" si="4"/>
        <v>Conformance Criteria (What's Required) - The final surface in the berm area is to be re-graded, with new sump manholes and yard sumps established_x000D_
as the low points.</v>
      </c>
      <c r="T34" t="str">
        <f t="shared" si="5"/>
        <v>Quantity - 240 m</v>
      </c>
      <c r="U34" t="str">
        <f t="shared" si="6"/>
        <v>Frequency / When? - following new main and lateral installation</v>
      </c>
      <c r="V34" t="str">
        <f t="shared" si="7"/>
        <v>Inspection / Test Method - Visual inspection Levelling</v>
      </c>
      <c r="W34" t="str">
        <f t="shared" si="8"/>
        <v>Records / evidence,  WCL form - Sign this ITP</v>
      </c>
      <c r="X34" t="str">
        <f t="shared" si="9"/>
        <v>Standard - ICC STANDARD SPECIFICATIONS</v>
      </c>
      <c r="Y34" t="str">
        <f t="shared" si="10"/>
        <v>Print, sign and date: Wilson - YES</v>
      </c>
      <c r="Z34" t="str">
        <f t="shared" si="11"/>
        <v>Print, sign and date: ICC - YES</v>
      </c>
      <c r="AB34" t="str">
        <v>Records / evidence,  WCL form - Sign This ITP
WAP</v>
      </c>
    </row>
    <row r="35" spans="1:28" ht="15" customHeight="1" x14ac:dyDescent="0.25">
      <c r="A35" s="1">
        <v>34</v>
      </c>
      <c r="B35" t="s">
        <v>183</v>
      </c>
      <c r="C35" t="s">
        <v>184</v>
      </c>
      <c r="D35" t="s">
        <v>1</v>
      </c>
      <c r="E35" t="s">
        <v>6</v>
      </c>
      <c r="F35" t="s">
        <v>185</v>
      </c>
      <c r="G35" t="s">
        <v>177</v>
      </c>
      <c r="H35" s="1" t="s">
        <v>186</v>
      </c>
      <c r="I35" t="s">
        <v>79</v>
      </c>
      <c r="J35" s="1" t="s">
        <v>187</v>
      </c>
      <c r="K35" t="s">
        <v>12</v>
      </c>
      <c r="L35" t="s">
        <v>13</v>
      </c>
      <c r="M35" t="s">
        <v>13</v>
      </c>
      <c r="O35" t="str">
        <f t="shared" si="0"/>
        <v>34 - D13.7</v>
      </c>
      <c r="P35" t="str">
        <f t="shared" si="1"/>
        <v>Inspection / Test Point - Grass seeding</v>
      </c>
      <c r="Q35" t="str">
        <f t="shared" si="2"/>
        <v>ACTION (W, M, H) - W</v>
      </c>
      <c r="R35" t="str">
        <f t="shared" si="3"/>
        <v>Activity by - WCL</v>
      </c>
      <c r="S35" t="str">
        <f t="shared" si="4"/>
        <v>Conformance Criteria (What's Required) - approved seed mixture, 35 g/m2</v>
      </c>
      <c r="T35" t="str">
        <f t="shared" si="5"/>
        <v>Quantity - 240 m</v>
      </c>
      <c r="U35" t="str">
        <f t="shared" si="6"/>
        <v>Frequency / When? - following landscaping_x000D_
between the months of September - April</v>
      </c>
      <c r="V35" t="str">
        <f t="shared" si="7"/>
        <v>Inspection / Test Method - Visual inspection</v>
      </c>
      <c r="W35" t="str">
        <f t="shared" si="8"/>
        <v>Records / evidence,  WCL form - Sign this ITP_x000D_
Blending docket</v>
      </c>
      <c r="X35" t="str">
        <f t="shared" si="9"/>
        <v>Standard - ICC STANDARD SPECIFICATIONS</v>
      </c>
      <c r="Y35" t="str">
        <f t="shared" si="10"/>
        <v>Print, sign and date: Wilson - YES</v>
      </c>
      <c r="Z35" t="str">
        <f t="shared" si="11"/>
        <v>Print, sign and date: ICC - YES</v>
      </c>
      <c r="AB35" t="str">
        <v>Standard - —</v>
      </c>
    </row>
    <row r="36" spans="1:28" ht="15" customHeight="1" x14ac:dyDescent="0.25">
      <c r="A36" s="1">
        <v>35</v>
      </c>
      <c r="B36" t="s">
        <v>174</v>
      </c>
      <c r="C36" t="s">
        <v>188</v>
      </c>
      <c r="D36" t="s">
        <v>0</v>
      </c>
      <c r="E36" t="s">
        <v>6</v>
      </c>
      <c r="F36" s="1" t="s">
        <v>189</v>
      </c>
      <c r="G36" s="1" t="s">
        <v>190</v>
      </c>
      <c r="H36" t="s">
        <v>191</v>
      </c>
      <c r="I36" t="s">
        <v>192</v>
      </c>
      <c r="J36" s="1" t="s">
        <v>193</v>
      </c>
      <c r="K36" t="s">
        <v>12</v>
      </c>
      <c r="L36" t="s">
        <v>13</v>
      </c>
      <c r="M36" t="s">
        <v>13</v>
      </c>
      <c r="O36" t="str">
        <f t="shared" si="0"/>
        <v>35 - D2.7.7</v>
      </c>
      <c r="P36" t="str">
        <f t="shared" si="1"/>
        <v>Inspection / Test Point - Subbase (AP65) compaction</v>
      </c>
      <c r="Q36" t="str">
        <f t="shared" si="2"/>
        <v>ACTION (W, M, H) - H</v>
      </c>
      <c r="R36" t="str">
        <f t="shared" si="3"/>
        <v>Activity by - WCL</v>
      </c>
      <c r="S36" t="str">
        <f t="shared" si="4"/>
        <v>Conformance Criteria (What's Required) - Carriageway:_x000D_
0.3 - 1.5 m deep: min 35 CIV_x000D_
&gt; 1.5 m deep : min 25 CIV</v>
      </c>
      <c r="T36" t="str">
        <f t="shared" si="5"/>
        <v>Quantity - Culvert +_x000D_
ch 240 - 329_x000D_
ch 87, 139,_x000D_
220, 224, 253,_x000D_
295</v>
      </c>
      <c r="U36" t="str">
        <f t="shared" si="6"/>
        <v>Frequency / When? - During installation, every 200 mm layers at 5 m intervals for all trenches in carriageway above main and connections</v>
      </c>
      <c r="V36" t="str">
        <f t="shared" si="7"/>
        <v>Inspection / Test Method - Clegg test</v>
      </c>
      <c r="W36" t="str">
        <f t="shared" si="8"/>
        <v>Records / evidence,  WCL form - Sign This ITP_x000D_
Clegg Test Result Sheet</v>
      </c>
      <c r="X36" t="str">
        <f t="shared" si="9"/>
        <v>Standard - ICC STANDARD SPECIFICATIONS</v>
      </c>
      <c r="Y36" t="str">
        <f t="shared" si="10"/>
        <v>Print, sign and date: Wilson - YES</v>
      </c>
      <c r="Z36" t="str">
        <f t="shared" si="11"/>
        <v>Print, sign and date: ICC - YES</v>
      </c>
      <c r="AB36" t="str">
        <v>Print, sign and date: Wilson - YES</v>
      </c>
    </row>
    <row r="37" spans="1:28" ht="15" customHeight="1" x14ac:dyDescent="0.25">
      <c r="A37" s="1">
        <v>36</v>
      </c>
      <c r="B37" t="s">
        <v>194</v>
      </c>
      <c r="C37" t="s">
        <v>188</v>
      </c>
      <c r="D37" t="s">
        <v>0</v>
      </c>
      <c r="E37" t="s">
        <v>195</v>
      </c>
      <c r="F37" s="1" t="s">
        <v>196</v>
      </c>
      <c r="G37" s="1" t="s">
        <v>197</v>
      </c>
      <c r="H37" t="s">
        <v>198</v>
      </c>
      <c r="I37" s="1" t="s">
        <v>199</v>
      </c>
      <c r="J37" s="1" t="s">
        <v>200</v>
      </c>
      <c r="K37" t="s">
        <v>12</v>
      </c>
      <c r="L37" t="s">
        <v>13</v>
      </c>
      <c r="M37" t="s">
        <v>13</v>
      </c>
      <c r="O37" t="str">
        <f t="shared" si="0"/>
        <v>36 - D2.11.5</v>
      </c>
      <c r="P37" t="str">
        <f t="shared" si="1"/>
        <v>Inspection / Test Point - Subbase (AP65) compaction</v>
      </c>
      <c r="Q37" t="str">
        <f t="shared" si="2"/>
        <v>ACTION (W, M, H) - H</v>
      </c>
      <c r="R37" t="str">
        <f t="shared" si="3"/>
        <v>Activity by - WCL / Lab ICC</v>
      </c>
      <c r="S37" t="str">
        <f t="shared" si="4"/>
        <v>Conformance Criteria (What's Required) - 95% compaction rate_x000D_
It is not required to complete NDM testing on connections.</v>
      </c>
      <c r="T37" t="str">
        <f t="shared" si="5"/>
        <v>Quantity - Culvert +_x000D_
ch 240 - 329 =_x000D_
95 m</v>
      </c>
      <c r="U37" t="str">
        <f t="shared" si="6"/>
        <v>Frequency / When? - At pipe laying commencement and reconfirmed at 120m intervals for open trench every 200 mm layers</v>
      </c>
      <c r="V37" t="str">
        <f t="shared" si="7"/>
        <v>Inspection / Test Method - NDM test_x000D_
(direct transmission)</v>
      </c>
      <c r="W37" t="str">
        <f t="shared" si="8"/>
        <v>Records / evidence,  WCL form - Sign This ITP_x000D_
NDM Test Result Sheet</v>
      </c>
      <c r="X37" t="str">
        <f t="shared" si="9"/>
        <v>Standard - ICC STANDARD SPECIFICATIONS</v>
      </c>
      <c r="Y37" t="str">
        <f t="shared" si="10"/>
        <v>Print, sign and date: Wilson - YES</v>
      </c>
      <c r="Z37" t="str">
        <f t="shared" si="11"/>
        <v>Print, sign and date: ICC - YES</v>
      </c>
      <c r="AB37" t="str">
        <v>Print, sign and date: ICC - YES</v>
      </c>
    </row>
    <row r="38" spans="1:28" ht="15" customHeight="1" x14ac:dyDescent="0.25">
      <c r="A38" s="1">
        <v>37</v>
      </c>
      <c r="B38" t="s">
        <v>2</v>
      </c>
      <c r="C38" t="s">
        <v>201</v>
      </c>
      <c r="D38" t="s">
        <v>0</v>
      </c>
      <c r="E38" t="s">
        <v>195</v>
      </c>
      <c r="F38" s="1" t="s">
        <v>202</v>
      </c>
      <c r="G38" s="1" t="s">
        <v>197</v>
      </c>
      <c r="H38" t="s">
        <v>203</v>
      </c>
      <c r="I38" t="s">
        <v>204</v>
      </c>
      <c r="J38" s="1" t="s">
        <v>200</v>
      </c>
      <c r="K38" t="s">
        <v>12</v>
      </c>
      <c r="L38" t="s">
        <v>13</v>
      </c>
      <c r="M38" t="s">
        <v>13</v>
      </c>
      <c r="O38" t="str">
        <f t="shared" si="0"/>
        <v>37 - D2.7</v>
      </c>
      <c r="P38" t="str">
        <f t="shared" si="1"/>
        <v>Inspection / Test Point - Basecourse (AP40) compaction</v>
      </c>
      <c r="Q38" t="str">
        <f t="shared" si="2"/>
        <v>ACTION (W, M, H) - H</v>
      </c>
      <c r="R38" t="str">
        <f t="shared" si="3"/>
        <v>Activity by - WCL / Lab ICC</v>
      </c>
      <c r="S38" t="str">
        <f t="shared" si="4"/>
        <v>Conformance Criteria (What's Required) - 98% compaction rate_x000D_
It is not required to complete NDM testing on connections</v>
      </c>
      <c r="T38" t="str">
        <f t="shared" si="5"/>
        <v>Quantity - Culvert +_x000D_
ch 240 - 329 =_x000D_
95 m</v>
      </c>
      <c r="U38" t="str">
        <f t="shared" si="6"/>
        <v>Frequency / When? - 1 / 20 m of trench including one test at the start and end of the trench</v>
      </c>
      <c r="V38" t="str">
        <f t="shared" si="7"/>
        <v>Inspection / Test Method - NDM test</v>
      </c>
      <c r="W38" t="str">
        <f t="shared" si="8"/>
        <v>Records / evidence,  WCL form - Sign This ITP_x000D_
NDM Test Result Sheet</v>
      </c>
      <c r="X38" t="str">
        <f t="shared" si="9"/>
        <v>Standard - ICC STANDARD SPECIFICATIONS</v>
      </c>
      <c r="Y38" t="str">
        <f t="shared" si="10"/>
        <v>Print, sign and date: Wilson - YES</v>
      </c>
      <c r="Z38" t="str">
        <f t="shared" si="11"/>
        <v>Print, sign and date: ICC - YES</v>
      </c>
      <c r="AB38" t="str">
        <v>4 - D1.14</v>
      </c>
    </row>
    <row r="39" spans="1:28" ht="15" customHeight="1" x14ac:dyDescent="0.25">
      <c r="A39" s="1">
        <v>38</v>
      </c>
      <c r="B39" t="s">
        <v>205</v>
      </c>
      <c r="C39" t="s">
        <v>206</v>
      </c>
      <c r="D39" t="s">
        <v>0</v>
      </c>
      <c r="E39" t="s">
        <v>207</v>
      </c>
      <c r="F39" t="s">
        <v>208</v>
      </c>
      <c r="G39" s="1" t="s">
        <v>209</v>
      </c>
      <c r="H39" t="s">
        <v>210</v>
      </c>
      <c r="I39" t="s">
        <v>211</v>
      </c>
      <c r="J39" t="s">
        <v>60</v>
      </c>
      <c r="K39" s="1" t="s">
        <v>212</v>
      </c>
      <c r="L39" t="s">
        <v>13</v>
      </c>
      <c r="M39" t="s">
        <v>13</v>
      </c>
      <c r="O39" t="str">
        <f t="shared" si="0"/>
        <v>38 - D2.8.3</v>
      </c>
      <c r="P39" t="str">
        <f t="shared" si="1"/>
        <v>Inspection / Test Point - Trench reinstatement - marking out saw cutting</v>
      </c>
      <c r="Q39" t="str">
        <f t="shared" si="2"/>
        <v>ACTION (W, M, H) - H</v>
      </c>
      <c r="R39" t="str">
        <f t="shared" si="3"/>
        <v>Activity by - ICC</v>
      </c>
      <c r="S39" t="str">
        <f t="shared" si="4"/>
        <v>Conformance Criteria (What's Required) - Engineers rep to mark out saw cutting required (overcuts)</v>
      </c>
      <c r="T39" t="str">
        <f t="shared" si="5"/>
        <v>Quantity - 6 m: Marama_x000D_
79 m: Kori</v>
      </c>
      <c r="U39" t="str">
        <f t="shared" si="6"/>
        <v>Frequency / When? - Prior to sealing</v>
      </c>
      <c r="V39" t="str">
        <f t="shared" si="7"/>
        <v>Inspection / Test Method - Visual inspection, measurements (1 m rule)</v>
      </c>
      <c r="W39" t="str">
        <f t="shared" si="8"/>
        <v>Records / evidence,  WCL form - Sign This ITP</v>
      </c>
      <c r="X39" t="str">
        <f t="shared" si="9"/>
        <v>Standard - ICC STANDARD SPECIFICATIONS_x000D_
National Code of Practise for Utility Operators' Access to Transport Corridors</v>
      </c>
      <c r="Y39" t="str">
        <f t="shared" si="10"/>
        <v>Print, sign and date: Wilson - YES</v>
      </c>
      <c r="Z39" t="str">
        <f t="shared" si="11"/>
        <v>Print, sign and date: ICC - YES</v>
      </c>
      <c r="AB39" t="str">
        <v>Inspection / Test Point - Client start-up meeting</v>
      </c>
    </row>
    <row r="40" spans="1:28" ht="15" customHeight="1" x14ac:dyDescent="0.25">
      <c r="A40" s="1">
        <v>39</v>
      </c>
      <c r="B40" t="s">
        <v>213</v>
      </c>
      <c r="C40" t="s">
        <v>214</v>
      </c>
      <c r="D40" t="s">
        <v>0</v>
      </c>
      <c r="E40" t="s">
        <v>75</v>
      </c>
      <c r="F40" s="1" t="s">
        <v>215</v>
      </c>
      <c r="G40" s="1" t="s">
        <v>216</v>
      </c>
      <c r="H40" t="s">
        <v>210</v>
      </c>
      <c r="I40" t="s">
        <v>217</v>
      </c>
      <c r="J40" s="1" t="s">
        <v>218</v>
      </c>
      <c r="K40" t="s">
        <v>219</v>
      </c>
      <c r="L40" t="s">
        <v>13</v>
      </c>
      <c r="M40" t="s">
        <v>13</v>
      </c>
      <c r="O40" t="str">
        <f t="shared" si="0"/>
        <v>39 - D2.7.7.2</v>
      </c>
      <c r="P40" t="str">
        <f t="shared" si="1"/>
        <v>Inspection / Test Point - Basecourse (AP40) geometry</v>
      </c>
      <c r="Q40" t="str">
        <f t="shared" si="2"/>
        <v>ACTION (W, M, H) - H</v>
      </c>
      <c r="R40" t="str">
        <f t="shared" si="3"/>
        <v>Activity by - WCL, ICC</v>
      </c>
      <c r="S40" t="str">
        <f t="shared" si="4"/>
        <v>Conformance Criteria (What's Required) - -5 mm +15 mm_x000D_
h = 45-65 mm (carriageways) h = 25-45 mm (footpath)</v>
      </c>
      <c r="T40" t="str">
        <f t="shared" si="5"/>
        <v>Quantity - Culvert +_x000D_
ch 240 - 319 =_x000D_
85 m_x000D_
+5 cross</v>
      </c>
      <c r="U40" t="str">
        <f t="shared" si="6"/>
        <v>Frequency / When? - Prior to sealing</v>
      </c>
      <c r="V40" t="str">
        <f t="shared" si="7"/>
        <v>Inspection / Test Method - Visual inspection String line / straight edge inspection</v>
      </c>
      <c r="W40" t="str">
        <f t="shared" si="8"/>
        <v>Records / evidence,  WCL form - Sign This ITP_x000D_
Pre seal inspection record (FM-114)</v>
      </c>
      <c r="X40" t="str">
        <f t="shared" si="9"/>
        <v>Standard - ICC STANDARD SPECIFICATIONS NZTA B/2</v>
      </c>
      <c r="Y40" t="str">
        <f t="shared" si="10"/>
        <v>Print, sign and date: Wilson - YES</v>
      </c>
      <c r="Z40" t="str">
        <f t="shared" si="11"/>
        <v>Print, sign and date: ICC - YES</v>
      </c>
      <c r="AB40" t="str">
        <v>ACTION (W, M, H) - H</v>
      </c>
    </row>
    <row r="41" spans="1:28" ht="15" customHeight="1" x14ac:dyDescent="0.25">
      <c r="A41" s="1">
        <v>40</v>
      </c>
      <c r="B41" t="s">
        <v>220</v>
      </c>
      <c r="C41" t="s">
        <v>221</v>
      </c>
      <c r="D41" t="s">
        <v>0</v>
      </c>
      <c r="E41" t="s">
        <v>75</v>
      </c>
      <c r="F41" t="s">
        <v>222</v>
      </c>
      <c r="G41" s="1" t="s">
        <v>223</v>
      </c>
      <c r="H41" t="s">
        <v>224</v>
      </c>
      <c r="I41" t="s">
        <v>79</v>
      </c>
      <c r="J41" t="s">
        <v>225</v>
      </c>
      <c r="K41" t="s">
        <v>12</v>
      </c>
      <c r="L41" t="s">
        <v>13</v>
      </c>
      <c r="M41" t="s">
        <v>13</v>
      </c>
      <c r="O41" t="str">
        <f t="shared" si="0"/>
        <v>40 - D11.4.3</v>
      </c>
      <c r="P41" t="str">
        <f t="shared" si="1"/>
        <v>Inspection / Test Point - Membrane Seal</v>
      </c>
      <c r="Q41" t="str">
        <f t="shared" si="2"/>
        <v>ACTION (W, M, H) - H</v>
      </c>
      <c r="R41" t="str">
        <f t="shared" si="3"/>
        <v>Activity by - WCL, ICC</v>
      </c>
      <c r="S41" t="str">
        <f t="shared" si="4"/>
        <v>Conformance Criteria (What's Required) - Residual bitumen application rate ≥ 1.5 l/m2</v>
      </c>
      <c r="T41" t="str">
        <f t="shared" si="5"/>
        <v>Quantity - Culvert +_x000D_
ch 240 - 319 =_x000D_
85 m</v>
      </c>
      <c r="U41" t="str">
        <f t="shared" si="6"/>
        <v>Frequency / When? - Prior to asphalting</v>
      </c>
      <c r="V41" t="str">
        <f t="shared" si="7"/>
        <v>Inspection / Test Method - Visual inspection</v>
      </c>
      <c r="W41" t="str">
        <f t="shared" si="8"/>
        <v>Records / evidence,  WCL form - Sign This ITP, Delivery docket</v>
      </c>
      <c r="X41" t="str">
        <f t="shared" si="9"/>
        <v>Standard - ICC STANDARD SPECIFICATIONS</v>
      </c>
      <c r="Y41" t="str">
        <f t="shared" si="10"/>
        <v>Print, sign and date: Wilson - YES</v>
      </c>
      <c r="Z41" t="str">
        <f t="shared" si="11"/>
        <v>Print, sign and date: ICC - YES</v>
      </c>
      <c r="AB41" t="str">
        <v>Activity by - ICC, WCL</v>
      </c>
    </row>
    <row r="42" spans="1:28" ht="15" customHeight="1" x14ac:dyDescent="0.25">
      <c r="A42" s="1">
        <v>41</v>
      </c>
      <c r="B42" t="s">
        <v>226</v>
      </c>
      <c r="C42" t="s">
        <v>227</v>
      </c>
      <c r="D42" t="s">
        <v>0</v>
      </c>
      <c r="E42" t="s">
        <v>75</v>
      </c>
      <c r="F42" s="1" t="s">
        <v>228</v>
      </c>
      <c r="G42" t="s">
        <v>229</v>
      </c>
      <c r="H42" t="s">
        <v>230</v>
      </c>
      <c r="I42" s="1" t="s">
        <v>231</v>
      </c>
      <c r="J42" t="s">
        <v>60</v>
      </c>
      <c r="K42" t="s">
        <v>12</v>
      </c>
      <c r="L42" t="s">
        <v>13</v>
      </c>
      <c r="M42" t="s">
        <v>13</v>
      </c>
      <c r="O42" t="str">
        <f t="shared" si="0"/>
        <v>41 - D12.5</v>
      </c>
      <c r="P42" t="str">
        <f t="shared" si="1"/>
        <v>Inspection / Test Point - Asphalt paving geometry</v>
      </c>
      <c r="Q42" t="str">
        <f t="shared" si="2"/>
        <v>ACTION (W, M, H) - H</v>
      </c>
      <c r="R42" t="str">
        <f t="shared" si="3"/>
        <v>Activity by - WCL, ICC</v>
      </c>
      <c r="S42" t="str">
        <f t="shared" si="4"/>
        <v>Conformance Criteria (What's Required) - 5 mm from a 3 m straight edge laid longitudinally_x000D_
5 mm from a 1 m straight edge laid transversely</v>
      </c>
      <c r="T42" t="str">
        <f t="shared" si="5"/>
        <v>Quantity - 85 m</v>
      </c>
      <c r="U42" t="str">
        <f t="shared" si="6"/>
        <v>Frequency / When? - 1 / finished surface</v>
      </c>
      <c r="V42" t="str">
        <f t="shared" si="7"/>
        <v>Inspection / Test Method - Post seal surface_x000D_
inspection</v>
      </c>
      <c r="W42" t="str">
        <f t="shared" si="8"/>
        <v>Records / evidence,  WCL form - Sign This ITP</v>
      </c>
      <c r="X42" t="str">
        <f t="shared" si="9"/>
        <v>Standard - ICC STANDARD SPECIFICATIONS</v>
      </c>
      <c r="Y42" t="str">
        <f t="shared" si="10"/>
        <v>Print, sign and date: Wilson - YES</v>
      </c>
      <c r="Z42" t="str">
        <f t="shared" si="11"/>
        <v>Print, sign and date: ICC - YES</v>
      </c>
      <c r="AB42" t="str">
        <v>Conformance Criteria (What's Required) - —</v>
      </c>
    </row>
    <row r="43" spans="1:28" ht="15" customHeight="1" x14ac:dyDescent="0.25">
      <c r="A43" s="1">
        <v>42</v>
      </c>
      <c r="B43" s="1" t="s">
        <v>232</v>
      </c>
      <c r="C43" t="s">
        <v>233</v>
      </c>
      <c r="D43" t="s">
        <v>1</v>
      </c>
      <c r="E43" t="s">
        <v>75</v>
      </c>
      <c r="F43" t="s">
        <v>234</v>
      </c>
      <c r="G43" t="s">
        <v>235</v>
      </c>
      <c r="H43" t="s">
        <v>8</v>
      </c>
      <c r="I43" t="s">
        <v>23</v>
      </c>
      <c r="J43" s="1" t="s">
        <v>236</v>
      </c>
      <c r="K43" t="s">
        <v>12</v>
      </c>
      <c r="L43" t="s">
        <v>13</v>
      </c>
      <c r="M43" t="s">
        <v>13</v>
      </c>
      <c r="O43" t="str">
        <f t="shared" si="0"/>
        <v>42 - D2.8.3_x000D_
D12.3.1</v>
      </c>
      <c r="P43" t="str">
        <f t="shared" si="1"/>
        <v>Inspection / Test Point - Asphalt paving material</v>
      </c>
      <c r="Q43" t="str">
        <f t="shared" si="2"/>
        <v>ACTION (W, M, H) - W</v>
      </c>
      <c r="R43" t="str">
        <f t="shared" si="3"/>
        <v>Activity by - WCL, ICC</v>
      </c>
      <c r="S43" t="str">
        <f t="shared" si="4"/>
        <v>Conformance Criteria (What's Required) - DG10 (carriageways)</v>
      </c>
      <c r="T43" t="str">
        <f t="shared" si="5"/>
        <v>Quantity - 13 t</v>
      </c>
      <c r="U43" t="str">
        <f t="shared" si="6"/>
        <v>Frequency / When? - —</v>
      </c>
      <c r="V43" t="str">
        <f t="shared" si="7"/>
        <v>Inspection / Test Method - Document</v>
      </c>
      <c r="W43" t="str">
        <f t="shared" si="8"/>
        <v>Records / evidence,  WCL form - Sign This ITP_x000D_
Delivery docket</v>
      </c>
      <c r="X43" t="str">
        <f t="shared" si="9"/>
        <v>Standard - ICC STANDARD SPECIFICATIONS</v>
      </c>
      <c r="Y43" t="str">
        <f t="shared" si="10"/>
        <v>Print, sign and date: Wilson - YES</v>
      </c>
      <c r="Z43" t="str">
        <f t="shared" si="11"/>
        <v>Print, sign and date: ICC - YES</v>
      </c>
      <c r="AB43" t="str">
        <v>Quantity - —</v>
      </c>
    </row>
    <row r="44" spans="1:28" ht="15" customHeight="1" x14ac:dyDescent="0.25">
      <c r="A44" s="1">
        <v>43</v>
      </c>
      <c r="B44" t="s">
        <v>8</v>
      </c>
      <c r="C44" t="s">
        <v>237</v>
      </c>
      <c r="D44" t="s">
        <v>1</v>
      </c>
      <c r="E44" t="s">
        <v>75</v>
      </c>
      <c r="F44" t="s">
        <v>238</v>
      </c>
      <c r="G44" t="s">
        <v>8</v>
      </c>
      <c r="H44" t="s">
        <v>230</v>
      </c>
      <c r="I44" s="1" t="s">
        <v>231</v>
      </c>
      <c r="J44" t="s">
        <v>60</v>
      </c>
      <c r="K44" t="s">
        <v>12</v>
      </c>
      <c r="L44" t="s">
        <v>239</v>
      </c>
      <c r="M44" t="s">
        <v>239</v>
      </c>
      <c r="O44" t="str">
        <f t="shared" si="0"/>
        <v>43 - —</v>
      </c>
      <c r="P44" t="str">
        <f t="shared" si="1"/>
        <v>Inspection / Test Point - Road markings</v>
      </c>
      <c r="Q44" t="str">
        <f t="shared" si="2"/>
        <v>ACTION (W, M, H) - W</v>
      </c>
      <c r="R44" t="str">
        <f t="shared" si="3"/>
        <v>Activity by - WCL, ICC</v>
      </c>
      <c r="S44" t="str">
        <f t="shared" si="4"/>
        <v>Conformance Criteria (What's Required) - Reinstatement of the existing markings</v>
      </c>
      <c r="T44" t="str">
        <f t="shared" si="5"/>
        <v>Quantity - —</v>
      </c>
      <c r="U44" t="str">
        <f t="shared" si="6"/>
        <v>Frequency / When? - 1 / finished surface</v>
      </c>
      <c r="V44" t="str">
        <f t="shared" si="7"/>
        <v>Inspection / Test Method - Post seal surface_x000D_
inspection</v>
      </c>
      <c r="W44" t="str">
        <f t="shared" si="8"/>
        <v>Records / evidence,  WCL form - Sign This ITP</v>
      </c>
      <c r="X44" t="str">
        <f t="shared" si="9"/>
        <v>Standard - ICC STANDARD SPECIFICATIONS</v>
      </c>
      <c r="Y44" t="str">
        <f t="shared" si="10"/>
        <v>Print, sign and date: Wilson - N/A</v>
      </c>
      <c r="Z44" t="str">
        <f t="shared" si="11"/>
        <v>Print, sign and date: ICC - N/A</v>
      </c>
      <c r="AB44" t="str">
        <v>Frequency / When? - Prior to commencement</v>
      </c>
    </row>
    <row r="45" spans="1:28" ht="15" customHeight="1" x14ac:dyDescent="0.25">
      <c r="A45" s="1">
        <v>44</v>
      </c>
      <c r="B45" t="s">
        <v>240</v>
      </c>
      <c r="C45" t="s">
        <v>241</v>
      </c>
      <c r="D45" t="s">
        <v>0</v>
      </c>
      <c r="E45" t="s">
        <v>6</v>
      </c>
      <c r="F45" s="1" t="s">
        <v>242</v>
      </c>
      <c r="G45" t="s">
        <v>8</v>
      </c>
      <c r="H45" t="s">
        <v>243</v>
      </c>
      <c r="I45" t="s">
        <v>23</v>
      </c>
      <c r="J45" s="1" t="s">
        <v>244</v>
      </c>
      <c r="K45" t="s">
        <v>12</v>
      </c>
      <c r="L45" t="s">
        <v>13</v>
      </c>
      <c r="M45" t="s">
        <v>13</v>
      </c>
      <c r="O45" t="str">
        <f t="shared" si="0"/>
        <v>44 - D17</v>
      </c>
      <c r="P45" t="str">
        <f t="shared" si="1"/>
        <v>Inspection / Test Point - As-built information</v>
      </c>
      <c r="Q45" t="str">
        <f t="shared" si="2"/>
        <v>ACTION (W, M, H) - H</v>
      </c>
      <c r="R45" t="str">
        <f t="shared" si="3"/>
        <v>Activity by - WCL</v>
      </c>
      <c r="S45" t="str">
        <f t="shared" si="4"/>
        <v>Conformance Criteria (What's Required) - Encountered Services Record Sheet Detailed Water Connection Sheet_x000D_
As-built drawings as per D17</v>
      </c>
      <c r="T45" t="str">
        <f t="shared" si="5"/>
        <v>Quantity - —</v>
      </c>
      <c r="U45" t="str">
        <f t="shared" si="6"/>
        <v>Frequency / When? - Following/during completion of works</v>
      </c>
      <c r="V45" t="str">
        <f t="shared" si="7"/>
        <v>Inspection / Test Method - Document</v>
      </c>
      <c r="W45" t="str">
        <f t="shared" si="8"/>
        <v>Records / evidence,  WCL form - Sign This ITP DWCS, ESRS,_x000D_
As-built</v>
      </c>
      <c r="X45" t="str">
        <f t="shared" si="9"/>
        <v>Standard - ICC STANDARD SPECIFICATIONS</v>
      </c>
      <c r="Y45" t="str">
        <f t="shared" si="10"/>
        <v>Print, sign and date: Wilson - YES</v>
      </c>
      <c r="Z45" t="str">
        <f t="shared" si="11"/>
        <v>Print, sign and date: ICC - YES</v>
      </c>
      <c r="AB45" t="str">
        <v>Inspection / Test Method - Document</v>
      </c>
    </row>
    <row r="46" spans="1:28" ht="15" customHeight="1" x14ac:dyDescent="0.25">
      <c r="A46" s="1">
        <v>45</v>
      </c>
      <c r="B46" t="s">
        <v>8</v>
      </c>
      <c r="C46" t="s">
        <v>245</v>
      </c>
      <c r="D46" t="s">
        <v>0</v>
      </c>
      <c r="E46" t="s">
        <v>75</v>
      </c>
      <c r="F46" t="s">
        <v>246</v>
      </c>
      <c r="G46" t="s">
        <v>8</v>
      </c>
      <c r="H46" t="s">
        <v>247</v>
      </c>
      <c r="I46" t="s">
        <v>248</v>
      </c>
      <c r="J46" t="s">
        <v>249</v>
      </c>
      <c r="K46" t="s">
        <v>8</v>
      </c>
      <c r="L46" t="s">
        <v>13</v>
      </c>
      <c r="M46" t="s">
        <v>13</v>
      </c>
      <c r="O46" t="str">
        <f t="shared" si="0"/>
        <v>45 - —</v>
      </c>
      <c r="P46" t="str">
        <f t="shared" si="1"/>
        <v>Inspection / Test Point - Site walkover</v>
      </c>
      <c r="Q46" t="str">
        <f t="shared" si="2"/>
        <v>ACTION (W, M, H) - H</v>
      </c>
      <c r="R46" t="str">
        <f t="shared" si="3"/>
        <v>Activity by - WCL, ICC</v>
      </c>
      <c r="S46" t="str">
        <f t="shared" si="4"/>
        <v>Conformance Criteria (What's Required) - Snag list to be compiled, and completed</v>
      </c>
      <c r="T46" t="str">
        <f t="shared" si="5"/>
        <v>Quantity - —</v>
      </c>
      <c r="U46" t="str">
        <f t="shared" si="6"/>
        <v>Frequency / When? - At Completion</v>
      </c>
      <c r="V46" t="str">
        <f t="shared" si="7"/>
        <v>Inspection / Test Method - Review</v>
      </c>
      <c r="W46" t="str">
        <f t="shared" si="8"/>
        <v>Records / evidence,  WCL form - Sign This ITP SNAG List</v>
      </c>
      <c r="X46" t="str">
        <f t="shared" si="9"/>
        <v>Standard - —</v>
      </c>
      <c r="Y46" t="str">
        <f t="shared" si="10"/>
        <v>Print, sign and date: Wilson - YES</v>
      </c>
      <c r="Z46" t="str">
        <f t="shared" si="11"/>
        <v>Print, sign and date: ICC - YES</v>
      </c>
      <c r="AB46" t="str">
        <v>Records / evidence,  WCL form - Sign This ITP
MoM</v>
      </c>
    </row>
    <row r="47" spans="1:28" ht="15" customHeight="1" x14ac:dyDescent="0.25">
      <c r="A47" s="1"/>
      <c r="AB47" t="str">
        <v>Standard - ICC STANDARD SPECIFICATIONS</v>
      </c>
    </row>
    <row r="48" spans="1:28" ht="15" customHeight="1" x14ac:dyDescent="0.25">
      <c r="AB48" t="str">
        <v>Print, sign and date: Wilson - YES</v>
      </c>
    </row>
    <row r="49" spans="1:28" ht="15" customHeight="1" x14ac:dyDescent="0.25">
      <c r="AB49" t="str">
        <v>Print, sign and date: ICC - YES</v>
      </c>
    </row>
    <row r="50" spans="1:28" ht="15" customHeight="1" x14ac:dyDescent="0.25">
      <c r="A50" s="1"/>
      <c r="AB50" t="str">
        <v>5 - D2.4.2</v>
      </c>
    </row>
    <row r="51" spans="1:28" ht="15" customHeight="1" x14ac:dyDescent="0.25">
      <c r="A51" s="1"/>
      <c r="AB51" t="str">
        <v>Inspection / Test Point - Bedding material</v>
      </c>
    </row>
    <row r="52" spans="1:28" ht="15" customHeight="1" x14ac:dyDescent="0.25">
      <c r="A52" s="1"/>
      <c r="AB52" t="str">
        <v>ACTION (W, M, H) - W</v>
      </c>
    </row>
    <row r="53" spans="1:28" ht="15" customHeight="1" x14ac:dyDescent="0.25">
      <c r="A53" s="1"/>
      <c r="D53" s="1"/>
      <c r="I53" s="1"/>
      <c r="AB53" t="str">
        <v>Activity by - Lab</v>
      </c>
    </row>
    <row r="54" spans="1:28" ht="15" customHeight="1" x14ac:dyDescent="0.25">
      <c r="A54" s="1"/>
      <c r="AB54" t="str">
        <v>Conformance Criteria (What's Required) - Material to comply with contract specification</v>
      </c>
    </row>
    <row r="55" spans="1:28" ht="15" customHeight="1" x14ac:dyDescent="0.25">
      <c r="A55" s="1"/>
      <c r="AB55" t="str">
        <v>Quantity - 280 m3</v>
      </c>
    </row>
    <row r="56" spans="1:28" ht="15" customHeight="1" x14ac:dyDescent="0.25">
      <c r="A56" s="1"/>
      <c r="AB56" t="str">
        <v>Frequency / When? - Prior to commencement</v>
      </c>
    </row>
    <row r="57" spans="1:28" ht="15" customHeight="1" x14ac:dyDescent="0.25">
      <c r="A57" s="1"/>
      <c r="AB57" t="str">
        <v>Inspection / Test Method - Lab report</v>
      </c>
    </row>
    <row r="58" spans="1:28" ht="15" customHeight="1" x14ac:dyDescent="0.25">
      <c r="A58" s="1"/>
      <c r="AB58" t="str">
        <v>Records / evidence,  WCL form - Grading Results</v>
      </c>
    </row>
    <row r="59" spans="1:28" ht="15" customHeight="1" x14ac:dyDescent="0.25">
      <c r="AB59" t="str">
        <v>Standard - ICC STANDARD SPECIFICATIONS
G3 of AS/NZS 2566.2</v>
      </c>
    </row>
    <row r="60" spans="1:28" ht="15" customHeight="1" x14ac:dyDescent="0.25">
      <c r="D60" s="1"/>
      <c r="I60" s="1"/>
      <c r="AB60" t="str">
        <v>Print, sign and date: Wilson - YES</v>
      </c>
    </row>
    <row r="61" spans="1:28" ht="15" customHeight="1" x14ac:dyDescent="0.25">
      <c r="A61" s="1"/>
      <c r="AB61" t="str">
        <v>Print, sign and date: ICC - YES</v>
      </c>
    </row>
    <row r="62" spans="1:28" ht="15" customHeight="1" x14ac:dyDescent="0.25">
      <c r="A62" s="1"/>
      <c r="AB62" t="str">
        <v>6 - D1.29.3</v>
      </c>
    </row>
    <row r="63" spans="1:28" ht="15" customHeight="1" x14ac:dyDescent="0.25">
      <c r="A63" s="1"/>
      <c r="AB63" t="str">
        <v>Inspection / Test Point - Sub Base Aggregate AP65</v>
      </c>
    </row>
    <row r="64" spans="1:28" ht="15" customHeight="1" x14ac:dyDescent="0.25">
      <c r="A64" s="1"/>
      <c r="AB64" t="str">
        <v>ACTION (W, M, H) - W</v>
      </c>
    </row>
    <row r="65" spans="4:28" ht="15" customHeight="1" x14ac:dyDescent="0.25">
      <c r="AB65" t="str">
        <v>Activity by - Lab</v>
      </c>
    </row>
    <row r="66" spans="4:28" ht="15" customHeight="1" x14ac:dyDescent="0.25">
      <c r="AB66" t="str">
        <v>Conformance Criteria (What's Required) - Materials to comply with contract specification</v>
      </c>
    </row>
    <row r="67" spans="4:28" ht="15" customHeight="1" x14ac:dyDescent="0.25">
      <c r="D67" s="1"/>
      <c r="I67" s="1"/>
      <c r="AB67" t="str">
        <v>Quantity - 90 m3</v>
      </c>
    </row>
    <row r="68" spans="4:28" ht="15" customHeight="1" x14ac:dyDescent="0.25">
      <c r="AB68" t="str">
        <v>Frequency / When? - Prior to commencement</v>
      </c>
    </row>
    <row r="69" spans="4:28" ht="15" customHeight="1" x14ac:dyDescent="0.25">
      <c r="AB69" t="str">
        <v>Inspection / Test Method - Lab report</v>
      </c>
    </row>
    <row r="70" spans="4:28" ht="15" customHeight="1" x14ac:dyDescent="0.25">
      <c r="AB70" t="str">
        <v>Records / evidence,  WCL form - MDD and Grading
Results</v>
      </c>
    </row>
    <row r="71" spans="4:28" ht="15" customHeight="1" x14ac:dyDescent="0.25">
      <c r="AB71" t="str">
        <v>Standard - ICC STANDARD SPECIFICATIONS</v>
      </c>
    </row>
    <row r="72" spans="4:28" ht="15" customHeight="1" x14ac:dyDescent="0.25">
      <c r="AB72" t="str">
        <v>Print, sign and date: Wilson - YES</v>
      </c>
    </row>
    <row r="73" spans="4:28" ht="15" customHeight="1" x14ac:dyDescent="0.25">
      <c r="D73" s="1"/>
      <c r="I73" s="1"/>
      <c r="AB73" t="str">
        <v>Print, sign and date: ICC - YES</v>
      </c>
    </row>
    <row r="74" spans="4:28" ht="15" customHeight="1" x14ac:dyDescent="0.25">
      <c r="AB74" t="str">
        <v>7 - D1.29.4</v>
      </c>
    </row>
    <row r="75" spans="4:28" ht="15" customHeight="1" x14ac:dyDescent="0.25">
      <c r="AB75" t="str">
        <v>Inspection / Test Point - Crushed Basecource
Aggregate M/4 AP40</v>
      </c>
    </row>
    <row r="76" spans="4:28" ht="15" customHeight="1" x14ac:dyDescent="0.25">
      <c r="AB76" t="str">
        <v>ACTION (W, M, H) - W</v>
      </c>
    </row>
    <row r="77" spans="4:28" ht="15" customHeight="1" x14ac:dyDescent="0.25">
      <c r="AB77" t="str">
        <v>Activity by - Lab</v>
      </c>
    </row>
    <row r="78" spans="4:28" ht="15" customHeight="1" x14ac:dyDescent="0.25">
      <c r="AB78" t="str">
        <v>Conformance Criteria (What's Required) - Materials to comply with contract specification</v>
      </c>
    </row>
    <row r="79" spans="4:28" ht="15" customHeight="1" x14ac:dyDescent="0.25">
      <c r="AB79" t="str">
        <v>Quantity - 22 m3</v>
      </c>
    </row>
    <row r="80" spans="4:28" ht="15" customHeight="1" x14ac:dyDescent="0.25">
      <c r="AB80" t="str">
        <v>Frequency / When? - Prior to commencement</v>
      </c>
    </row>
    <row r="81" spans="28:28" ht="15" customHeight="1" x14ac:dyDescent="0.25">
      <c r="AB81" t="str">
        <v>Inspection / Test Method - Lab report</v>
      </c>
    </row>
    <row r="82" spans="28:28" ht="15" customHeight="1" x14ac:dyDescent="0.25">
      <c r="AB82" t="str">
        <v>Records / evidence,  WCL form - MDD and Grading
Results</v>
      </c>
    </row>
    <row r="83" spans="28:28" ht="15" customHeight="1" x14ac:dyDescent="0.25">
      <c r="AB83" t="str">
        <v>Standard - ICC STANDARD SPECIFICATIONS
NZTA M/4</v>
      </c>
    </row>
    <row r="84" spans="28:28" ht="15" customHeight="1" x14ac:dyDescent="0.25">
      <c r="AB84" t="str">
        <v>Print, sign and date: Wilson - YES</v>
      </c>
    </row>
    <row r="85" spans="28:28" ht="15" customHeight="1" x14ac:dyDescent="0.25">
      <c r="AB85" t="str">
        <v>Print, sign and date: ICC - YES</v>
      </c>
    </row>
    <row r="86" spans="28:28" ht="15" customHeight="1" x14ac:dyDescent="0.25">
      <c r="AB86" t="str">
        <v>8 - D1.5</v>
      </c>
    </row>
    <row r="87" spans="28:28" ht="15" customHeight="1" x14ac:dyDescent="0.25">
      <c r="AB87" t="str">
        <v>Inspection / Test Point - Pre-work site inspection</v>
      </c>
    </row>
    <row r="88" spans="28:28" ht="15" customHeight="1" x14ac:dyDescent="0.25">
      <c r="AB88" t="str">
        <v>ACTION (W, M, H) - H</v>
      </c>
    </row>
    <row r="89" spans="28:28" ht="15" customHeight="1" x14ac:dyDescent="0.25">
      <c r="AB89" t="str">
        <v>Activity by - WCL</v>
      </c>
    </row>
    <row r="90" spans="28:28" ht="15" customHeight="1" x14ac:dyDescent="0.25">
      <c r="AB90" t="str">
        <v>Conformance Criteria (What's Required) - Video or photos near the construction zone to determine their pre construction condition.
(landowners property)</v>
      </c>
    </row>
    <row r="91" spans="28:28" ht="15" customHeight="1" x14ac:dyDescent="0.25">
      <c r="AB91" t="str">
        <v>Quantity - —</v>
      </c>
    </row>
    <row r="92" spans="28:28" ht="15" customHeight="1" x14ac:dyDescent="0.25">
      <c r="AB92" t="str">
        <v>Frequency / When? - Prior to commencement</v>
      </c>
    </row>
    <row r="93" spans="28:28" ht="15" customHeight="1" x14ac:dyDescent="0.25">
      <c r="AB93" t="str">
        <v>Inspection / Test Method - Inspection Document</v>
      </c>
    </row>
    <row r="94" spans="28:28" ht="15" customHeight="1" x14ac:dyDescent="0.25">
      <c r="AB94" t="str">
        <v>Records / evidence,  WCL form - Sign This ITP Video
Photo</v>
      </c>
    </row>
    <row r="95" spans="28:28" ht="15" customHeight="1" x14ac:dyDescent="0.25">
      <c r="AB95" t="str">
        <v>Standard - ICC STANDARD SPECIFICATIONS</v>
      </c>
    </row>
    <row r="96" spans="28:28" ht="15" customHeight="1" x14ac:dyDescent="0.25">
      <c r="AB96" t="str">
        <v>Print, sign and date: Wilson - YES</v>
      </c>
    </row>
    <row r="97" spans="28:28" ht="15" customHeight="1" x14ac:dyDescent="0.25">
      <c r="AB97" t="str">
        <v>Print, sign and date: ICC - YES</v>
      </c>
    </row>
    <row r="98" spans="28:28" ht="15" customHeight="1" x14ac:dyDescent="0.25">
      <c r="AB98" t="str">
        <v>9 - D1.18</v>
      </c>
    </row>
    <row r="99" spans="28:28" ht="15" customHeight="1" x14ac:dyDescent="0.25">
      <c r="AB99" t="str">
        <v>Inspection / Test Point - Temporary traffic management</v>
      </c>
    </row>
    <row r="100" spans="28:28" ht="15" customHeight="1" x14ac:dyDescent="0.25">
      <c r="AB100" t="str">
        <v>ACTION (W, M, H) - H</v>
      </c>
    </row>
    <row r="101" spans="28:28" ht="15" customHeight="1" x14ac:dyDescent="0.25">
      <c r="AB101" t="str">
        <v>Activity by - WCL</v>
      </c>
    </row>
    <row r="102" spans="28:28" ht="15" customHeight="1" x14ac:dyDescent="0.25">
      <c r="AB102" t="str">
        <v>Conformance Criteria (What's Required) - Signs set up as per TMP, with a copy on site with STMS. TMP monitored for practicality. If changes are required these are to be agreed upon with the
engineer.</v>
      </c>
    </row>
    <row r="103" spans="28:28" ht="15" customHeight="1" x14ac:dyDescent="0.25">
      <c r="AB103" t="str">
        <v>Quantity - —</v>
      </c>
    </row>
    <row r="104" spans="28:28" ht="15" customHeight="1" x14ac:dyDescent="0.25">
      <c r="AB104" t="str">
        <v>Frequency / When? - Prior to commencement</v>
      </c>
    </row>
    <row r="105" spans="28:28" ht="15" customHeight="1" x14ac:dyDescent="0.25">
      <c r="AB105" t="str">
        <v>Inspection / Test Method - Visual inspection Document</v>
      </c>
    </row>
    <row r="106" spans="28:28" ht="15" customHeight="1" x14ac:dyDescent="0.25">
      <c r="AB106" t="str">
        <v>Records / evidence,  WCL form - Sign This ITP On-site record</v>
      </c>
    </row>
    <row r="107" spans="28:28" ht="15" customHeight="1" x14ac:dyDescent="0.25">
      <c r="AB107" t="str">
        <v>Standard - ICC STANDARD SPECIFICATIONS CoPTTM</v>
      </c>
    </row>
    <row r="108" spans="28:28" ht="15" customHeight="1" x14ac:dyDescent="0.25">
      <c r="AB108" t="str">
        <v>Print, sign and date: Wilson - YES</v>
      </c>
    </row>
    <row r="109" spans="28:28" ht="15" customHeight="1" x14ac:dyDescent="0.25">
      <c r="AB109" t="str">
        <v>Print, sign and date: ICC - YES</v>
      </c>
    </row>
    <row r="110" spans="28:28" ht="15" customHeight="1" x14ac:dyDescent="0.25">
      <c r="AB110" t="str">
        <v>10 - D2.7.1</v>
      </c>
    </row>
    <row r="111" spans="28:28" ht="15" customHeight="1" x14ac:dyDescent="0.25">
      <c r="AB111" t="str">
        <v>Inspection / Test Point - Set out</v>
      </c>
    </row>
    <row r="112" spans="28:28" ht="15" customHeight="1" x14ac:dyDescent="0.25">
      <c r="AB112" t="str">
        <v>ACTION (W, M, H) - W</v>
      </c>
    </row>
    <row r="113" spans="28:28" ht="15" customHeight="1" x14ac:dyDescent="0.25">
      <c r="AB113" t="str">
        <v>Activity by - ICC, WCL</v>
      </c>
    </row>
    <row r="114" spans="28:28" ht="15" customHeight="1" x14ac:dyDescent="0.25">
      <c r="AB114" t="str">
        <v>Conformance Criteria (What's Required) - Mark out of alignment for mains and laterals</v>
      </c>
    </row>
    <row r="115" spans="28:28" ht="15" customHeight="1" x14ac:dyDescent="0.25">
      <c r="AB115" t="str">
        <v>Quantity - —</v>
      </c>
    </row>
    <row r="116" spans="28:28" ht="15" customHeight="1" x14ac:dyDescent="0.25">
      <c r="AB116" t="str">
        <v>Frequency / When? - Prior to commencement</v>
      </c>
    </row>
    <row r="117" spans="28:28" ht="15" customHeight="1" x14ac:dyDescent="0.25">
      <c r="AB117" t="str">
        <v>Inspection / Test Method - Surface marking</v>
      </c>
    </row>
    <row r="118" spans="28:28" ht="15" customHeight="1" x14ac:dyDescent="0.25">
      <c r="AB118" t="str">
        <v>Records / evidence,  WCL form - Sign This ITP</v>
      </c>
    </row>
    <row r="119" spans="28:28" ht="15" customHeight="1" x14ac:dyDescent="0.25">
      <c r="AB119" t="str">
        <v>Standard - ICC STANDARD SPECIFICATIONS</v>
      </c>
    </row>
    <row r="120" spans="28:28" ht="15" customHeight="1" x14ac:dyDescent="0.25">
      <c r="AB120" t="str">
        <v>Print, sign and date: Wilson - YES</v>
      </c>
    </row>
    <row r="121" spans="28:28" ht="15" customHeight="1" x14ac:dyDescent="0.25">
      <c r="AB121" t="str">
        <v>Print, sign and date: ICC - YES</v>
      </c>
    </row>
    <row r="122" spans="28:28" ht="15" customHeight="1" x14ac:dyDescent="0.25">
      <c r="AB122" t="str">
        <v>11 - D1.8</v>
      </c>
    </row>
    <row r="123" spans="28:28" ht="15" customHeight="1" x14ac:dyDescent="0.25">
      <c r="AB123" t="str">
        <v>Inspection / Test Point - Protection and identification of other
Services</v>
      </c>
    </row>
    <row r="124" spans="28:28" ht="15" customHeight="1" x14ac:dyDescent="0.25">
      <c r="AB124" t="str">
        <v>ACTION (W, M, H) - H</v>
      </c>
    </row>
    <row r="125" spans="28:28" ht="15" customHeight="1" x14ac:dyDescent="0.25">
      <c r="AB125" t="str">
        <v>Activity by - WCL, asset owners</v>
      </c>
    </row>
    <row r="126" spans="28:28" ht="15" customHeight="1" x14ac:dyDescent="0.25">
      <c r="AB126" t="str">
        <v>Conformance Criteria (What's Required) - Mark out on site of all services. Services to be potholed for as per Wilsons company policy</v>
      </c>
    </row>
    <row r="127" spans="28:28" ht="15" customHeight="1" x14ac:dyDescent="0.25">
      <c r="AB127" t="str">
        <v>Quantity - —</v>
      </c>
    </row>
    <row r="128" spans="28:28" ht="15" customHeight="1" x14ac:dyDescent="0.25">
      <c r="AB128" t="str">
        <v>Frequency / When? - Prior to commencement</v>
      </c>
    </row>
    <row r="129" spans="28:28" ht="15" customHeight="1" x14ac:dyDescent="0.25">
      <c r="AB129" t="str">
        <v>Inspection / Test Method - Surface marking Visual inspection</v>
      </c>
    </row>
    <row r="130" spans="28:28" ht="15" customHeight="1" x14ac:dyDescent="0.25">
      <c r="AB130" t="str">
        <v>Records / evidence,  WCL form - Sign This ITP</v>
      </c>
    </row>
    <row r="131" spans="28:28" ht="15" customHeight="1" x14ac:dyDescent="0.25">
      <c r="AB131" t="str">
        <v>Standard - ICC STANDARD SPECIFICATIONS
Wilson's prior to excavate policy</v>
      </c>
    </row>
    <row r="132" spans="28:28" ht="15" customHeight="1" x14ac:dyDescent="0.25">
      <c r="AB132" t="str">
        <v>Print, sign and date: Wilson - YES</v>
      </c>
    </row>
    <row r="133" spans="28:28" ht="15" customHeight="1" x14ac:dyDescent="0.25">
      <c r="AB133" t="str">
        <v>Print, sign and date: ICC - YES</v>
      </c>
    </row>
    <row r="134" spans="28:28" ht="15" customHeight="1" x14ac:dyDescent="0.25">
      <c r="AB134" t="str">
        <v>12 - D1.11 D9.5</v>
      </c>
    </row>
    <row r="135" spans="28:28" ht="15" customHeight="1" x14ac:dyDescent="0.25">
      <c r="AB135" t="str">
        <v>Inspection / Test Point - Notification to residents and businesses</v>
      </c>
    </row>
    <row r="136" spans="28:28" ht="15" customHeight="1" x14ac:dyDescent="0.25">
      <c r="AB136" t="str">
        <v>ACTION (W, M, H) - M</v>
      </c>
    </row>
    <row r="137" spans="28:28" ht="15" customHeight="1" x14ac:dyDescent="0.25">
      <c r="AB137" t="str">
        <v>Activity by - WCL</v>
      </c>
    </row>
    <row r="138" spans="28:28" ht="15" customHeight="1" x14ac:dyDescent="0.25">
      <c r="AB138" t="str">
        <v>Conformance Criteria (What's Required) - Letter drop / business visits</v>
      </c>
    </row>
    <row r="139" spans="28:28" ht="15" customHeight="1" x14ac:dyDescent="0.25">
      <c r="AB139" t="str">
        <v>Quantity - —</v>
      </c>
    </row>
    <row r="140" spans="28:28" ht="15" customHeight="1" x14ac:dyDescent="0.25">
      <c r="AB140" t="str">
        <v>Frequency / When? - Prior to commencement (min. two working days prior to water shutoff or access restriction)</v>
      </c>
    </row>
    <row r="141" spans="28:28" ht="15" customHeight="1" x14ac:dyDescent="0.25">
      <c r="AB141" t="str">
        <v>Inspection / Test Method - Document delivered</v>
      </c>
    </row>
    <row r="142" spans="28:28" ht="15" customHeight="1" x14ac:dyDescent="0.25">
      <c r="AB142" t="str">
        <v>Records / evidence,  WCL form - Sign This ITP Notification letter</v>
      </c>
    </row>
    <row r="143" spans="28:28" ht="15" customHeight="1" x14ac:dyDescent="0.25">
      <c r="AB143" t="str">
        <v>Standard - ICC STANDARD SPECIFICATIONS</v>
      </c>
    </row>
    <row r="144" spans="28:28" ht="15" customHeight="1" x14ac:dyDescent="0.25">
      <c r="AB144" t="str">
        <v>Print, sign and date: Wilson - YES</v>
      </c>
    </row>
    <row r="145" spans="28:28" ht="15" customHeight="1" x14ac:dyDescent="0.25">
      <c r="AB145" t="str">
        <v>Print, sign and date: ICC - YES</v>
      </c>
    </row>
    <row r="146" spans="28:28" ht="15" customHeight="1" x14ac:dyDescent="0.25">
      <c r="AB146" t="str">
        <v>13 - C1.4
D2.4.1</v>
      </c>
    </row>
    <row r="147" spans="28:28" ht="15" customHeight="1" x14ac:dyDescent="0.25">
      <c r="AB147" t="str">
        <v>Inspection / Test Point - Pipe material (main)</v>
      </c>
    </row>
    <row r="148" spans="28:28" ht="15" customHeight="1" x14ac:dyDescent="0.25">
      <c r="AB148" t="str">
        <v>ACTION (W, M, H) - M</v>
      </c>
    </row>
    <row r="149" spans="28:28" ht="15" customHeight="1" x14ac:dyDescent="0.25">
      <c r="AB149" t="str">
        <v>Activity by - WCL, ICC</v>
      </c>
    </row>
    <row r="150" spans="28:28" ht="15" customHeight="1" x14ac:dyDescent="0.25">
      <c r="AB150" t="str">
        <v>Conformance Criteria (What's Required) - DN450 RC JR Class 4
ICC to inspect pipe deliveries as required</v>
      </c>
    </row>
    <row r="151" spans="28:28" ht="15" customHeight="1" x14ac:dyDescent="0.25">
      <c r="AB151" t="str">
        <v>Quantity - 360 m</v>
      </c>
    </row>
    <row r="152" spans="28:28" ht="15" customHeight="1" x14ac:dyDescent="0.25">
      <c r="AB152" t="str">
        <v>Frequency / When? - 1 / delivery</v>
      </c>
    </row>
    <row r="153" spans="28:28" ht="15" customHeight="1" x14ac:dyDescent="0.25">
      <c r="AB153" t="str">
        <v>Inspection / Test Method - Visual inspection</v>
      </c>
    </row>
    <row r="154" spans="28:28" ht="15" customHeight="1" x14ac:dyDescent="0.25">
      <c r="AB154" t="str">
        <v>Records / evidence,  WCL form - Sign This ITP</v>
      </c>
    </row>
    <row r="155" spans="28:28" ht="15" customHeight="1" x14ac:dyDescent="0.25">
      <c r="AB155" t="str">
        <v>Standard - ICC STANDARD SPECIFICATIONS
AS/NZS 4058:2007</v>
      </c>
    </row>
    <row r="156" spans="28:28" ht="15" customHeight="1" x14ac:dyDescent="0.25">
      <c r="AB156" t="str">
        <v>Print, sign and date: Wilson - YES</v>
      </c>
    </row>
    <row r="157" spans="28:28" ht="15" customHeight="1" x14ac:dyDescent="0.25">
      <c r="AB157" t="str">
        <v>Print, sign and date: ICC - YES</v>
      </c>
    </row>
    <row r="158" spans="28:28" ht="15" customHeight="1" x14ac:dyDescent="0.25">
      <c r="AB158" t="str">
        <v>14 - D4.3.1</v>
      </c>
    </row>
    <row r="159" spans="28:28" ht="15" customHeight="1" x14ac:dyDescent="0.25">
      <c r="AB159" t="str">
        <v>Inspection / Test Point - Pipe material (lateral)</v>
      </c>
    </row>
    <row r="160" spans="28:28" ht="15" customHeight="1" x14ac:dyDescent="0.25">
      <c r="AB160" t="str">
        <v>ACTION (W, M, H) - M</v>
      </c>
    </row>
    <row r="161" spans="28:28" ht="15" customHeight="1" x14ac:dyDescent="0.25">
      <c r="AB161" t="str">
        <v>Activity by - WCL, ICC</v>
      </c>
    </row>
    <row r="162" spans="28:28" ht="15" customHeight="1" x14ac:dyDescent="0.25">
      <c r="AB162" t="str">
        <v>Conformance Criteria (What's Required) - DN100 uPVC SN6 RRJ</v>
      </c>
    </row>
    <row r="163" spans="28:28" ht="15" customHeight="1" x14ac:dyDescent="0.25">
      <c r="AB163" t="str">
        <v>Quantity - 32 m</v>
      </c>
    </row>
    <row r="164" spans="28:28" ht="15" customHeight="1" x14ac:dyDescent="0.25">
      <c r="AB164" t="str">
        <v>Frequency / When? - 1 / delivery</v>
      </c>
    </row>
    <row r="165" spans="28:28" ht="15" customHeight="1" x14ac:dyDescent="0.25">
      <c r="AB165" t="str">
        <v>Inspection / Test Method - Visual inspection</v>
      </c>
    </row>
    <row r="166" spans="28:28" ht="15" customHeight="1" x14ac:dyDescent="0.25">
      <c r="AB166" t="str">
        <v>Records / evidence,  WCL form - Sign This ITP</v>
      </c>
    </row>
    <row r="167" spans="28:28" ht="15" customHeight="1" x14ac:dyDescent="0.25">
      <c r="AB167" t="str">
        <v>Standard - AS/NZS 1260:2017</v>
      </c>
    </row>
    <row r="168" spans="28:28" ht="15" customHeight="1" x14ac:dyDescent="0.25">
      <c r="AB168" t="str">
        <v>Print, sign and date: Wilson - YES</v>
      </c>
    </row>
    <row r="169" spans="28:28" ht="15" customHeight="1" x14ac:dyDescent="0.25">
      <c r="AB169" t="str">
        <v>Print, sign and date: ICC - YES</v>
      </c>
    </row>
    <row r="170" spans="28:28" ht="15" customHeight="1" x14ac:dyDescent="0.25">
      <c r="AB170" t="str">
        <v>15 - D4.3.1</v>
      </c>
    </row>
    <row r="171" spans="28:28" ht="15" customHeight="1" x14ac:dyDescent="0.25">
      <c r="AB171" t="str">
        <v>Inspection / Test Point - Pipe material (sump lead)</v>
      </c>
    </row>
    <row r="172" spans="28:28" ht="15" customHeight="1" x14ac:dyDescent="0.25">
      <c r="AB172" t="str">
        <v>ACTION (W, M, H) - M</v>
      </c>
    </row>
    <row r="173" spans="28:28" ht="15" customHeight="1" x14ac:dyDescent="0.25">
      <c r="AB173" t="str">
        <v>Activity by - WCL, ICC</v>
      </c>
    </row>
    <row r="174" spans="28:28" ht="15" customHeight="1" x14ac:dyDescent="0.25">
      <c r="AB174" t="str">
        <v>Conformance Criteria (What's Required) - DN150 uPVC SN8 RRJ DN225 uPVC SN8 RRJ</v>
      </c>
    </row>
    <row r="175" spans="28:28" ht="15" customHeight="1" x14ac:dyDescent="0.25">
      <c r="AB175" t="str">
        <v>Quantity - 45 m
35 m</v>
      </c>
    </row>
    <row r="176" spans="28:28" ht="15" customHeight="1" x14ac:dyDescent="0.25">
      <c r="AB176" t="str">
        <v>Frequency / When? - 1 / delivery</v>
      </c>
    </row>
    <row r="177" spans="28:28" ht="15" customHeight="1" x14ac:dyDescent="0.25">
      <c r="AB177" t="str">
        <v>Inspection / Test Method - Visual inspection</v>
      </c>
    </row>
    <row r="178" spans="28:28" ht="15" customHeight="1" x14ac:dyDescent="0.25">
      <c r="AB178" t="str">
        <v>Records / evidence,  WCL form - Sign This ITP</v>
      </c>
    </row>
    <row r="179" spans="28:28" ht="15" customHeight="1" x14ac:dyDescent="0.25">
      <c r="AB179" t="str">
        <v>Standard - AS/NZS 1260:2017</v>
      </c>
    </row>
    <row r="180" spans="28:28" ht="15" customHeight="1" x14ac:dyDescent="0.25">
      <c r="AB180" t="str">
        <v>Print, sign and date: Wilson - YES</v>
      </c>
    </row>
    <row r="181" spans="28:28" ht="15" customHeight="1" x14ac:dyDescent="0.25">
      <c r="AB181" t="str">
        <v>Print, sign and date: ICC - YES</v>
      </c>
    </row>
    <row r="182" spans="28:28" ht="15" customHeight="1" x14ac:dyDescent="0.25">
      <c r="AB182" t="str">
        <v>16 - D2.7.2</v>
      </c>
    </row>
    <row r="183" spans="28:28" ht="15" customHeight="1" x14ac:dyDescent="0.25">
      <c r="AB183" t="str">
        <v>Inspection / Test Point - Excavation</v>
      </c>
    </row>
    <row r="184" spans="28:28" ht="15" customHeight="1" x14ac:dyDescent="0.25">
      <c r="AB184" t="str">
        <v>ACTION (W, M, H) - M</v>
      </c>
    </row>
    <row r="185" spans="28:28" ht="15" customHeight="1" x14ac:dyDescent="0.25">
      <c r="AB185" t="str">
        <v>Activity by - WCL</v>
      </c>
    </row>
    <row r="186" spans="28:28" ht="15" customHeight="1" x14ac:dyDescent="0.25">
      <c r="AB186" t="str">
        <v>Conformance Criteria (What's Required) - The finished excavation surface shall be a smooth consistent surface at the appropriate grade. No tolerance on the excavation base level that reduces the depth of the bedding will be allowed.</v>
      </c>
    </row>
    <row r="187" spans="28:28" ht="15" customHeight="1" x14ac:dyDescent="0.25">
      <c r="AB187" t="str">
        <v>Quantity - 472 m</v>
      </c>
    </row>
    <row r="188" spans="28:28" ht="15" customHeight="1" x14ac:dyDescent="0.25">
      <c r="AB188" t="str">
        <v>Frequency / When? - continuous</v>
      </c>
    </row>
    <row r="189" spans="28:28" ht="15" customHeight="1" x14ac:dyDescent="0.25">
      <c r="AB189" t="str">
        <v>Inspection / Test Method - Visual inspection Levelling</v>
      </c>
    </row>
    <row r="190" spans="28:28" ht="15" customHeight="1" x14ac:dyDescent="0.25">
      <c r="AB190" t="str">
        <v>Records / evidence,  WCL form - Sign This ITP</v>
      </c>
    </row>
    <row r="191" spans="28:28" ht="15" customHeight="1" x14ac:dyDescent="0.25">
      <c r="AB191" t="str">
        <v>Standard - ICC STANDARD SPECIFICATIONS</v>
      </c>
    </row>
    <row r="192" spans="28:28" ht="15" customHeight="1" x14ac:dyDescent="0.25">
      <c r="AB192" t="str">
        <v>Print, sign and date: Wilson - YES</v>
      </c>
    </row>
    <row r="193" spans="28:28" ht="15" customHeight="1" x14ac:dyDescent="0.25">
      <c r="AB193" t="str">
        <v>Print, sign and date: ICC - YES</v>
      </c>
    </row>
    <row r="194" spans="28:28" ht="15" customHeight="1" x14ac:dyDescent="0.25">
      <c r="AB194" t="str">
        <v>17 - D13.4.3</v>
      </c>
    </row>
    <row r="195" spans="28:28" ht="15" customHeight="1" x14ac:dyDescent="0.25">
      <c r="AB195" t="str">
        <v>Inspection / Test Point - Subgrade inspection</v>
      </c>
    </row>
    <row r="196" spans="28:28" ht="15" customHeight="1" x14ac:dyDescent="0.25">
      <c r="AB196" t="str">
        <v>ACTION (W, M, H) - M</v>
      </c>
    </row>
    <row r="197" spans="28:28" ht="15" customHeight="1" x14ac:dyDescent="0.25">
      <c r="AB197" t="str">
        <v>Activity by - WCL, ICC</v>
      </c>
    </row>
    <row r="198" spans="28:28" ht="15" customHeight="1" x14ac:dyDescent="0.25">
      <c r="AB198" t="str">
        <v>Conformance Criteria (What's Required) - To determine if improvements are required</v>
      </c>
    </row>
    <row r="199" spans="28:28" ht="15" customHeight="1" x14ac:dyDescent="0.25">
      <c r="AB199" t="str">
        <v>Quantity - 472 m</v>
      </c>
    </row>
    <row r="200" spans="28:28" ht="15" customHeight="1" x14ac:dyDescent="0.25">
      <c r="AB200" t="str">
        <v>Frequency / When? - Prior to placement of bedding</v>
      </c>
    </row>
    <row r="201" spans="28:28" ht="15" customHeight="1" x14ac:dyDescent="0.25">
      <c r="AB201" t="str">
        <v>Inspection / Test Method - Visual inspection</v>
      </c>
    </row>
    <row r="202" spans="28:28" ht="15" customHeight="1" x14ac:dyDescent="0.25">
      <c r="AB202" t="str">
        <v>Records / evidence,  WCL form - Sign This ITP</v>
      </c>
    </row>
    <row r="203" spans="28:28" ht="15" customHeight="1" x14ac:dyDescent="0.25">
      <c r="AB203" t="str">
        <v>Standard - ICC STANDARD SPECIFICATIONS</v>
      </c>
    </row>
    <row r="204" spans="28:28" ht="15" customHeight="1" x14ac:dyDescent="0.25">
      <c r="AB204" t="str">
        <v>Print, sign and date: Wilson - YES</v>
      </c>
    </row>
    <row r="205" spans="28:28" ht="15" customHeight="1" x14ac:dyDescent="0.25">
      <c r="AB205" t="str">
        <v>Print, sign and date: ICC - YES</v>
      </c>
    </row>
    <row r="206" spans="28:28" ht="15" customHeight="1" x14ac:dyDescent="0.25">
      <c r="AB206" t="str">
        <v>18 - D2.4.2</v>
      </c>
    </row>
    <row r="207" spans="28:28" ht="15" customHeight="1" x14ac:dyDescent="0.25">
      <c r="AB207" t="str">
        <v>Inspection / Test Point - Free draining material</v>
      </c>
    </row>
    <row r="208" spans="28:28" ht="15" customHeight="1" x14ac:dyDescent="0.25">
      <c r="AB208" t="str">
        <v>ACTION (W, M, H) - M</v>
      </c>
    </row>
    <row r="209" spans="28:28" ht="15" customHeight="1" x14ac:dyDescent="0.25">
      <c r="AB209" t="str">
        <v>Activity by - WCL</v>
      </c>
    </row>
    <row r="210" spans="28:28" ht="15" customHeight="1" x14ac:dyDescent="0.25">
      <c r="AB210" t="str">
        <v>Conformance Criteria (What's Required) - pea gravel wrapped in a suitable geotextile up to 100 mm over the trench bed</v>
      </c>
    </row>
    <row r="211" spans="28:28" ht="15" customHeight="1" x14ac:dyDescent="0.25">
      <c r="AB211" t="str">
        <v>Quantity - 0 - 360 m</v>
      </c>
    </row>
    <row r="212" spans="28:28" ht="15" customHeight="1" x14ac:dyDescent="0.25">
      <c r="AB212" t="str">
        <v>Frequency / When? - Continous, in accordance with observed groundwater conditions</v>
      </c>
    </row>
    <row r="213" spans="28:28" ht="15" customHeight="1" x14ac:dyDescent="0.25">
      <c r="AB213" t="str">
        <v>Inspection / Test Method - Secific approval should be given by the Engineer</v>
      </c>
    </row>
    <row r="214" spans="28:28" ht="15" customHeight="1" x14ac:dyDescent="0.25">
      <c r="AB214" t="str">
        <v>Records / evidence,  WCL form - NTE, NTC</v>
      </c>
    </row>
    <row r="215" spans="28:28" ht="15" customHeight="1" x14ac:dyDescent="0.25">
      <c r="AB215" t="str">
        <v>Standard - ICC STANDARD SPECIFICATIONS</v>
      </c>
    </row>
    <row r="216" spans="28:28" ht="15" customHeight="1" x14ac:dyDescent="0.25">
      <c r="AB216" t="str">
        <v>Print, sign and date: Wilson - YES</v>
      </c>
    </row>
    <row r="217" spans="28:28" ht="15" customHeight="1" x14ac:dyDescent="0.25">
      <c r="AB217" t="str">
        <v>Print, sign and date: ICC - YES</v>
      </c>
    </row>
    <row r="218" spans="28:28" ht="15" customHeight="1" x14ac:dyDescent="0.25">
      <c r="AB218" t="str">
        <v>19 - D2.7.3</v>
      </c>
    </row>
    <row r="219" spans="28:28" ht="15" customHeight="1" x14ac:dyDescent="0.25">
      <c r="AB219" t="str">
        <v>Inspection / Test Point - Pipe installation (main)</v>
      </c>
    </row>
    <row r="220" spans="28:28" ht="15" customHeight="1" x14ac:dyDescent="0.25">
      <c r="AB220" t="str">
        <v>ACTION (W, M, H) - M</v>
      </c>
    </row>
    <row r="221" spans="28:28" ht="15" customHeight="1" x14ac:dyDescent="0.25">
      <c r="AB221" t="str">
        <v>Activity by - WCL</v>
      </c>
    </row>
    <row r="222" spans="28:28" ht="15" customHeight="1" x14ac:dyDescent="0.25">
      <c r="AB222" t="str">
        <v>Conformance Criteria (What's Required) - +/- 30mm (horizontal)
+/- 5mm (vertical)</v>
      </c>
    </row>
    <row r="223" spans="28:28" ht="15" customHeight="1" x14ac:dyDescent="0.25">
      <c r="AB223" t="str">
        <v>Quantity - 360 m</v>
      </c>
    </row>
    <row r="224" spans="28:28" ht="15" customHeight="1" x14ac:dyDescent="0.25">
      <c r="AB224" t="str">
        <v>Frequency / When? - Continous (pipe laser)
1/20 m (independent optical level)</v>
      </c>
    </row>
    <row r="225" spans="28:28" ht="15" customHeight="1" x14ac:dyDescent="0.25">
      <c r="AB225" t="str">
        <v>Inspection / Test Method - Using calibrated pipe laser
Optical levelling</v>
      </c>
    </row>
    <row r="226" spans="28:28" ht="15" customHeight="1" x14ac:dyDescent="0.25">
      <c r="AB226" t="str">
        <v>Records / evidence,  WCL form - Sign this ITP leveling record</v>
      </c>
    </row>
    <row r="227" spans="28:28" ht="15" customHeight="1" x14ac:dyDescent="0.25">
      <c r="AB227" t="str">
        <v>Standard - ICC STANDARD SPECIFICATIONS</v>
      </c>
    </row>
    <row r="228" spans="28:28" ht="15" customHeight="1" x14ac:dyDescent="0.25">
      <c r="AB228" t="str">
        <v>Print, sign and date: Wilson - YES</v>
      </c>
    </row>
    <row r="229" spans="28:28" ht="15" customHeight="1" x14ac:dyDescent="0.25">
      <c r="AB229" t="str">
        <v>Print, sign and date: ICC - YES</v>
      </c>
    </row>
    <row r="230" spans="28:28" ht="15" customHeight="1" x14ac:dyDescent="0.25">
      <c r="AB230" t="str">
        <v>20 - D4.4</v>
      </c>
    </row>
    <row r="231" spans="28:28" ht="15" customHeight="1" x14ac:dyDescent="0.25">
      <c r="AB231" t="str">
        <v>Inspection / Test Point - Pipe installation (lateral)</v>
      </c>
    </row>
    <row r="232" spans="28:28" ht="15" customHeight="1" x14ac:dyDescent="0.25">
      <c r="AB232" t="str">
        <v>ACTION (W, M, H) - M</v>
      </c>
    </row>
    <row r="233" spans="28:28" ht="15" customHeight="1" x14ac:dyDescent="0.25">
      <c r="AB233" t="str">
        <v>Activity by - WCL</v>
      </c>
    </row>
    <row r="234" spans="28:28" ht="15" customHeight="1" x14ac:dyDescent="0.25">
      <c r="AB234" t="str">
        <v>Conformance Criteria (What's Required) - grade: min 1.00 %
Connection to the main: 90° saddle Connection to D600 manhole: gritted manhole finisher
Connection at boundary: slip coupler/plumbqwik</v>
      </c>
    </row>
    <row r="235" spans="28:28" ht="15" customHeight="1" x14ac:dyDescent="0.25">
      <c r="AB235" t="str">
        <v>Quantity - 3 (to 600 mh)
7 (to main)
1 (to 1050 mh)</v>
      </c>
    </row>
    <row r="236" spans="28:28" ht="15" customHeight="1" x14ac:dyDescent="0.25">
      <c r="AB236" t="str">
        <v>Frequency / When? - Continous</v>
      </c>
    </row>
    <row r="237" spans="28:28" ht="15" customHeight="1" x14ac:dyDescent="0.25">
      <c r="AB237" t="str">
        <v>Inspection / Test Method - Measurement Document</v>
      </c>
    </row>
    <row r="238" spans="28:28" ht="15" customHeight="1" x14ac:dyDescent="0.25">
      <c r="AB238" t="str">
        <v>Records / evidence,  WCL form - Sign this ITP Detailed Drainage Connection Sheet</v>
      </c>
    </row>
    <row r="239" spans="28:28" ht="15" customHeight="1" x14ac:dyDescent="0.25">
      <c r="AB239" t="str">
        <v>Standard - ICC STANDARD SPECIFICATIONS</v>
      </c>
    </row>
    <row r="240" spans="28:28" ht="15" customHeight="1" x14ac:dyDescent="0.25">
      <c r="AB240" t="str">
        <v>Print, sign and date: Wilson - YES</v>
      </c>
    </row>
    <row r="241" spans="28:28" ht="15" customHeight="1" x14ac:dyDescent="0.25">
      <c r="AB241" t="str">
        <v>Print, sign and date: ICC - YES</v>
      </c>
    </row>
    <row r="242" spans="28:28" ht="15" customHeight="1" x14ac:dyDescent="0.25">
      <c r="AB242" t="str">
        <v>21 - D4.4</v>
      </c>
    </row>
    <row r="243" spans="28:28" ht="15" customHeight="1" x14ac:dyDescent="0.25">
      <c r="AB243" t="str">
        <v>Inspection / Test Point - Pipe installation (sump lead)</v>
      </c>
    </row>
    <row r="244" spans="28:28" ht="15" customHeight="1" x14ac:dyDescent="0.25">
      <c r="AB244" t="str">
        <v>ACTION (W, M, H) - M</v>
      </c>
    </row>
    <row r="245" spans="28:28" ht="15" customHeight="1" x14ac:dyDescent="0.25">
      <c r="AB245" t="str">
        <v>Activity by - WCL</v>
      </c>
    </row>
    <row r="246" spans="28:28" ht="15" customHeight="1" x14ac:dyDescent="0.25">
      <c r="AB246" t="str">
        <v>Conformance Criteria (What's Required) - grade: min 1.00 %
Connection to the main: 90° saddle
Connection to D600 mh / yard sump: gritted manhole starter / finisher</v>
      </c>
    </row>
    <row r="247" spans="28:28" ht="15" customHeight="1" x14ac:dyDescent="0.25">
      <c r="AB247" t="str">
        <v>Quantity - 3 (to 600 MH)
3 (to main)</v>
      </c>
    </row>
    <row r="248" spans="28:28" ht="15" customHeight="1" x14ac:dyDescent="0.25">
      <c r="AB248" t="str">
        <v>Frequency / When? - continous</v>
      </c>
    </row>
    <row r="249" spans="28:28" ht="15" customHeight="1" x14ac:dyDescent="0.25">
      <c r="AB249" t="str">
        <v>Inspection / Test Method - Measurement Visual inspection</v>
      </c>
    </row>
    <row r="250" spans="28:28" ht="15" customHeight="1" x14ac:dyDescent="0.25">
      <c r="AB250" t="str">
        <v>Records / evidence,  WCL form - Sign This ITP</v>
      </c>
    </row>
    <row r="251" spans="28:28" ht="15" customHeight="1" x14ac:dyDescent="0.25">
      <c r="AB251" t="str">
        <v>Standard - —</v>
      </c>
    </row>
    <row r="252" spans="28:28" ht="15" customHeight="1" x14ac:dyDescent="0.25">
      <c r="AB252" t="str">
        <v>Print, sign and date: Wilson - YES</v>
      </c>
    </row>
    <row r="253" spans="28:28" ht="15" customHeight="1" x14ac:dyDescent="0.25">
      <c r="AB253" t="str">
        <v>Print, sign and date: ICC - YES</v>
      </c>
    </row>
    <row r="254" spans="28:28" ht="15" customHeight="1" x14ac:dyDescent="0.25">
      <c r="AB254" t="str">
        <v>22 - D2.7.6</v>
      </c>
    </row>
    <row r="255" spans="28:28" ht="15" customHeight="1" x14ac:dyDescent="0.25">
      <c r="AB255" t="str">
        <v>Inspection / Test Point - Bedding (main)</v>
      </c>
    </row>
    <row r="256" spans="28:28" ht="15" customHeight="1" x14ac:dyDescent="0.25">
      <c r="AB256" t="str">
        <v>ACTION (W, M, H) - M</v>
      </c>
    </row>
    <row r="257" spans="28:28" ht="15" customHeight="1" x14ac:dyDescent="0.25">
      <c r="AB257" t="str">
        <v>Activity by - WCL</v>
      </c>
    </row>
    <row r="258" spans="28:28" ht="15" customHeight="1" x14ac:dyDescent="0.25">
      <c r="AB258" t="str">
        <v>Conformance Criteria (What's Required) - lb (depth below): min 150 mm lc (width beside): min 300 mm lo (depth above): min 150 mm
compacted layers not exceeding ⅓ of the pipe OD</v>
      </c>
    </row>
    <row r="259" spans="28:28" ht="15" customHeight="1" x14ac:dyDescent="0.25">
      <c r="AB259" t="str">
        <v>Quantity - 360 m</v>
      </c>
    </row>
    <row r="260" spans="28:28" ht="15" customHeight="1" x14ac:dyDescent="0.25">
      <c r="AB260" t="str">
        <v>Frequency / When? - continuous</v>
      </c>
    </row>
    <row r="261" spans="28:28" ht="15" customHeight="1" x14ac:dyDescent="0.25">
      <c r="AB261" t="str">
        <v>Inspection / Test Method - Measurement Levelling</v>
      </c>
    </row>
    <row r="262" spans="28:28" ht="15" customHeight="1" x14ac:dyDescent="0.25">
      <c r="AB262" t="str">
        <v>Records / evidence,  WCL form - Sign this ITP</v>
      </c>
    </row>
    <row r="263" spans="28:28" ht="15" customHeight="1" x14ac:dyDescent="0.25">
      <c r="AB263" t="str">
        <v>Standard - AS/NZS 2566 table 4.2.</v>
      </c>
    </row>
    <row r="264" spans="28:28" ht="15" customHeight="1" x14ac:dyDescent="0.25">
      <c r="AB264" t="str">
        <v>Print, sign and date: Wilson - YES</v>
      </c>
    </row>
    <row r="265" spans="28:28" ht="15" customHeight="1" x14ac:dyDescent="0.25">
      <c r="AB265" t="str">
        <v>Print, sign and date: ICC - YES</v>
      </c>
    </row>
    <row r="266" spans="28:28" ht="15" customHeight="1" x14ac:dyDescent="0.25">
      <c r="AB266" t="str">
        <v>23 - D2.7.6</v>
      </c>
    </row>
    <row r="267" spans="28:28" ht="15" customHeight="1" x14ac:dyDescent="0.25">
      <c r="AB267" t="str">
        <v>Inspection / Test Point - Bedding (lateral)</v>
      </c>
    </row>
    <row r="268" spans="28:28" ht="15" customHeight="1" x14ac:dyDescent="0.25">
      <c r="AB268" t="str">
        <v>ACTION (W, M, H) - M</v>
      </c>
    </row>
    <row r="269" spans="28:28" ht="15" customHeight="1" x14ac:dyDescent="0.25">
      <c r="AB269" t="str">
        <v>Activity by - WCL</v>
      </c>
    </row>
    <row r="270" spans="28:28" ht="15" customHeight="1" x14ac:dyDescent="0.25">
      <c r="AB270" t="str">
        <v>Conformance Criteria (What's Required) - lb (depth below): min 75 mm lc (width beside): min 100 mm lo (depth above): min 100 mm
compacted layers not exceeding ⅓ of the pipe OD</v>
      </c>
    </row>
    <row r="271" spans="28:28" ht="15" customHeight="1" x14ac:dyDescent="0.25">
      <c r="AB271" t="str">
        <v>Quantity - 32 m</v>
      </c>
    </row>
    <row r="272" spans="28:28" ht="15" customHeight="1" x14ac:dyDescent="0.25">
      <c r="AB272" t="str">
        <v>Frequency / When? - continuous</v>
      </c>
    </row>
    <row r="273" spans="28:28" ht="15" customHeight="1" x14ac:dyDescent="0.25">
      <c r="AB273" t="str">
        <v>Inspection / Test Method - Measurement Levelling</v>
      </c>
    </row>
    <row r="274" spans="28:28" ht="15" customHeight="1" x14ac:dyDescent="0.25">
      <c r="AB274" t="str">
        <v>Records / evidence,  WCL form - Sign this ITP</v>
      </c>
    </row>
    <row r="275" spans="28:28" ht="15" customHeight="1" x14ac:dyDescent="0.25">
      <c r="AB275" t="str">
        <v>Standard - AS/NZS 2566 table 4.2.</v>
      </c>
    </row>
    <row r="276" spans="28:28" ht="15" customHeight="1" x14ac:dyDescent="0.25">
      <c r="AB276" t="str">
        <v>Print, sign and date: Wilson - YES</v>
      </c>
    </row>
    <row r="277" spans="28:28" ht="15" customHeight="1" x14ac:dyDescent="0.25">
      <c r="AB277" t="str">
        <v>Print, sign and date: ICC - YES</v>
      </c>
    </row>
    <row r="278" spans="28:28" ht="15" customHeight="1" x14ac:dyDescent="0.25">
      <c r="AB278" t="str">
        <v>24 - D2.7.6</v>
      </c>
    </row>
    <row r="279" spans="28:28" ht="15" customHeight="1" x14ac:dyDescent="0.25">
      <c r="AB279" t="str">
        <v>Inspection / Test Point - Bedding (sump lead)</v>
      </c>
    </row>
    <row r="280" spans="28:28" ht="15" customHeight="1" x14ac:dyDescent="0.25">
      <c r="AB280" t="str">
        <v>ACTION (W, M, H) - M</v>
      </c>
    </row>
    <row r="281" spans="28:28" ht="15" customHeight="1" x14ac:dyDescent="0.25">
      <c r="AB281" t="str">
        <v>Activity by - WCL</v>
      </c>
    </row>
    <row r="282" spans="28:28" ht="15" customHeight="1" x14ac:dyDescent="0.25">
      <c r="AB282" t="str">
        <v>Conformance Criteria (What's Required) - lb (depth below): min 100 mm lc (width beside): min 150 mm lo (depth above): min 150 mm
compacted layers not exceeding ⅓ of the pipe OD</v>
      </c>
    </row>
    <row r="283" spans="28:28" ht="15" customHeight="1" x14ac:dyDescent="0.25">
      <c r="AB283" t="str">
        <v>Quantity - 80 m</v>
      </c>
    </row>
    <row r="284" spans="28:28" ht="15" customHeight="1" x14ac:dyDescent="0.25">
      <c r="AB284" t="str">
        <v>Frequency / When? - continuous</v>
      </c>
    </row>
    <row r="285" spans="28:28" ht="15" customHeight="1" x14ac:dyDescent="0.25">
      <c r="AB285" t="str">
        <v>Inspection / Test Method - Measurements Levelling</v>
      </c>
    </row>
    <row r="286" spans="28:28" ht="15" customHeight="1" x14ac:dyDescent="0.25">
      <c r="AB286" t="str">
        <v>Records / evidence,  WCL form - Sign this ITP</v>
      </c>
    </row>
    <row r="287" spans="28:28" ht="15" customHeight="1" x14ac:dyDescent="0.25">
      <c r="AB287" t="str">
        <v>Standard - AS/NZS 2566 table 4.2.</v>
      </c>
    </row>
    <row r="288" spans="28:28" ht="15" customHeight="1" x14ac:dyDescent="0.25">
      <c r="AB288" t="str">
        <v>Print, sign and date: Wilson - YES</v>
      </c>
    </row>
    <row r="289" spans="28:28" ht="15" customHeight="1" x14ac:dyDescent="0.25">
      <c r="AB289" t="str">
        <v>Print, sign and date: ICC - YES</v>
      </c>
    </row>
    <row r="290" spans="28:28" ht="15" customHeight="1" x14ac:dyDescent="0.25">
      <c r="AB290" t="str">
        <v>25 - D18  Fig. D12</v>
      </c>
    </row>
    <row r="291" spans="28:28" ht="15" customHeight="1" x14ac:dyDescent="0.25">
      <c r="AB291" t="str">
        <v>Inspection / Test Point - Manhole (D1050)</v>
      </c>
    </row>
    <row r="292" spans="28:28" ht="15" customHeight="1" x14ac:dyDescent="0.25">
      <c r="AB292" t="str">
        <v>ACTION (W, M, H) - M</v>
      </c>
    </row>
    <row r="293" spans="28:28" ht="15" customHeight="1" x14ac:dyDescent="0.25">
      <c r="AB293" t="str">
        <v>Activity by - WCL</v>
      </c>
    </row>
    <row r="294" spans="28:28" ht="15" customHeight="1" x14ac:dyDescent="0.25">
      <c r="AB294" t="str">
        <v>Conformance Criteria (What's Required) - 1050mm
The sump shall be at least 300 mm from the underside of the lowest invert level.
neck depth ≤ 315 mm
in-situ concrete packing</v>
      </c>
    </row>
    <row r="295" spans="28:28" ht="15" customHeight="1" x14ac:dyDescent="0.25">
      <c r="AB295" t="str">
        <v>Quantity - 7</v>
      </c>
    </row>
    <row r="296" spans="28:28" ht="15" customHeight="1" x14ac:dyDescent="0.25">
      <c r="AB296" t="str">
        <v>Frequency / When? - 1 / manhole</v>
      </c>
    </row>
    <row r="297" spans="28:28" ht="15" customHeight="1" x14ac:dyDescent="0.25">
      <c r="AB297" t="str">
        <v>Inspection / Test Method - Measurement Levelling Document</v>
      </c>
    </row>
    <row r="298" spans="28:28" ht="15" customHeight="1" x14ac:dyDescent="0.25">
      <c r="AB298" t="str">
        <v>Records / evidence,  WCL form - Sign this ITP Manhole Inspection Sheet</v>
      </c>
    </row>
    <row r="299" spans="28:28" ht="15" customHeight="1" x14ac:dyDescent="0.25">
      <c r="AB299" t="str">
        <v>Standard - NZS 3109:1997</v>
      </c>
    </row>
    <row r="300" spans="28:28" ht="15" customHeight="1" x14ac:dyDescent="0.25">
      <c r="AB300" t="str">
        <v>Print, sign and date: Wilson - YES</v>
      </c>
    </row>
    <row r="301" spans="28:28" ht="15" customHeight="1" x14ac:dyDescent="0.25">
      <c r="AB301" t="str">
        <v>Print, sign and date: ICC - YES</v>
      </c>
    </row>
    <row r="302" spans="28:28" ht="15" customHeight="1" x14ac:dyDescent="0.25">
      <c r="AB302" t="str">
        <v>26 - D18</v>
      </c>
    </row>
    <row r="303" spans="28:28" ht="15" customHeight="1" x14ac:dyDescent="0.25">
      <c r="AB303" t="str">
        <v>Inspection / Test Point - Manhole (D600)</v>
      </c>
    </row>
    <row r="304" spans="28:28" ht="15" customHeight="1" x14ac:dyDescent="0.25">
      <c r="AB304" t="str">
        <v>ACTION (W, M, H) - M</v>
      </c>
    </row>
    <row r="305" spans="28:28" ht="15" customHeight="1" x14ac:dyDescent="0.25">
      <c r="AB305" t="str">
        <v>Activity by - WCL</v>
      </c>
    </row>
    <row r="306" spans="28:28" ht="15" customHeight="1" x14ac:dyDescent="0.25">
      <c r="AB306" t="str">
        <v>Conformance Criteria (What's Required) - CIRCULAR SUMP+INTERNAL BASE 600.900.100MM
600 mm cover Class D
connection to the main: D225 uPVC</v>
      </c>
    </row>
    <row r="307" spans="28:28" ht="15" customHeight="1" x14ac:dyDescent="0.25">
      <c r="AB307" t="str">
        <v>Quantity - 3</v>
      </c>
    </row>
    <row r="308" spans="28:28" ht="15" customHeight="1" x14ac:dyDescent="0.25">
      <c r="AB308" t="str">
        <v>Frequency / When? - 1 / manhole</v>
      </c>
    </row>
    <row r="309" spans="28:28" ht="15" customHeight="1" x14ac:dyDescent="0.25">
      <c r="AB309" t="str">
        <v>Inspection / Test Method - Measurement Levelling Document</v>
      </c>
    </row>
    <row r="310" spans="28:28" ht="15" customHeight="1" x14ac:dyDescent="0.25">
      <c r="AB310" t="str">
        <v>Records / evidence,  WCL form - Sign this ITP
Manhole Inspection Sheet</v>
      </c>
    </row>
    <row r="311" spans="28:28" ht="15" customHeight="1" x14ac:dyDescent="0.25">
      <c r="AB311" t="str">
        <v>Standard - ICC STANDARD SPECIFICATIONS</v>
      </c>
    </row>
    <row r="312" spans="28:28" ht="15" customHeight="1" x14ac:dyDescent="0.25">
      <c r="AB312" t="str">
        <v>Print, sign and date: Wilson - YES</v>
      </c>
    </row>
    <row r="313" spans="28:28" ht="15" customHeight="1" x14ac:dyDescent="0.25">
      <c r="AB313" t="str">
        <v>Print, sign and date: ICC - YES</v>
      </c>
    </row>
    <row r="314" spans="28:28" ht="15" customHeight="1" x14ac:dyDescent="0.25">
      <c r="AB314" t="str">
        <v>27 - D18</v>
      </c>
    </row>
    <row r="315" spans="28:28" ht="15" customHeight="1" x14ac:dyDescent="0.25">
      <c r="AB315" t="str">
        <v>Inspection / Test Point - Yard sumps</v>
      </c>
    </row>
    <row r="316" spans="28:28" ht="15" customHeight="1" x14ac:dyDescent="0.25">
      <c r="AB316" t="str">
        <v>ACTION (W, M, H) - M</v>
      </c>
    </row>
    <row r="317" spans="28:28" ht="15" customHeight="1" x14ac:dyDescent="0.25">
      <c r="AB317" t="str">
        <v>Activity by - WCL</v>
      </c>
    </row>
    <row r="318" spans="28:28" ht="15" customHeight="1" x14ac:dyDescent="0.25">
      <c r="AB318" t="str">
        <v>Conformance Criteria (What's Required) - Flat top concrete sump box 450x450x1200
Cast Iron sump grate + frame 450x450 D150 sump lead</v>
      </c>
    </row>
    <row r="319" spans="28:28" ht="15" customHeight="1" x14ac:dyDescent="0.25">
      <c r="AB319" t="str">
        <v>Quantity - 5 (1 existing is
to be reconnected)</v>
      </c>
    </row>
    <row r="320" spans="28:28" ht="15" customHeight="1" x14ac:dyDescent="0.25">
      <c r="AB320" t="str">
        <v>Frequency / When? - 1 / yard sump</v>
      </c>
    </row>
    <row r="321" spans="28:28" ht="15" customHeight="1" x14ac:dyDescent="0.25">
      <c r="AB321" t="str">
        <v>Inspection / Test Method - Measurement Levelling Document</v>
      </c>
    </row>
    <row r="322" spans="28:28" ht="15" customHeight="1" x14ac:dyDescent="0.25">
      <c r="AB322" t="str">
        <v>Records / evidence,  WCL form - Sign this ITP
Manhole Inspection Sheet</v>
      </c>
    </row>
    <row r="323" spans="28:28" ht="15" customHeight="1" x14ac:dyDescent="0.25">
      <c r="AB323" t="str">
        <v>Standard - ICC STANDARD SPECIFICATIONS</v>
      </c>
    </row>
    <row r="324" spans="28:28" ht="15" customHeight="1" x14ac:dyDescent="0.25">
      <c r="AB324" t="str">
        <v>Print, sign and date: Wilson - YES</v>
      </c>
    </row>
    <row r="325" spans="28:28" ht="15" customHeight="1" x14ac:dyDescent="0.25">
      <c r="AB325" t="str">
        <v>Print, sign and date: ICC - YES</v>
      </c>
    </row>
    <row r="326" spans="28:28" ht="15" customHeight="1" x14ac:dyDescent="0.25">
      <c r="AB326" t="str">
        <v>28 - D15</v>
      </c>
    </row>
    <row r="327" spans="28:28" ht="15" customHeight="1" x14ac:dyDescent="0.25">
      <c r="AB327" t="str">
        <v>Inspection / Test Point - Service covers</v>
      </c>
    </row>
    <row r="328" spans="28:28" ht="15" customHeight="1" x14ac:dyDescent="0.25">
      <c r="AB328" t="str">
        <v>ACTION (W, M, H) - W</v>
      </c>
    </row>
    <row r="329" spans="28:28" ht="15" customHeight="1" x14ac:dyDescent="0.25">
      <c r="AB329" t="str">
        <v>Activity by - WCL, ICC</v>
      </c>
    </row>
    <row r="330" spans="28:28" ht="15" customHeight="1" x14ac:dyDescent="0.25">
      <c r="AB330" t="str">
        <v>Conformance Criteria (What's Required) - HN-HO-72
d600 mm, 450x450 mm
Cover levels to be adjusted to existing ground levels</v>
      </c>
    </row>
    <row r="331" spans="28:28" ht="15" customHeight="1" x14ac:dyDescent="0.25">
      <c r="AB331" t="str">
        <v>Quantity - 7 grated 600
3 solid 600
5 grated 450x450</v>
      </c>
    </row>
    <row r="332" spans="28:28" ht="15" customHeight="1" x14ac:dyDescent="0.25">
      <c r="AB332" t="str">
        <v>Frequency / When? - before surface reinstatement, landscaping</v>
      </c>
    </row>
    <row r="333" spans="28:28" ht="15" customHeight="1" x14ac:dyDescent="0.25">
      <c r="AB333" t="str">
        <v>Inspection / Test Method - Visual inspection Measurement</v>
      </c>
    </row>
    <row r="334" spans="28:28" ht="15" customHeight="1" x14ac:dyDescent="0.25">
      <c r="AB334" t="str">
        <v>Records / evidence,  WCL form - Sign this ITP</v>
      </c>
    </row>
    <row r="335" spans="28:28" ht="15" customHeight="1" x14ac:dyDescent="0.25">
      <c r="AB335" t="str">
        <v>Standard - ICC STANDARD SPECIFICATIONS</v>
      </c>
    </row>
    <row r="336" spans="28:28" ht="15" customHeight="1" x14ac:dyDescent="0.25">
      <c r="AB336" t="str">
        <v>Print, sign and date: Wilson - YES</v>
      </c>
    </row>
    <row r="337" spans="28:28" ht="15" customHeight="1" x14ac:dyDescent="0.25">
      <c r="AB337" t="str">
        <v>Print, sign and date: ICC - YES</v>
      </c>
    </row>
    <row r="338" spans="28:28" ht="15" customHeight="1" x14ac:dyDescent="0.25">
      <c r="AB338" t="str">
        <v>29 - D2.9.3</v>
      </c>
    </row>
    <row r="339" spans="28:28" ht="15" customHeight="1" x14ac:dyDescent="0.25">
      <c r="AB339" t="str">
        <v>Inspection / Test Point - CCTV Inspection and Cleaning</v>
      </c>
    </row>
    <row r="340" spans="28:28" ht="15" customHeight="1" x14ac:dyDescent="0.25">
      <c r="AB340" t="str">
        <v>ACTION (W, M, H) - H</v>
      </c>
    </row>
    <row r="341" spans="28:28" ht="15" customHeight="1" x14ac:dyDescent="0.25">
      <c r="AB341" t="str">
        <v>Activity by - WCL</v>
      </c>
    </row>
    <row r="342" spans="28:28" ht="15" customHeight="1" x14ac:dyDescent="0.25">
      <c r="AB342" t="str">
        <v>Conformance Criteria (What's Required) - to confirm that the lines are free from debris and have no defects</v>
      </c>
    </row>
    <row r="343" spans="28:28" ht="15" customHeight="1" x14ac:dyDescent="0.25">
      <c r="AB343" t="str">
        <v>Quantity - 360 m (main)</v>
      </c>
    </row>
    <row r="344" spans="28:28" ht="15" customHeight="1" x14ac:dyDescent="0.25">
      <c r="AB344" t="str">
        <v>Frequency / When? - prior to the final surface reinstatement</v>
      </c>
    </row>
    <row r="345" spans="28:28" ht="15" customHeight="1" x14ac:dyDescent="0.25">
      <c r="AB345" t="str">
        <v>Inspection / Test Method - CCTV inspection</v>
      </c>
    </row>
    <row r="346" spans="28:28" ht="15" customHeight="1" x14ac:dyDescent="0.25">
      <c r="AB346" t="str">
        <v>Records / evidence,  WCL form - Sign this ITP CCTV survey</v>
      </c>
    </row>
    <row r="347" spans="28:28" ht="15" customHeight="1" x14ac:dyDescent="0.25">
      <c r="AB347" t="str">
        <v>Standard - New Zealand Pipe Inspection Manual AS/NZS 2566:2</v>
      </c>
    </row>
    <row r="348" spans="28:28" ht="15" customHeight="1" x14ac:dyDescent="0.25">
      <c r="AB348" t="str">
        <v>Print, sign and date: Wilson - YES</v>
      </c>
    </row>
    <row r="349" spans="28:28" ht="15" customHeight="1" x14ac:dyDescent="0.25">
      <c r="AB349" t="str">
        <v>Print, sign and date: ICC - YES</v>
      </c>
    </row>
    <row r="350" spans="28:28" ht="15" customHeight="1" x14ac:dyDescent="0.25">
      <c r="AB350" t="str">
        <v>30 - —</v>
      </c>
    </row>
    <row r="351" spans="28:28" ht="15" customHeight="1" x14ac:dyDescent="0.25">
      <c r="AB351" t="str">
        <v>Inspection / Test Point - Removal of existing pipelines and manholes</v>
      </c>
    </row>
    <row r="352" spans="28:28" ht="15" customHeight="1" x14ac:dyDescent="0.25">
      <c r="AB352" t="str">
        <v>ACTION (W, M, H) - W</v>
      </c>
    </row>
    <row r="353" spans="28:28" ht="15" customHeight="1" x14ac:dyDescent="0.25">
      <c r="AB353" t="str">
        <v>Activity by - WCL</v>
      </c>
    </row>
    <row r="354" spans="28:28" ht="15" customHeight="1" x14ac:dyDescent="0.25">
      <c r="AB354" t="str">
        <v>Conformance Criteria (What's Required) - DN150 EW
Excavation may include the removal of existing redundant mains located within the trench extents.</v>
      </c>
    </row>
    <row r="355" spans="28:28" ht="15" customHeight="1" x14ac:dyDescent="0.25">
      <c r="AB355" t="str">
        <v>Quantity - max 360 m + 10 manholes</v>
      </c>
    </row>
    <row r="356" spans="28:28" ht="15" customHeight="1" x14ac:dyDescent="0.25">
      <c r="AB356" t="str">
        <v>Frequency / When? - during main installation (parts of Southern Korimako alignment)</v>
      </c>
    </row>
    <row r="357" spans="28:28" ht="15" customHeight="1" x14ac:dyDescent="0.25">
      <c r="AB357" t="str">
        <v>Inspection / Test Method - Visual inspection</v>
      </c>
    </row>
    <row r="358" spans="28:28" ht="15" customHeight="1" x14ac:dyDescent="0.25">
      <c r="AB358" t="str">
        <v>Records / evidence,  WCL form - Sign this ITP</v>
      </c>
    </row>
    <row r="359" spans="28:28" ht="15" customHeight="1" x14ac:dyDescent="0.25">
      <c r="AB359" t="str">
        <v>Standard - ICC STANDARD SPECIFICATIONS</v>
      </c>
    </row>
    <row r="360" spans="28:28" ht="15" customHeight="1" x14ac:dyDescent="0.25">
      <c r="AB360" t="str">
        <v>Print, sign and date: Wilson - YES</v>
      </c>
    </row>
    <row r="361" spans="28:28" ht="15" customHeight="1" x14ac:dyDescent="0.25">
      <c r="AB361" t="str">
        <v>Print, sign and date: ICC - YES</v>
      </c>
    </row>
    <row r="362" spans="28:28" ht="15" customHeight="1" x14ac:dyDescent="0.25">
      <c r="AB362" t="str">
        <v>31 - D2.10</v>
      </c>
    </row>
    <row r="363" spans="28:28" ht="15" customHeight="1" x14ac:dyDescent="0.25">
      <c r="AB363" t="str">
        <v>Inspection / Test Point - Abandonement of existing pipelines by filling</v>
      </c>
    </row>
    <row r="364" spans="28:28" ht="15" customHeight="1" x14ac:dyDescent="0.25">
      <c r="AB364" t="str">
        <v>ACTION (W, M, H) - —</v>
      </c>
    </row>
    <row r="365" spans="28:28" ht="15" customHeight="1" x14ac:dyDescent="0.25">
      <c r="AB365" t="str">
        <v>Activity by - WCL</v>
      </c>
    </row>
    <row r="366" spans="28:28" ht="15" customHeight="1" x14ac:dyDescent="0.25">
      <c r="AB366" t="str">
        <v>Conformance Criteria (What's Required) - DN150 EW
Filling material and methodology for execution shall be approved by the Engineer.
Ensure there are no active connections to the main</v>
      </c>
    </row>
    <row r="367" spans="28:28" ht="15" customHeight="1" x14ac:dyDescent="0.25">
      <c r="AB367" t="str">
        <v>Quantity - 15 m3</v>
      </c>
    </row>
    <row r="368" spans="28:28" ht="15" customHeight="1" x14ac:dyDescent="0.25">
      <c r="AB368" t="str">
        <v>Frequency / When? - following new main installation (Northern Korimako alignment)</v>
      </c>
    </row>
    <row r="369" spans="28:28" ht="15" customHeight="1" x14ac:dyDescent="0.25">
      <c r="AB369" t="str">
        <v>Inspection / Test Method - Visual inspection Document</v>
      </c>
    </row>
    <row r="370" spans="28:28" ht="15" customHeight="1" x14ac:dyDescent="0.25">
      <c r="AB370" t="str">
        <v>Records / evidence,  WCL form - Sign this ITP Delivery docket</v>
      </c>
    </row>
    <row r="371" spans="28:28" ht="15" customHeight="1" x14ac:dyDescent="0.25">
      <c r="AB371" t="str">
        <v>Standard - ICC STANDARD SPECIFICATIONS</v>
      </c>
    </row>
    <row r="372" spans="28:28" ht="15" customHeight="1" x14ac:dyDescent="0.25">
      <c r="AB372" t="str">
        <v>Print, sign and date: Wilson - YES</v>
      </c>
    </row>
    <row r="373" spans="28:28" ht="15" customHeight="1" x14ac:dyDescent="0.25">
      <c r="AB373" t="str">
        <v>Print, sign and date: ICC - YES</v>
      </c>
    </row>
    <row r="374" spans="28:28" ht="15" customHeight="1" x14ac:dyDescent="0.25">
      <c r="AB374" t="str">
        <v>32 - D2.7.7</v>
      </c>
    </row>
    <row r="375" spans="28:28" ht="15" customHeight="1" x14ac:dyDescent="0.25">
      <c r="AB375" t="str">
        <v>Inspection / Test Point - Backfilling and compaction (existing, excavated material in berm)</v>
      </c>
    </row>
    <row r="376" spans="28:28" ht="15" customHeight="1" x14ac:dyDescent="0.25">
      <c r="AB376" t="str">
        <v>ACTION (W, M, H) - M</v>
      </c>
    </row>
    <row r="377" spans="28:28" ht="15" customHeight="1" x14ac:dyDescent="0.25">
      <c r="AB377" t="str">
        <v>Activity by - WCL</v>
      </c>
    </row>
    <row r="378" spans="28:28" ht="15" customHeight="1" x14ac:dyDescent="0.25">
      <c r="AB378" t="str">
        <v>Conformance Criteria (What's Required) - All backfill material layers shall be placed and compacted in layers with appropriately sized mechanical compaction equipment to achieve uniform compaction for the full depth. This shall be in compacted layers not exceeding 200mm depth</v>
      </c>
    </row>
    <row r="379" spans="28:28" ht="15" customHeight="1" x14ac:dyDescent="0.25">
      <c r="AB379" t="str">
        <v>Quantity - 240 m</v>
      </c>
    </row>
    <row r="380" spans="28:28" ht="15" customHeight="1" x14ac:dyDescent="0.25">
      <c r="AB380" t="str">
        <v>Frequency / When? - continuous</v>
      </c>
    </row>
    <row r="381" spans="28:28" ht="15" customHeight="1" x14ac:dyDescent="0.25">
      <c r="AB381" t="str">
        <v>Inspection / Test Method - NDM testing: not required
Clegg testing: not required</v>
      </c>
    </row>
    <row r="382" spans="28:28" ht="15" customHeight="1" x14ac:dyDescent="0.25">
      <c r="AB382" t="str">
        <v>Records / evidence,  WCL form - Sign this ITP</v>
      </c>
    </row>
    <row r="383" spans="28:28" ht="15" customHeight="1" x14ac:dyDescent="0.25">
      <c r="AB383" t="str">
        <v>Standard - ICC STANDARD SPECIFICATIONS</v>
      </c>
    </row>
    <row r="384" spans="28:28" ht="15" customHeight="1" x14ac:dyDescent="0.25">
      <c r="AB384" t="str">
        <v>Print, sign and date: Wilson - YES</v>
      </c>
    </row>
    <row r="385" spans="28:28" ht="15" customHeight="1" x14ac:dyDescent="0.25">
      <c r="AB385" t="str">
        <v>Print, sign and date: ICC - YES</v>
      </c>
    </row>
    <row r="386" spans="28:28" ht="15" customHeight="1" x14ac:dyDescent="0.25">
      <c r="AB386" t="str">
        <v>33 - D13</v>
      </c>
    </row>
    <row r="387" spans="28:28" ht="15" customHeight="1" x14ac:dyDescent="0.25">
      <c r="AB387" t="str">
        <v>Inspection / Test Point - Landscaping</v>
      </c>
    </row>
    <row r="388" spans="28:28" ht="15" customHeight="1" x14ac:dyDescent="0.25">
      <c r="AB388" t="str">
        <v>ACTION (W, M, H) - W</v>
      </c>
    </row>
    <row r="389" spans="28:28" ht="15" customHeight="1" x14ac:dyDescent="0.25">
      <c r="AB389" t="str">
        <v>Activity by - WCL</v>
      </c>
    </row>
    <row r="390" spans="28:28" ht="15" customHeight="1" x14ac:dyDescent="0.25">
      <c r="AB390" t="str">
        <v>Conformance Criteria (What's Required) - The final surface in the berm area is to be re-graded, with new sump manholes and yard sumps established
as the low points.</v>
      </c>
    </row>
    <row r="391" spans="28:28" ht="15" customHeight="1" x14ac:dyDescent="0.25">
      <c r="AB391" t="str">
        <v>Quantity - 240 m</v>
      </c>
    </row>
    <row r="392" spans="28:28" ht="15" customHeight="1" x14ac:dyDescent="0.25">
      <c r="AB392" t="str">
        <v>Frequency / When? - following new main and lateral installation</v>
      </c>
    </row>
    <row r="393" spans="28:28" ht="15" customHeight="1" x14ac:dyDescent="0.25">
      <c r="AB393" t="str">
        <v>Inspection / Test Method - Visual inspection Levelling</v>
      </c>
    </row>
    <row r="394" spans="28:28" ht="15" customHeight="1" x14ac:dyDescent="0.25">
      <c r="AB394" t="str">
        <v>Records / evidence,  WCL form - Sign this ITP</v>
      </c>
    </row>
    <row r="395" spans="28:28" ht="15" customHeight="1" x14ac:dyDescent="0.25">
      <c r="AB395" t="str">
        <v>Standard - ICC STANDARD SPECIFICATIONS</v>
      </c>
    </row>
    <row r="396" spans="28:28" ht="15" customHeight="1" x14ac:dyDescent="0.25">
      <c r="AB396" t="str">
        <v>Print, sign and date: Wilson - YES</v>
      </c>
    </row>
    <row r="397" spans="28:28" ht="15" customHeight="1" x14ac:dyDescent="0.25">
      <c r="AB397" t="str">
        <v>Print, sign and date: ICC - YES</v>
      </c>
    </row>
    <row r="398" spans="28:28" ht="15" customHeight="1" x14ac:dyDescent="0.25">
      <c r="AB398" t="str">
        <v>34 - D13.7</v>
      </c>
    </row>
    <row r="399" spans="28:28" ht="15" customHeight="1" x14ac:dyDescent="0.25">
      <c r="AB399" t="str">
        <v>Inspection / Test Point - Grass seeding</v>
      </c>
    </row>
    <row r="400" spans="28:28" ht="15" customHeight="1" x14ac:dyDescent="0.25">
      <c r="AB400" t="str">
        <v>ACTION (W, M, H) - W</v>
      </c>
    </row>
    <row r="401" spans="28:28" ht="15" customHeight="1" x14ac:dyDescent="0.25">
      <c r="AB401" t="str">
        <v>Activity by - WCL</v>
      </c>
    </row>
    <row r="402" spans="28:28" ht="15" customHeight="1" x14ac:dyDescent="0.25">
      <c r="AB402" t="str">
        <v>Conformance Criteria (What's Required) - approved seed mixture, 35 g/m2</v>
      </c>
    </row>
    <row r="403" spans="28:28" ht="15" customHeight="1" x14ac:dyDescent="0.25">
      <c r="AB403" t="str">
        <v>Quantity - 240 m</v>
      </c>
    </row>
    <row r="404" spans="28:28" ht="15" customHeight="1" x14ac:dyDescent="0.25">
      <c r="AB404" t="str">
        <v>Frequency / When? - following landscaping
between the months of September - April</v>
      </c>
    </row>
    <row r="405" spans="28:28" ht="15" customHeight="1" x14ac:dyDescent="0.25">
      <c r="AB405" t="str">
        <v>Inspection / Test Method - Visual inspection</v>
      </c>
    </row>
    <row r="406" spans="28:28" ht="15" customHeight="1" x14ac:dyDescent="0.25">
      <c r="AB406" t="str">
        <v>Records / evidence,  WCL form - Sign this ITP
Blending docket</v>
      </c>
    </row>
    <row r="407" spans="28:28" ht="15" customHeight="1" x14ac:dyDescent="0.25">
      <c r="AB407" t="str">
        <v>Standard - ICC STANDARD SPECIFICATIONS</v>
      </c>
    </row>
    <row r="408" spans="28:28" ht="15" customHeight="1" x14ac:dyDescent="0.25">
      <c r="AB408" t="str">
        <v>Print, sign and date: Wilson - YES</v>
      </c>
    </row>
    <row r="409" spans="28:28" ht="15" customHeight="1" x14ac:dyDescent="0.25">
      <c r="AB409" t="str">
        <v>Print, sign and date: ICC - YES</v>
      </c>
    </row>
    <row r="410" spans="28:28" ht="15" customHeight="1" x14ac:dyDescent="0.25">
      <c r="AB410" t="str">
        <v>35 - D2.7.7</v>
      </c>
    </row>
    <row r="411" spans="28:28" ht="15" customHeight="1" x14ac:dyDescent="0.25">
      <c r="AB411" t="str">
        <v>Inspection / Test Point - Subbase (AP65) compaction</v>
      </c>
    </row>
    <row r="412" spans="28:28" ht="15" customHeight="1" x14ac:dyDescent="0.25">
      <c r="AB412" t="str">
        <v>ACTION (W, M, H) - H</v>
      </c>
    </row>
    <row r="413" spans="28:28" ht="15" customHeight="1" x14ac:dyDescent="0.25">
      <c r="AB413" t="str">
        <v>Activity by - WCL</v>
      </c>
    </row>
    <row r="414" spans="28:28" ht="15" customHeight="1" x14ac:dyDescent="0.25">
      <c r="AB414" t="str">
        <v>Conformance Criteria (What's Required) - Carriageway:
0.3 - 1.5 m deep: min 35 CIV
&gt; 1.5 m deep : min 25 CIV</v>
      </c>
    </row>
    <row r="415" spans="28:28" ht="15" customHeight="1" x14ac:dyDescent="0.25">
      <c r="AB415" t="str">
        <v>Quantity - Culvert +
ch 240 - 329
ch 87, 139,
220, 224, 253,
295</v>
      </c>
    </row>
    <row r="416" spans="28:28" ht="15" customHeight="1" x14ac:dyDescent="0.25">
      <c r="AB416" t="str">
        <v>Frequency / When? - During installation, every 200 mm layers at 5 m intervals for all trenches in carriageway above main and connections</v>
      </c>
    </row>
    <row r="417" spans="28:28" ht="15" customHeight="1" x14ac:dyDescent="0.25">
      <c r="AB417" t="str">
        <v>Inspection / Test Method - Clegg test</v>
      </c>
    </row>
    <row r="418" spans="28:28" ht="15" customHeight="1" x14ac:dyDescent="0.25">
      <c r="AB418" t="str">
        <v>Records / evidence,  WCL form - Sign This ITP
Clegg Test Result Sheet</v>
      </c>
    </row>
    <row r="419" spans="28:28" ht="15" customHeight="1" x14ac:dyDescent="0.25">
      <c r="AB419" t="str">
        <v>Standard - ICC STANDARD SPECIFICATIONS</v>
      </c>
    </row>
    <row r="420" spans="28:28" ht="15" customHeight="1" x14ac:dyDescent="0.25">
      <c r="AB420" t="str">
        <v>Print, sign and date: Wilson - YES</v>
      </c>
    </row>
    <row r="421" spans="28:28" ht="15" customHeight="1" x14ac:dyDescent="0.25">
      <c r="AB421" t="str">
        <v>Print, sign and date: ICC - YES</v>
      </c>
    </row>
    <row r="422" spans="28:28" ht="15" customHeight="1" x14ac:dyDescent="0.25">
      <c r="AB422" t="str">
        <v>36 - D2.11.5</v>
      </c>
    </row>
    <row r="423" spans="28:28" ht="15" customHeight="1" x14ac:dyDescent="0.25">
      <c r="AB423" t="str">
        <v>Inspection / Test Point - Subbase (AP65) compaction</v>
      </c>
    </row>
    <row r="424" spans="28:28" ht="15" customHeight="1" x14ac:dyDescent="0.25">
      <c r="AB424" t="str">
        <v>ACTION (W, M, H) - H</v>
      </c>
    </row>
    <row r="425" spans="28:28" ht="15" customHeight="1" x14ac:dyDescent="0.25">
      <c r="AB425" t="str">
        <v>Activity by - WCL / Lab ICC</v>
      </c>
    </row>
    <row r="426" spans="28:28" ht="15" customHeight="1" x14ac:dyDescent="0.25">
      <c r="AB426" t="str">
        <v>Conformance Criteria (What's Required) - 95% compaction rate
It is not required to complete NDM testing on connections.</v>
      </c>
    </row>
    <row r="427" spans="28:28" ht="15" customHeight="1" x14ac:dyDescent="0.25">
      <c r="AB427" t="str">
        <v>Quantity - Culvert +
ch 240 - 329 =
95 m</v>
      </c>
    </row>
    <row r="428" spans="28:28" ht="15" customHeight="1" x14ac:dyDescent="0.25">
      <c r="AB428" t="str">
        <v>Frequency / When? - At pipe laying commencement and reconfirmed at 120m intervals for open trench every 200 mm layers</v>
      </c>
    </row>
    <row r="429" spans="28:28" ht="15" customHeight="1" x14ac:dyDescent="0.25">
      <c r="AB429" t="str">
        <v>Inspection / Test Method - NDM test
(direct transmission)</v>
      </c>
    </row>
    <row r="430" spans="28:28" ht="15" customHeight="1" x14ac:dyDescent="0.25">
      <c r="AB430" t="str">
        <v>Records / evidence,  WCL form - Sign This ITP
NDM Test Result Sheet</v>
      </c>
    </row>
    <row r="431" spans="28:28" ht="15" customHeight="1" x14ac:dyDescent="0.25">
      <c r="AB431" t="str">
        <v>Standard - ICC STANDARD SPECIFICATIONS</v>
      </c>
    </row>
    <row r="432" spans="28:28" ht="15" customHeight="1" x14ac:dyDescent="0.25">
      <c r="AB432" t="str">
        <v>Print, sign and date: Wilson - YES</v>
      </c>
    </row>
    <row r="433" spans="28:28" ht="15" customHeight="1" x14ac:dyDescent="0.25">
      <c r="AB433" t="str">
        <v>Print, sign and date: ICC - YES</v>
      </c>
    </row>
    <row r="434" spans="28:28" ht="15" customHeight="1" x14ac:dyDescent="0.25">
      <c r="AB434" t="str">
        <v>37 - D2.7</v>
      </c>
    </row>
    <row r="435" spans="28:28" ht="15" customHeight="1" x14ac:dyDescent="0.25">
      <c r="AB435" t="str">
        <v>Inspection / Test Point - Basecourse (AP40) compaction</v>
      </c>
    </row>
    <row r="436" spans="28:28" ht="15" customHeight="1" x14ac:dyDescent="0.25">
      <c r="AB436" t="str">
        <v>ACTION (W, M, H) - H</v>
      </c>
    </row>
    <row r="437" spans="28:28" ht="15" customHeight="1" x14ac:dyDescent="0.25">
      <c r="AB437" t="str">
        <v>Activity by - WCL / Lab ICC</v>
      </c>
    </row>
    <row r="438" spans="28:28" ht="15" customHeight="1" x14ac:dyDescent="0.25">
      <c r="AB438" t="str">
        <v>Conformance Criteria (What's Required) - 98% compaction rate
It is not required to complete NDM testing on connections</v>
      </c>
    </row>
    <row r="439" spans="28:28" ht="15" customHeight="1" x14ac:dyDescent="0.25">
      <c r="AB439" t="str">
        <v>Quantity - Culvert +
ch 240 - 329 =
95 m</v>
      </c>
    </row>
    <row r="440" spans="28:28" ht="15" customHeight="1" x14ac:dyDescent="0.25">
      <c r="AB440" t="str">
        <v>Frequency / When? - 1 / 20 m of trench including one test at the start and end of the trench</v>
      </c>
    </row>
    <row r="441" spans="28:28" ht="15" customHeight="1" x14ac:dyDescent="0.25">
      <c r="AB441" t="str">
        <v>Inspection / Test Method - NDM test</v>
      </c>
    </row>
    <row r="442" spans="28:28" ht="15" customHeight="1" x14ac:dyDescent="0.25">
      <c r="AB442" t="str">
        <v>Records / evidence,  WCL form - Sign This ITP
NDM Test Result Sheet</v>
      </c>
    </row>
    <row r="443" spans="28:28" ht="15" customHeight="1" x14ac:dyDescent="0.25">
      <c r="AB443" t="str">
        <v>Standard - ICC STANDARD SPECIFICATIONS</v>
      </c>
    </row>
    <row r="444" spans="28:28" ht="15" customHeight="1" x14ac:dyDescent="0.25">
      <c r="AB444" t="str">
        <v>Print, sign and date: Wilson - YES</v>
      </c>
    </row>
    <row r="445" spans="28:28" ht="15" customHeight="1" x14ac:dyDescent="0.25">
      <c r="AB445" t="str">
        <v>Print, sign and date: ICC - YES</v>
      </c>
    </row>
    <row r="446" spans="28:28" ht="15" customHeight="1" x14ac:dyDescent="0.25">
      <c r="AB446" t="str">
        <v>38 - D2.8.3</v>
      </c>
    </row>
    <row r="447" spans="28:28" ht="15" customHeight="1" x14ac:dyDescent="0.25">
      <c r="AB447" t="str">
        <v>Inspection / Test Point - Trench reinstatement - marking out saw cutting</v>
      </c>
    </row>
    <row r="448" spans="28:28" ht="15" customHeight="1" x14ac:dyDescent="0.25">
      <c r="AB448" t="str">
        <v>ACTION (W, M, H) - H</v>
      </c>
    </row>
    <row r="449" spans="28:28" ht="15" customHeight="1" x14ac:dyDescent="0.25">
      <c r="AB449" t="str">
        <v>Activity by - ICC</v>
      </c>
    </row>
    <row r="450" spans="28:28" ht="15" customHeight="1" x14ac:dyDescent="0.25">
      <c r="AB450" t="str">
        <v>Conformance Criteria (What's Required) - Engineers rep to mark out saw cutting required (overcuts)</v>
      </c>
    </row>
    <row r="451" spans="28:28" ht="15" customHeight="1" x14ac:dyDescent="0.25">
      <c r="AB451" t="str">
        <v>Quantity - 6 m: Marama
79 m: Kori</v>
      </c>
    </row>
    <row r="452" spans="28:28" ht="15" customHeight="1" x14ac:dyDescent="0.25">
      <c r="AB452" t="str">
        <v>Frequency / When? - Prior to sealing</v>
      </c>
    </row>
    <row r="453" spans="28:28" ht="15" customHeight="1" x14ac:dyDescent="0.25">
      <c r="AB453" t="str">
        <v>Inspection / Test Method - Visual inspection, measurements (1 m rule)</v>
      </c>
    </row>
    <row r="454" spans="28:28" ht="15" customHeight="1" x14ac:dyDescent="0.25">
      <c r="AB454" t="str">
        <v>Records / evidence,  WCL form - Sign This ITP</v>
      </c>
    </row>
    <row r="455" spans="28:28" ht="15" customHeight="1" x14ac:dyDescent="0.25">
      <c r="AB455" t="str">
        <v>Standard - ICC STANDARD SPECIFICATIONS
National Code of Practise for Utility Operators' Access to Transport Corridors</v>
      </c>
    </row>
    <row r="456" spans="28:28" ht="15" customHeight="1" x14ac:dyDescent="0.25">
      <c r="AB456" t="str">
        <v>Print, sign and date: Wilson - YES</v>
      </c>
    </row>
    <row r="457" spans="28:28" ht="15" customHeight="1" x14ac:dyDescent="0.25">
      <c r="AB457" t="str">
        <v>Print, sign and date: ICC - YES</v>
      </c>
    </row>
    <row r="458" spans="28:28" ht="15" customHeight="1" x14ac:dyDescent="0.25">
      <c r="AB458" t="str">
        <v>39 - D2.7.7.2</v>
      </c>
    </row>
    <row r="459" spans="28:28" ht="15" customHeight="1" x14ac:dyDescent="0.25">
      <c r="AB459" t="str">
        <v>Inspection / Test Point - Basecourse (AP40) geometry</v>
      </c>
    </row>
    <row r="460" spans="28:28" ht="15" customHeight="1" x14ac:dyDescent="0.25">
      <c r="AB460" t="str">
        <v>ACTION (W, M, H) - H</v>
      </c>
    </row>
    <row r="461" spans="28:28" ht="15" customHeight="1" x14ac:dyDescent="0.25">
      <c r="AB461" t="str">
        <v>Activity by - WCL, ICC</v>
      </c>
    </row>
    <row r="462" spans="28:28" ht="15" customHeight="1" x14ac:dyDescent="0.25">
      <c r="AB462" t="str">
        <v>Conformance Criteria (What's Required) - -5 mm +15 mm
h = 45-65 mm (carriageways) h = 25-45 mm (footpath)</v>
      </c>
    </row>
    <row r="463" spans="28:28" ht="15" customHeight="1" x14ac:dyDescent="0.25">
      <c r="AB463" t="str">
        <v>Quantity - Culvert +
ch 240 - 319 =
85 m
+5 cross</v>
      </c>
    </row>
    <row r="464" spans="28:28" ht="15" customHeight="1" x14ac:dyDescent="0.25">
      <c r="AB464" t="str">
        <v>Frequency / When? - Prior to sealing</v>
      </c>
    </row>
    <row r="465" spans="28:28" ht="15" customHeight="1" x14ac:dyDescent="0.25">
      <c r="AB465" t="str">
        <v>Inspection / Test Method - Visual inspection String line / straight edge inspection</v>
      </c>
    </row>
    <row r="466" spans="28:28" ht="15" customHeight="1" x14ac:dyDescent="0.25">
      <c r="AB466" t="str">
        <v>Records / evidence,  WCL form - Sign This ITP
Pre seal inspection record (FM-114)</v>
      </c>
    </row>
    <row r="467" spans="28:28" ht="15" customHeight="1" x14ac:dyDescent="0.25">
      <c r="AB467" t="str">
        <v>Standard - ICC STANDARD SPECIFICATIONS NZTA B/2</v>
      </c>
    </row>
    <row r="468" spans="28:28" ht="15" customHeight="1" x14ac:dyDescent="0.25">
      <c r="AB468" t="str">
        <v>Print, sign and date: Wilson - YES</v>
      </c>
    </row>
    <row r="469" spans="28:28" ht="15" customHeight="1" x14ac:dyDescent="0.25">
      <c r="AB469" t="str">
        <v>Print, sign and date: ICC - YES</v>
      </c>
    </row>
    <row r="470" spans="28:28" ht="15" customHeight="1" x14ac:dyDescent="0.25">
      <c r="AB470" t="str">
        <v>40 - D11.4.3</v>
      </c>
    </row>
    <row r="471" spans="28:28" ht="15" customHeight="1" x14ac:dyDescent="0.25">
      <c r="AB471" t="str">
        <v>Inspection / Test Point - Membrane Seal</v>
      </c>
    </row>
    <row r="472" spans="28:28" ht="15" customHeight="1" x14ac:dyDescent="0.25">
      <c r="AB472" t="str">
        <v>ACTION (W, M, H) - H</v>
      </c>
    </row>
    <row r="473" spans="28:28" ht="15" customHeight="1" x14ac:dyDescent="0.25">
      <c r="AB473" t="str">
        <v>Activity by - WCL, ICC</v>
      </c>
    </row>
    <row r="474" spans="28:28" ht="15" customHeight="1" x14ac:dyDescent="0.25">
      <c r="AB474" t="str">
        <v>Conformance Criteria (What's Required) - Residual bitumen application rate ≥ 1.5 l/m2</v>
      </c>
    </row>
    <row r="475" spans="28:28" ht="15" customHeight="1" x14ac:dyDescent="0.25">
      <c r="AB475" t="str">
        <v>Quantity - Culvert +
ch 240 - 319 =
85 m</v>
      </c>
    </row>
    <row r="476" spans="28:28" ht="15" customHeight="1" x14ac:dyDescent="0.25">
      <c r="AB476" t="str">
        <v>Frequency / When? - Prior to asphalting</v>
      </c>
    </row>
    <row r="477" spans="28:28" ht="15" customHeight="1" x14ac:dyDescent="0.25">
      <c r="AB477" t="str">
        <v>Inspection / Test Method - Visual inspection</v>
      </c>
    </row>
    <row r="478" spans="28:28" ht="15" customHeight="1" x14ac:dyDescent="0.25">
      <c r="AB478" t="str">
        <v>Records / evidence,  WCL form - Sign This ITP, Delivery docket</v>
      </c>
    </row>
    <row r="479" spans="28:28" ht="15" customHeight="1" x14ac:dyDescent="0.25">
      <c r="AB479" t="str">
        <v>Standard - ICC STANDARD SPECIFICATIONS</v>
      </c>
    </row>
    <row r="480" spans="28:28" ht="15" customHeight="1" x14ac:dyDescent="0.25">
      <c r="AB480" t="str">
        <v>Print, sign and date: Wilson - YES</v>
      </c>
    </row>
    <row r="481" spans="28:28" ht="15" customHeight="1" x14ac:dyDescent="0.25">
      <c r="AB481" t="str">
        <v>Print, sign and date: ICC - YES</v>
      </c>
    </row>
    <row r="482" spans="28:28" ht="15" customHeight="1" x14ac:dyDescent="0.25">
      <c r="AB482" t="str">
        <v>41 - D12.5</v>
      </c>
    </row>
    <row r="483" spans="28:28" ht="15" customHeight="1" x14ac:dyDescent="0.25">
      <c r="AB483" t="str">
        <v>Inspection / Test Point - Asphalt paving geometry</v>
      </c>
    </row>
    <row r="484" spans="28:28" ht="15" customHeight="1" x14ac:dyDescent="0.25">
      <c r="AB484" t="str">
        <v>ACTION (W, M, H) - H</v>
      </c>
    </row>
    <row r="485" spans="28:28" ht="15" customHeight="1" x14ac:dyDescent="0.25">
      <c r="AB485" t="str">
        <v>Activity by - WCL, ICC</v>
      </c>
    </row>
    <row r="486" spans="28:28" ht="15" customHeight="1" x14ac:dyDescent="0.25">
      <c r="AB486" t="str">
        <v>Conformance Criteria (What's Required) - 5 mm from a 3 m straight edge laid longitudinally
5 mm from a 1 m straight edge laid transversely</v>
      </c>
    </row>
    <row r="487" spans="28:28" ht="15" customHeight="1" x14ac:dyDescent="0.25">
      <c r="AB487" t="str">
        <v>Quantity - 85 m</v>
      </c>
    </row>
    <row r="488" spans="28:28" ht="15" customHeight="1" x14ac:dyDescent="0.25">
      <c r="AB488" t="str">
        <v>Frequency / When? - 1 / finished surface</v>
      </c>
    </row>
    <row r="489" spans="28:28" ht="15" customHeight="1" x14ac:dyDescent="0.25">
      <c r="AB489" t="str">
        <v>Inspection / Test Method - Post seal surface
inspection</v>
      </c>
    </row>
    <row r="490" spans="28:28" ht="15" customHeight="1" x14ac:dyDescent="0.25">
      <c r="AB490" t="str">
        <v>Records / evidence,  WCL form - Sign This ITP</v>
      </c>
    </row>
    <row r="491" spans="28:28" ht="15" customHeight="1" x14ac:dyDescent="0.25">
      <c r="AB491" t="str">
        <v>Standard - ICC STANDARD SPECIFICATIONS</v>
      </c>
    </row>
    <row r="492" spans="28:28" ht="15" customHeight="1" x14ac:dyDescent="0.25">
      <c r="AB492" t="str">
        <v>Print, sign and date: Wilson - YES</v>
      </c>
    </row>
    <row r="493" spans="28:28" ht="15" customHeight="1" x14ac:dyDescent="0.25">
      <c r="AB493" t="str">
        <v>Print, sign and date: ICC - YES</v>
      </c>
    </row>
    <row r="494" spans="28:28" ht="15" customHeight="1" x14ac:dyDescent="0.25">
      <c r="AB494" t="str">
        <v>42 - D2.8.3
D12.3.1</v>
      </c>
    </row>
    <row r="495" spans="28:28" ht="15" customHeight="1" x14ac:dyDescent="0.25">
      <c r="AB495" t="str">
        <v>Inspection / Test Point - Asphalt paving material</v>
      </c>
    </row>
    <row r="496" spans="28:28" ht="15" customHeight="1" x14ac:dyDescent="0.25">
      <c r="AB496" t="str">
        <v>ACTION (W, M, H) - W</v>
      </c>
    </row>
    <row r="497" spans="28:28" ht="15" customHeight="1" x14ac:dyDescent="0.25">
      <c r="AB497" t="str">
        <v>Activity by - WCL, ICC</v>
      </c>
    </row>
    <row r="498" spans="28:28" ht="15" customHeight="1" x14ac:dyDescent="0.25">
      <c r="AB498" t="str">
        <v>Conformance Criteria (What's Required) - DG10 (carriageways)</v>
      </c>
    </row>
    <row r="499" spans="28:28" ht="15" customHeight="1" x14ac:dyDescent="0.25">
      <c r="AB499" t="str">
        <v>Quantity - 13 t</v>
      </c>
    </row>
    <row r="500" spans="28:28" ht="15" customHeight="1" x14ac:dyDescent="0.25">
      <c r="AB500" t="str">
        <v>Frequency / When? - —</v>
      </c>
    </row>
    <row r="501" spans="28:28" ht="15" customHeight="1" x14ac:dyDescent="0.25">
      <c r="AB501" t="str">
        <v>Inspection / Test Method - Document</v>
      </c>
    </row>
    <row r="502" spans="28:28" ht="15" customHeight="1" x14ac:dyDescent="0.25">
      <c r="AB502" t="str">
        <v>Records / evidence,  WCL form - Sign This ITP
Delivery docket</v>
      </c>
    </row>
    <row r="503" spans="28:28" ht="15" customHeight="1" x14ac:dyDescent="0.25">
      <c r="AB503" t="str">
        <v>Standard - ICC STANDARD SPECIFICATIONS</v>
      </c>
    </row>
    <row r="504" spans="28:28" ht="15" customHeight="1" x14ac:dyDescent="0.25">
      <c r="AB504" t="str">
        <v>Print, sign and date: Wilson - YES</v>
      </c>
    </row>
    <row r="505" spans="28:28" ht="15" customHeight="1" x14ac:dyDescent="0.25">
      <c r="AB505" t="str">
        <v>Print, sign and date: ICC - YES</v>
      </c>
    </row>
    <row r="506" spans="28:28" ht="15" customHeight="1" x14ac:dyDescent="0.25">
      <c r="AB506" t="str">
        <v>43 - —</v>
      </c>
    </row>
    <row r="507" spans="28:28" ht="15" customHeight="1" x14ac:dyDescent="0.25">
      <c r="AB507" t="str">
        <v>Inspection / Test Point - Road markings</v>
      </c>
    </row>
    <row r="508" spans="28:28" ht="15" customHeight="1" x14ac:dyDescent="0.25">
      <c r="AB508" t="str">
        <v>ACTION (W, M, H) - W</v>
      </c>
    </row>
    <row r="509" spans="28:28" ht="15" customHeight="1" x14ac:dyDescent="0.25">
      <c r="AB509" t="str">
        <v>Activity by - WCL, ICC</v>
      </c>
    </row>
    <row r="510" spans="28:28" ht="15" customHeight="1" x14ac:dyDescent="0.25">
      <c r="AB510" t="str">
        <v>Conformance Criteria (What's Required) - Reinstatement of the existing markings</v>
      </c>
    </row>
    <row r="511" spans="28:28" ht="15" customHeight="1" x14ac:dyDescent="0.25">
      <c r="AB511" t="str">
        <v>Quantity - —</v>
      </c>
    </row>
    <row r="512" spans="28:28" ht="15" customHeight="1" x14ac:dyDescent="0.25">
      <c r="AB512" t="str">
        <v>Frequency / When? - 1 / finished surface</v>
      </c>
    </row>
    <row r="513" spans="28:28" ht="15" customHeight="1" x14ac:dyDescent="0.25">
      <c r="AB513" t="str">
        <v>Inspection / Test Method - Post seal surface
inspection</v>
      </c>
    </row>
    <row r="514" spans="28:28" ht="15" customHeight="1" x14ac:dyDescent="0.25">
      <c r="AB514" t="str">
        <v>Records / evidence,  WCL form - Sign This ITP</v>
      </c>
    </row>
    <row r="515" spans="28:28" ht="15" customHeight="1" x14ac:dyDescent="0.25">
      <c r="AB515" t="str">
        <v>Standard - ICC STANDARD SPECIFICATIONS</v>
      </c>
    </row>
    <row r="516" spans="28:28" ht="15" customHeight="1" x14ac:dyDescent="0.25">
      <c r="AB516" t="str">
        <v>Print, sign and date: Wilson - N/A</v>
      </c>
    </row>
    <row r="517" spans="28:28" ht="15" customHeight="1" x14ac:dyDescent="0.25">
      <c r="AB517" t="str">
        <v>Print, sign and date: ICC - N/A</v>
      </c>
    </row>
    <row r="518" spans="28:28" ht="15" customHeight="1" x14ac:dyDescent="0.25">
      <c r="AB518" t="str">
        <v>44 - D17</v>
      </c>
    </row>
    <row r="519" spans="28:28" ht="15" customHeight="1" x14ac:dyDescent="0.25">
      <c r="AB519" t="str">
        <v>Inspection / Test Point - As-built information</v>
      </c>
    </row>
    <row r="520" spans="28:28" ht="15" customHeight="1" x14ac:dyDescent="0.25">
      <c r="AB520" t="str">
        <v>ACTION (W, M, H) - H</v>
      </c>
    </row>
    <row r="521" spans="28:28" ht="15" customHeight="1" x14ac:dyDescent="0.25">
      <c r="AB521" t="str">
        <v>Activity by - WCL</v>
      </c>
    </row>
    <row r="522" spans="28:28" ht="15" customHeight="1" x14ac:dyDescent="0.25">
      <c r="AB522" t="str">
        <v>Conformance Criteria (What's Required) - Encountered Services Record Sheet Detailed Water Connection Sheet
As-built drawings as per D17</v>
      </c>
    </row>
    <row r="523" spans="28:28" ht="15" customHeight="1" x14ac:dyDescent="0.25">
      <c r="AB523" t="str">
        <v>Quantity - —</v>
      </c>
    </row>
    <row r="524" spans="28:28" ht="15" customHeight="1" x14ac:dyDescent="0.25">
      <c r="AB524" t="str">
        <v>Frequency / When? - Following/during completion of works</v>
      </c>
    </row>
    <row r="525" spans="28:28" ht="15" customHeight="1" x14ac:dyDescent="0.25">
      <c r="AB525" t="str">
        <v>Inspection / Test Method - Document</v>
      </c>
    </row>
    <row r="526" spans="28:28" ht="15" customHeight="1" x14ac:dyDescent="0.25">
      <c r="AB526" t="str">
        <v>Records / evidence,  WCL form - Sign This ITP DWCS, ESRS,
As-built</v>
      </c>
    </row>
    <row r="527" spans="28:28" ht="15" customHeight="1" x14ac:dyDescent="0.25">
      <c r="AB527" t="str">
        <v>Standard - ICC STANDARD SPECIFICATIONS</v>
      </c>
    </row>
    <row r="528" spans="28:28" ht="15" customHeight="1" x14ac:dyDescent="0.25">
      <c r="AB528" t="str">
        <v>Print, sign and date: Wilson - YES</v>
      </c>
    </row>
    <row r="529" spans="28:28" ht="15" customHeight="1" x14ac:dyDescent="0.25">
      <c r="AB529" t="str">
        <v>Print, sign and date: ICC - YES</v>
      </c>
    </row>
    <row r="530" spans="28:28" ht="15" customHeight="1" x14ac:dyDescent="0.25">
      <c r="AB530" t="str">
        <v>45 - —</v>
      </c>
    </row>
    <row r="531" spans="28:28" ht="15" customHeight="1" x14ac:dyDescent="0.25">
      <c r="AB531" t="str">
        <v>Inspection / Test Point - Site walkover</v>
      </c>
    </row>
    <row r="532" spans="28:28" ht="15" customHeight="1" x14ac:dyDescent="0.25">
      <c r="AB532" t="str">
        <v>ACTION (W, M, H) - H</v>
      </c>
    </row>
    <row r="533" spans="28:28" ht="15" customHeight="1" x14ac:dyDescent="0.25">
      <c r="AB533" t="str">
        <v>Activity by - WCL, ICC</v>
      </c>
    </row>
    <row r="534" spans="28:28" ht="15" customHeight="1" x14ac:dyDescent="0.25">
      <c r="AB534" t="str">
        <v>Conformance Criteria (What's Required) - Snag list to be compiled, and completed</v>
      </c>
    </row>
    <row r="535" spans="28:28" ht="15" customHeight="1" x14ac:dyDescent="0.25">
      <c r="AB535" t="str">
        <v>Quantity - —</v>
      </c>
    </row>
    <row r="536" spans="28:28" ht="15" customHeight="1" x14ac:dyDescent="0.25">
      <c r="AB536" t="str">
        <v>Frequency / When? - At Completion</v>
      </c>
    </row>
    <row r="537" spans="28:28" ht="15" customHeight="1" x14ac:dyDescent="0.25">
      <c r="AB537" t="str">
        <v>Inspection / Test Method - Review</v>
      </c>
    </row>
    <row r="538" spans="28:28" ht="15" customHeight="1" x14ac:dyDescent="0.25">
      <c r="AB538" t="str">
        <v>Records / evidence,  WCL form - Sign This ITP SNAG List</v>
      </c>
    </row>
    <row r="539" spans="28:28" ht="15" customHeight="1" x14ac:dyDescent="0.25">
      <c r="AB539" t="str">
        <v>Standard - —</v>
      </c>
    </row>
    <row r="540" spans="28:28" ht="15" customHeight="1" x14ac:dyDescent="0.25">
      <c r="AB540" t="str">
        <v>Print, sign and date: Wilson - YES</v>
      </c>
    </row>
    <row r="541" spans="28:28" ht="15" customHeight="1" x14ac:dyDescent="0.25">
      <c r="AB541" t="str">
        <v>Print, sign and date: ICC - YES</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2025-06-11T01:49:54Z</dcterms:modified>
</cp:coreProperties>
</file>