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_python\Project\DBD_Plasma\ZDplaskin\CH4_DBD_Plasma\"/>
    </mc:Choice>
  </mc:AlternateContent>
  <xr:revisionPtr revIDLastSave="0" documentId="13_ncr:1_{C75059C6-F3BB-43B1-8586-71C5E60D62F3}" xr6:coauthVersionLast="36" xr6:coauthVersionMax="36" xr10:uidLastSave="{00000000-0000-0000-0000-000000000000}"/>
  <bookViews>
    <workbookView xWindow="0" yWindow="0" windowWidth="21600" windowHeight="17730" firstSheet="14" activeTab="15" xr2:uid="{15B93B4C-0321-4412-BBEB-62A8EBA02723}"/>
  </bookViews>
  <sheets>
    <sheet name="Elastic-Effective" sheetId="1" r:id="rId1"/>
    <sheet name="vibrational excitation" sheetId="5" r:id="rId2"/>
    <sheet name="CHy dissociative excitation" sheetId="7" r:id="rId3"/>
    <sheet name="CHy Ionization" sheetId="8" r:id="rId4"/>
    <sheet name="C2Hy dissociative excitation" sheetId="11" r:id="rId5"/>
    <sheet name="C3Hy dissociative excitation" sheetId="12" r:id="rId6"/>
    <sheet name="C2Hy ionization" sheetId="15" r:id="rId7"/>
    <sheet name="C3Hy ionization" sheetId="17" r:id="rId8"/>
    <sheet name="calc_C3Hy ionization" sheetId="16" r:id="rId9"/>
    <sheet name="H2" sheetId="18" r:id="rId10"/>
    <sheet name="calc_C2Hy_ion" sheetId="14" r:id="rId11"/>
    <sheet name="calc_C3Hy_ex" sheetId="13" r:id="rId12"/>
    <sheet name="calc_C2Hy_ex" sheetId="10" r:id="rId13"/>
    <sheet name="calculation_dis_CHy_ex" sheetId="3" r:id="rId14"/>
    <sheet name="calculation_CHy ionization" sheetId="9" r:id="rId15"/>
    <sheet name="Reaction rate" sheetId="19" r:id="rId16"/>
    <sheet name="Sheet3" sheetId="20" r:id="rId17"/>
    <sheet name="Reference" sheetId="4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S31" i="16" l="1"/>
  <c r="JS30" i="16"/>
  <c r="JS29" i="16"/>
  <c r="JS28" i="16"/>
  <c r="JS27" i="16"/>
  <c r="JS26" i="16"/>
  <c r="JS25" i="16"/>
  <c r="JS24" i="16"/>
  <c r="JS23" i="16"/>
  <c r="JS22" i="16"/>
  <c r="JS21" i="16"/>
  <c r="JS20" i="16"/>
  <c r="JS19" i="16"/>
  <c r="JS18" i="16"/>
  <c r="JS17" i="16"/>
  <c r="JS16" i="16"/>
  <c r="JS15" i="16"/>
  <c r="JS14" i="16"/>
  <c r="JS13" i="16"/>
  <c r="JS12" i="16"/>
  <c r="JS11" i="16"/>
  <c r="JS10" i="16"/>
  <c r="JR3" i="16"/>
  <c r="JM31" i="16"/>
  <c r="JM30" i="16"/>
  <c r="JM29" i="16"/>
  <c r="JM28" i="16"/>
  <c r="JM27" i="16"/>
  <c r="JM26" i="16"/>
  <c r="JM25" i="16"/>
  <c r="JM24" i="16"/>
  <c r="JM23" i="16"/>
  <c r="JM22" i="16"/>
  <c r="JM21" i="16"/>
  <c r="JM20" i="16"/>
  <c r="JM19" i="16"/>
  <c r="JM18" i="16"/>
  <c r="JM17" i="16"/>
  <c r="JM16" i="16"/>
  <c r="JM15" i="16"/>
  <c r="JM14" i="16"/>
  <c r="JM13" i="16"/>
  <c r="JM12" i="16"/>
  <c r="JM11" i="16"/>
  <c r="JM10" i="16"/>
  <c r="JL3" i="16"/>
  <c r="JG31" i="16"/>
  <c r="JG30" i="16"/>
  <c r="JG29" i="16"/>
  <c r="JG28" i="16"/>
  <c r="JG27" i="16"/>
  <c r="JG26" i="16"/>
  <c r="JG25" i="16"/>
  <c r="JG24" i="16"/>
  <c r="JG23" i="16"/>
  <c r="JG22" i="16"/>
  <c r="JG21" i="16"/>
  <c r="JG20" i="16"/>
  <c r="JG19" i="16"/>
  <c r="JG18" i="16"/>
  <c r="JG17" i="16"/>
  <c r="JG16" i="16"/>
  <c r="JG15" i="16"/>
  <c r="JG14" i="16"/>
  <c r="JG13" i="16"/>
  <c r="JG12" i="16"/>
  <c r="JG11" i="16"/>
  <c r="JG10" i="16"/>
  <c r="JF3" i="16"/>
  <c r="JA31" i="16"/>
  <c r="JA30" i="16"/>
  <c r="JA29" i="16"/>
  <c r="JA28" i="16"/>
  <c r="JA27" i="16"/>
  <c r="JA26" i="16"/>
  <c r="JA25" i="16"/>
  <c r="JA24" i="16"/>
  <c r="JA23" i="16"/>
  <c r="JA22" i="16"/>
  <c r="JA21" i="16"/>
  <c r="JA20" i="16"/>
  <c r="JA19" i="16"/>
  <c r="JA18" i="16"/>
  <c r="JA17" i="16"/>
  <c r="JA16" i="16"/>
  <c r="JA15" i="16"/>
  <c r="JA14" i="16"/>
  <c r="JA13" i="16"/>
  <c r="JA12" i="16"/>
  <c r="JA11" i="16"/>
  <c r="JA10" i="16"/>
  <c r="IZ3" i="16"/>
  <c r="IU11" i="16"/>
  <c r="IU12" i="16"/>
  <c r="IU13" i="16"/>
  <c r="IU14" i="16"/>
  <c r="IU15" i="16"/>
  <c r="IU16" i="16"/>
  <c r="IU17" i="16"/>
  <c r="IU18" i="16"/>
  <c r="IU19" i="16"/>
  <c r="IU20" i="16"/>
  <c r="IU21" i="16"/>
  <c r="IU22" i="16"/>
  <c r="IU23" i="16"/>
  <c r="IU24" i="16"/>
  <c r="IU25" i="16"/>
  <c r="IU26" i="16"/>
  <c r="IU27" i="16"/>
  <c r="IU28" i="16"/>
  <c r="IU29" i="16"/>
  <c r="IU30" i="16"/>
  <c r="IU31" i="16"/>
  <c r="IU10" i="16"/>
  <c r="IT3" i="16"/>
  <c r="IO31" i="16"/>
  <c r="IO30" i="16"/>
  <c r="IO29" i="16"/>
  <c r="IO28" i="16"/>
  <c r="IO27" i="16"/>
  <c r="IO26" i="16"/>
  <c r="IO25" i="16"/>
  <c r="IO24" i="16"/>
  <c r="IO23" i="16"/>
  <c r="IO22" i="16"/>
  <c r="IO21" i="16"/>
  <c r="IO20" i="16"/>
  <c r="IO19" i="16"/>
  <c r="IO18" i="16"/>
  <c r="IO17" i="16"/>
  <c r="IO16" i="16"/>
  <c r="IO15" i="16"/>
  <c r="IO14" i="16"/>
  <c r="IO13" i="16"/>
  <c r="IO12" i="16"/>
  <c r="IO11" i="16"/>
  <c r="IO10" i="16"/>
  <c r="IN3" i="16"/>
  <c r="II31" i="16"/>
  <c r="II30" i="16"/>
  <c r="II29" i="16"/>
  <c r="II28" i="16"/>
  <c r="II27" i="16"/>
  <c r="II26" i="16"/>
  <c r="II25" i="16"/>
  <c r="II24" i="16"/>
  <c r="II23" i="16"/>
  <c r="II22" i="16"/>
  <c r="II21" i="16"/>
  <c r="II20" i="16"/>
  <c r="II19" i="16"/>
  <c r="II18" i="16"/>
  <c r="II17" i="16"/>
  <c r="II16" i="16"/>
  <c r="II15" i="16"/>
  <c r="II14" i="16"/>
  <c r="II13" i="16"/>
  <c r="II12" i="16"/>
  <c r="II11" i="16"/>
  <c r="II10" i="16"/>
  <c r="IH3" i="16"/>
  <c r="IC31" i="16"/>
  <c r="IC30" i="16"/>
  <c r="IC29" i="16"/>
  <c r="IC28" i="16"/>
  <c r="IC27" i="16"/>
  <c r="IC26" i="16"/>
  <c r="IC25" i="16"/>
  <c r="IC24" i="16"/>
  <c r="IC23" i="16"/>
  <c r="IC22" i="16"/>
  <c r="IC21" i="16"/>
  <c r="IC20" i="16"/>
  <c r="IC19" i="16"/>
  <c r="IC18" i="16"/>
  <c r="IC17" i="16"/>
  <c r="IC16" i="16"/>
  <c r="IC15" i="16"/>
  <c r="IC14" i="16"/>
  <c r="IC13" i="16"/>
  <c r="IC12" i="16"/>
  <c r="IC11" i="16"/>
  <c r="IC10" i="16"/>
  <c r="IB3" i="16"/>
  <c r="HW31" i="16"/>
  <c r="HW30" i="16"/>
  <c r="HW29" i="16"/>
  <c r="HW28" i="16"/>
  <c r="HW27" i="16"/>
  <c r="HW26" i="16"/>
  <c r="HW25" i="16"/>
  <c r="HW24" i="16"/>
  <c r="HW23" i="16"/>
  <c r="HW22" i="16"/>
  <c r="HW21" i="16"/>
  <c r="HW20" i="16"/>
  <c r="HW19" i="16"/>
  <c r="HW18" i="16"/>
  <c r="HW17" i="16"/>
  <c r="HW16" i="16"/>
  <c r="HW15" i="16"/>
  <c r="HW14" i="16"/>
  <c r="HW13" i="16"/>
  <c r="HW12" i="16"/>
  <c r="HW11" i="16"/>
  <c r="HW10" i="16"/>
  <c r="HV3" i="16"/>
  <c r="HQ31" i="16"/>
  <c r="HQ30" i="16"/>
  <c r="HQ29" i="16"/>
  <c r="HQ28" i="16"/>
  <c r="HQ27" i="16"/>
  <c r="HQ26" i="16"/>
  <c r="HQ25" i="16"/>
  <c r="HQ24" i="16"/>
  <c r="HQ23" i="16"/>
  <c r="HQ22" i="16"/>
  <c r="HQ21" i="16"/>
  <c r="HQ20" i="16"/>
  <c r="HQ19" i="16"/>
  <c r="HQ18" i="16"/>
  <c r="HQ17" i="16"/>
  <c r="HQ16" i="16"/>
  <c r="HQ15" i="16"/>
  <c r="HQ14" i="16"/>
  <c r="HQ13" i="16"/>
  <c r="HQ12" i="16"/>
  <c r="HQ11" i="16"/>
  <c r="HQ10" i="16"/>
  <c r="HP3" i="16"/>
  <c r="HK31" i="16"/>
  <c r="HK30" i="16"/>
  <c r="HK29" i="16"/>
  <c r="HK28" i="16"/>
  <c r="HK27" i="16"/>
  <c r="HK26" i="16"/>
  <c r="HK25" i="16"/>
  <c r="HK24" i="16"/>
  <c r="HK23" i="16"/>
  <c r="HK22" i="16"/>
  <c r="HK21" i="16"/>
  <c r="HK20" i="16"/>
  <c r="HK19" i="16"/>
  <c r="HK18" i="16"/>
  <c r="HK17" i="16"/>
  <c r="HK16" i="16"/>
  <c r="HK15" i="16"/>
  <c r="HK14" i="16"/>
  <c r="HK13" i="16"/>
  <c r="HK12" i="16"/>
  <c r="HK11" i="16"/>
  <c r="HK10" i="16"/>
  <c r="HJ3" i="16"/>
  <c r="HE31" i="16"/>
  <c r="HE30" i="16"/>
  <c r="HE29" i="16"/>
  <c r="HE28" i="16"/>
  <c r="HE27" i="16"/>
  <c r="HE26" i="16"/>
  <c r="HE25" i="16"/>
  <c r="HE24" i="16"/>
  <c r="HE23" i="16"/>
  <c r="HE22" i="16"/>
  <c r="HE21" i="16"/>
  <c r="HE20" i="16"/>
  <c r="HE19" i="16"/>
  <c r="HE18" i="16"/>
  <c r="HE17" i="16"/>
  <c r="HE16" i="16"/>
  <c r="HE15" i="16"/>
  <c r="HE14" i="16"/>
  <c r="HE13" i="16"/>
  <c r="HE12" i="16"/>
  <c r="HE11" i="16"/>
  <c r="HE10" i="16"/>
  <c r="HD3" i="16"/>
  <c r="GY11" i="16"/>
  <c r="GY12" i="16"/>
  <c r="GY13" i="16"/>
  <c r="GY14" i="16"/>
  <c r="GY15" i="16"/>
  <c r="GY16" i="16"/>
  <c r="GY17" i="16"/>
  <c r="GY18" i="16"/>
  <c r="GY19" i="16"/>
  <c r="GY20" i="16"/>
  <c r="GY21" i="16"/>
  <c r="GY22" i="16"/>
  <c r="GY23" i="16"/>
  <c r="GY24" i="16"/>
  <c r="GY25" i="16"/>
  <c r="GY26" i="16"/>
  <c r="GY27" i="16"/>
  <c r="GY28" i="16"/>
  <c r="GY29" i="16"/>
  <c r="GY30" i="16"/>
  <c r="GY31" i="16"/>
  <c r="GY10" i="16"/>
  <c r="GX3" i="16"/>
  <c r="GS69" i="16"/>
  <c r="GS68" i="16"/>
  <c r="GS67" i="16"/>
  <c r="GS66" i="16"/>
  <c r="GS65" i="16"/>
  <c r="GS64" i="16"/>
  <c r="GS63" i="16"/>
  <c r="GS62" i="16"/>
  <c r="GS61" i="16"/>
  <c r="GS60" i="16"/>
  <c r="GS59" i="16"/>
  <c r="GS58" i="16"/>
  <c r="GS57" i="16"/>
  <c r="GS56" i="16"/>
  <c r="GS55" i="16"/>
  <c r="GS54" i="16"/>
  <c r="GS53" i="16"/>
  <c r="GS52" i="16"/>
  <c r="GS51" i="16"/>
  <c r="GS50" i="16"/>
  <c r="GS49" i="16"/>
  <c r="GS48" i="16"/>
  <c r="GS31" i="16"/>
  <c r="GS30" i="16"/>
  <c r="GS29" i="16"/>
  <c r="GS28" i="16"/>
  <c r="GS27" i="16"/>
  <c r="GS26" i="16"/>
  <c r="GS25" i="16"/>
  <c r="GS24" i="16"/>
  <c r="GS23" i="16"/>
  <c r="GS22" i="16"/>
  <c r="GS21" i="16"/>
  <c r="GS20" i="16"/>
  <c r="GS19" i="16"/>
  <c r="GS18" i="16"/>
  <c r="GS17" i="16"/>
  <c r="GS16" i="16"/>
  <c r="GS15" i="16"/>
  <c r="GS14" i="16"/>
  <c r="GS13" i="16"/>
  <c r="GS12" i="16"/>
  <c r="GS11" i="16"/>
  <c r="GS10" i="16"/>
  <c r="GM69" i="16"/>
  <c r="GM68" i="16"/>
  <c r="GM67" i="16"/>
  <c r="GM66" i="16"/>
  <c r="GM65" i="16"/>
  <c r="GM64" i="16"/>
  <c r="GM63" i="16"/>
  <c r="GM62" i="16"/>
  <c r="GM61" i="16"/>
  <c r="GM60" i="16"/>
  <c r="GM59" i="16"/>
  <c r="GM58" i="16"/>
  <c r="GM57" i="16"/>
  <c r="GM56" i="16"/>
  <c r="GM55" i="16"/>
  <c r="GM54" i="16"/>
  <c r="GM53" i="16"/>
  <c r="GM52" i="16"/>
  <c r="GM51" i="16"/>
  <c r="GM50" i="16"/>
  <c r="GM49" i="16"/>
  <c r="GM48" i="16"/>
  <c r="GM31" i="16"/>
  <c r="GM30" i="16"/>
  <c r="GM29" i="16"/>
  <c r="GM28" i="16"/>
  <c r="GM27" i="16"/>
  <c r="GM26" i="16"/>
  <c r="GM25" i="16"/>
  <c r="GM24" i="16"/>
  <c r="GM23" i="16"/>
  <c r="GM22" i="16"/>
  <c r="GM21" i="16"/>
  <c r="GM20" i="16"/>
  <c r="GM19" i="16"/>
  <c r="GM18" i="16"/>
  <c r="GM17" i="16"/>
  <c r="GM16" i="16"/>
  <c r="GM15" i="16"/>
  <c r="GM14" i="16"/>
  <c r="GM13" i="16"/>
  <c r="GM12" i="16"/>
  <c r="GM11" i="16"/>
  <c r="GM10" i="16"/>
  <c r="GG69" i="16"/>
  <c r="GG68" i="16"/>
  <c r="GG67" i="16"/>
  <c r="GG66" i="16"/>
  <c r="GG65" i="16"/>
  <c r="GG64" i="16"/>
  <c r="GG63" i="16"/>
  <c r="GG62" i="16"/>
  <c r="GG61" i="16"/>
  <c r="GG60" i="16"/>
  <c r="GG59" i="16"/>
  <c r="GG58" i="16"/>
  <c r="GG57" i="16"/>
  <c r="GG56" i="16"/>
  <c r="GG55" i="16"/>
  <c r="GG54" i="16"/>
  <c r="GG53" i="16"/>
  <c r="GG52" i="16"/>
  <c r="GG51" i="16"/>
  <c r="GG50" i="16"/>
  <c r="GG49" i="16"/>
  <c r="GG48" i="16"/>
  <c r="GG31" i="16"/>
  <c r="GG30" i="16"/>
  <c r="GG29" i="16"/>
  <c r="GG28" i="16"/>
  <c r="GG27" i="16"/>
  <c r="GG26" i="16"/>
  <c r="GG25" i="16"/>
  <c r="GG24" i="16"/>
  <c r="GG23" i="16"/>
  <c r="GG22" i="16"/>
  <c r="GG21" i="16"/>
  <c r="GG20" i="16"/>
  <c r="GG19" i="16"/>
  <c r="GG18" i="16"/>
  <c r="GG17" i="16"/>
  <c r="GG16" i="16"/>
  <c r="GG15" i="16"/>
  <c r="GG14" i="16"/>
  <c r="GG13" i="16"/>
  <c r="GG12" i="16"/>
  <c r="GG11" i="16"/>
  <c r="GG10" i="16"/>
  <c r="GA69" i="16"/>
  <c r="GA68" i="16"/>
  <c r="GA67" i="16"/>
  <c r="GA66" i="16"/>
  <c r="GA65" i="16"/>
  <c r="GA64" i="16"/>
  <c r="GA63" i="16"/>
  <c r="GA62" i="16"/>
  <c r="GA61" i="16"/>
  <c r="GA60" i="16"/>
  <c r="GA59" i="16"/>
  <c r="GA58" i="16"/>
  <c r="GA57" i="16"/>
  <c r="GA56" i="16"/>
  <c r="GA55" i="16"/>
  <c r="GA54" i="16"/>
  <c r="GA53" i="16"/>
  <c r="GA52" i="16"/>
  <c r="GA51" i="16"/>
  <c r="GA50" i="16"/>
  <c r="GA49" i="16"/>
  <c r="GA48" i="16"/>
  <c r="GA31" i="16"/>
  <c r="GA30" i="16"/>
  <c r="GA29" i="16"/>
  <c r="GA28" i="16"/>
  <c r="GA27" i="16"/>
  <c r="GA26" i="16"/>
  <c r="GA25" i="16"/>
  <c r="GA24" i="16"/>
  <c r="GA23" i="16"/>
  <c r="GA22" i="16"/>
  <c r="GA21" i="16"/>
  <c r="GA20" i="16"/>
  <c r="GA19" i="16"/>
  <c r="GA18" i="16"/>
  <c r="GA17" i="16"/>
  <c r="GA16" i="16"/>
  <c r="GA15" i="16"/>
  <c r="GA14" i="16"/>
  <c r="GA13" i="16"/>
  <c r="GA12" i="16"/>
  <c r="GA11" i="16"/>
  <c r="GA10" i="16"/>
  <c r="FU69" i="16"/>
  <c r="FU68" i="16"/>
  <c r="FU67" i="16"/>
  <c r="FU66" i="16"/>
  <c r="FU65" i="16"/>
  <c r="FU64" i="16"/>
  <c r="FU63" i="16"/>
  <c r="FU62" i="16"/>
  <c r="FU61" i="16"/>
  <c r="FU60" i="16"/>
  <c r="FU59" i="16"/>
  <c r="FU58" i="16"/>
  <c r="FU57" i="16"/>
  <c r="FU56" i="16"/>
  <c r="FU55" i="16"/>
  <c r="FU54" i="16"/>
  <c r="FU53" i="16"/>
  <c r="FU52" i="16"/>
  <c r="FU51" i="16"/>
  <c r="FU50" i="16"/>
  <c r="FU49" i="16"/>
  <c r="FU48" i="16"/>
  <c r="FU31" i="16"/>
  <c r="FU30" i="16"/>
  <c r="FU29" i="16"/>
  <c r="FU28" i="16"/>
  <c r="FU27" i="16"/>
  <c r="FU26" i="16"/>
  <c r="FU25" i="16"/>
  <c r="FU24" i="16"/>
  <c r="FU23" i="16"/>
  <c r="FU22" i="16"/>
  <c r="FU21" i="16"/>
  <c r="FU20" i="16"/>
  <c r="FU19" i="16"/>
  <c r="FU18" i="16"/>
  <c r="FU17" i="16"/>
  <c r="FU16" i="16"/>
  <c r="FU15" i="16"/>
  <c r="FU14" i="16"/>
  <c r="FU13" i="16"/>
  <c r="FU12" i="16"/>
  <c r="FU11" i="16"/>
  <c r="FU10" i="16"/>
  <c r="FO69" i="16"/>
  <c r="FO68" i="16"/>
  <c r="FO67" i="16"/>
  <c r="FO66" i="16"/>
  <c r="FO65" i="16"/>
  <c r="FO64" i="16"/>
  <c r="FO63" i="16"/>
  <c r="FO62" i="16"/>
  <c r="FO61" i="16"/>
  <c r="FO60" i="16"/>
  <c r="FO59" i="16"/>
  <c r="FO58" i="16"/>
  <c r="FO57" i="16"/>
  <c r="FO56" i="16"/>
  <c r="FO55" i="16"/>
  <c r="FO54" i="16"/>
  <c r="FO53" i="16"/>
  <c r="FO52" i="16"/>
  <c r="FO51" i="16"/>
  <c r="FO50" i="16"/>
  <c r="FO49" i="16"/>
  <c r="FO48" i="16"/>
  <c r="FO31" i="16"/>
  <c r="FO30" i="16"/>
  <c r="FO29" i="16"/>
  <c r="FO28" i="16"/>
  <c r="FO27" i="16"/>
  <c r="FO26" i="16"/>
  <c r="FO25" i="16"/>
  <c r="FO24" i="16"/>
  <c r="FO23" i="16"/>
  <c r="FO22" i="16"/>
  <c r="FO21" i="16"/>
  <c r="FO20" i="16"/>
  <c r="FO19" i="16"/>
  <c r="FO18" i="16"/>
  <c r="FO17" i="16"/>
  <c r="FO16" i="16"/>
  <c r="FO15" i="16"/>
  <c r="FO14" i="16"/>
  <c r="FO13" i="16"/>
  <c r="FO12" i="16"/>
  <c r="FO11" i="16"/>
  <c r="FO10" i="16"/>
  <c r="FI69" i="16"/>
  <c r="FI68" i="16"/>
  <c r="FI67" i="16"/>
  <c r="FI66" i="16"/>
  <c r="FI65" i="16"/>
  <c r="FI64" i="16"/>
  <c r="FI63" i="16"/>
  <c r="FI62" i="16"/>
  <c r="FI61" i="16"/>
  <c r="FI60" i="16"/>
  <c r="FI59" i="16"/>
  <c r="FI58" i="16"/>
  <c r="FI57" i="16"/>
  <c r="FI56" i="16"/>
  <c r="FI55" i="16"/>
  <c r="FI54" i="16"/>
  <c r="FI53" i="16"/>
  <c r="FI52" i="16"/>
  <c r="FI51" i="16"/>
  <c r="FI50" i="16"/>
  <c r="FI49" i="16"/>
  <c r="FI48" i="16"/>
  <c r="FI31" i="16"/>
  <c r="FI30" i="16"/>
  <c r="FI29" i="16"/>
  <c r="FI28" i="16"/>
  <c r="FI27" i="16"/>
  <c r="FI26" i="16"/>
  <c r="FI25" i="16"/>
  <c r="FI24" i="16"/>
  <c r="FI23" i="16"/>
  <c r="FI22" i="16"/>
  <c r="FI21" i="16"/>
  <c r="FI20" i="16"/>
  <c r="FI19" i="16"/>
  <c r="FI18" i="16"/>
  <c r="FI17" i="16"/>
  <c r="FI16" i="16"/>
  <c r="FI15" i="16"/>
  <c r="FI14" i="16"/>
  <c r="FI13" i="16"/>
  <c r="FI12" i="16"/>
  <c r="FI11" i="16"/>
  <c r="FI10" i="16"/>
  <c r="FC69" i="16"/>
  <c r="FC68" i="16"/>
  <c r="FC67" i="16"/>
  <c r="FC66" i="16"/>
  <c r="FC65" i="16"/>
  <c r="FC64" i="16"/>
  <c r="FC63" i="16"/>
  <c r="FC62" i="16"/>
  <c r="FC61" i="16"/>
  <c r="FC60" i="16"/>
  <c r="FC59" i="16"/>
  <c r="FC58" i="16"/>
  <c r="FC57" i="16"/>
  <c r="FC56" i="16"/>
  <c r="FC55" i="16"/>
  <c r="FC54" i="16"/>
  <c r="FC53" i="16"/>
  <c r="FC52" i="16"/>
  <c r="FC51" i="16"/>
  <c r="FC50" i="16"/>
  <c r="FC49" i="16"/>
  <c r="FC48" i="16"/>
  <c r="FC31" i="16"/>
  <c r="FC30" i="16"/>
  <c r="FC29" i="16"/>
  <c r="FC28" i="16"/>
  <c r="FC27" i="16"/>
  <c r="FC26" i="16"/>
  <c r="FC25" i="16"/>
  <c r="FC24" i="16"/>
  <c r="FC23" i="16"/>
  <c r="FC22" i="16"/>
  <c r="FC21" i="16"/>
  <c r="FC20" i="16"/>
  <c r="FC19" i="16"/>
  <c r="FC18" i="16"/>
  <c r="FC17" i="16"/>
  <c r="FC16" i="16"/>
  <c r="FC15" i="16"/>
  <c r="FC14" i="16"/>
  <c r="FC13" i="16"/>
  <c r="FC12" i="16"/>
  <c r="FC11" i="16"/>
  <c r="FC10" i="16"/>
  <c r="EW69" i="16"/>
  <c r="EW68" i="16"/>
  <c r="EW67" i="16"/>
  <c r="EW66" i="16"/>
  <c r="EW65" i="16"/>
  <c r="EW64" i="16"/>
  <c r="EW63" i="16"/>
  <c r="EW62" i="16"/>
  <c r="EW61" i="16"/>
  <c r="EW60" i="16"/>
  <c r="EW59" i="16"/>
  <c r="EW58" i="16"/>
  <c r="EW57" i="16"/>
  <c r="EW56" i="16"/>
  <c r="EW55" i="16"/>
  <c r="EW54" i="16"/>
  <c r="EW53" i="16"/>
  <c r="EW52" i="16"/>
  <c r="EW51" i="16"/>
  <c r="EW50" i="16"/>
  <c r="EW49" i="16"/>
  <c r="EW48" i="16"/>
  <c r="EW31" i="16"/>
  <c r="EW30" i="16"/>
  <c r="EW29" i="16"/>
  <c r="EW28" i="16"/>
  <c r="EW27" i="16"/>
  <c r="EW26" i="16"/>
  <c r="EW25" i="16"/>
  <c r="EW24" i="16"/>
  <c r="EW23" i="16"/>
  <c r="EW22" i="16"/>
  <c r="EW21" i="16"/>
  <c r="EW20" i="16"/>
  <c r="EW19" i="16"/>
  <c r="EW18" i="16"/>
  <c r="EW17" i="16"/>
  <c r="EW16" i="16"/>
  <c r="EW15" i="16"/>
  <c r="EW14" i="16"/>
  <c r="EW13" i="16"/>
  <c r="EW12" i="16"/>
  <c r="EW11" i="16"/>
  <c r="EW10" i="16"/>
  <c r="EQ69" i="16"/>
  <c r="EQ68" i="16"/>
  <c r="EQ67" i="16"/>
  <c r="EQ66" i="16"/>
  <c r="EQ65" i="16"/>
  <c r="EQ64" i="16"/>
  <c r="EQ63" i="16"/>
  <c r="EQ62" i="16"/>
  <c r="EQ61" i="16"/>
  <c r="EQ60" i="16"/>
  <c r="EQ59" i="16"/>
  <c r="EQ58" i="16"/>
  <c r="EQ57" i="16"/>
  <c r="EQ56" i="16"/>
  <c r="EQ55" i="16"/>
  <c r="EQ54" i="16"/>
  <c r="EQ53" i="16"/>
  <c r="EQ52" i="16"/>
  <c r="EQ51" i="16"/>
  <c r="EQ50" i="16"/>
  <c r="EQ49" i="16"/>
  <c r="EQ48" i="16"/>
  <c r="EQ31" i="16"/>
  <c r="EQ30" i="16"/>
  <c r="EQ29" i="16"/>
  <c r="EQ28" i="16"/>
  <c r="EQ27" i="16"/>
  <c r="EQ26" i="16"/>
  <c r="EQ25" i="16"/>
  <c r="EQ24" i="16"/>
  <c r="EQ23" i="16"/>
  <c r="EQ22" i="16"/>
  <c r="EQ21" i="16"/>
  <c r="EQ20" i="16"/>
  <c r="EQ19" i="16"/>
  <c r="EQ18" i="16"/>
  <c r="EQ17" i="16"/>
  <c r="EQ16" i="16"/>
  <c r="EQ15" i="16"/>
  <c r="EQ14" i="16"/>
  <c r="EQ13" i="16"/>
  <c r="EQ12" i="16"/>
  <c r="EQ11" i="16"/>
  <c r="EQ10" i="16"/>
  <c r="EK69" i="16"/>
  <c r="EK68" i="16"/>
  <c r="EK67" i="16"/>
  <c r="EK66" i="16"/>
  <c r="EK65" i="16"/>
  <c r="EK64" i="16"/>
  <c r="EK63" i="16"/>
  <c r="EK62" i="16"/>
  <c r="EK61" i="16"/>
  <c r="EK60" i="16"/>
  <c r="EK59" i="16"/>
  <c r="EK58" i="16"/>
  <c r="EK57" i="16"/>
  <c r="EK56" i="16"/>
  <c r="EK55" i="16"/>
  <c r="EK54" i="16"/>
  <c r="EK53" i="16"/>
  <c r="EK52" i="16"/>
  <c r="EK51" i="16"/>
  <c r="EK50" i="16"/>
  <c r="EK49" i="16"/>
  <c r="EK48" i="16"/>
  <c r="EK11" i="16"/>
  <c r="EK12" i="16"/>
  <c r="EK13" i="16"/>
  <c r="EK14" i="16"/>
  <c r="EK15" i="16"/>
  <c r="EK16" i="16"/>
  <c r="EK17" i="16"/>
  <c r="EK18" i="16"/>
  <c r="EK19" i="16"/>
  <c r="EK20" i="16"/>
  <c r="EK21" i="16"/>
  <c r="EK22" i="16"/>
  <c r="EK23" i="16"/>
  <c r="EK24" i="16"/>
  <c r="EK25" i="16"/>
  <c r="EK26" i="16"/>
  <c r="EK27" i="16"/>
  <c r="EK28" i="16"/>
  <c r="EK29" i="16"/>
  <c r="EK30" i="16"/>
  <c r="EK31" i="16"/>
  <c r="EK10" i="16"/>
  <c r="GR41" i="16"/>
  <c r="GR3" i="16"/>
  <c r="GL41" i="16"/>
  <c r="GL3" i="16"/>
  <c r="GF41" i="16"/>
  <c r="GF3" i="16"/>
  <c r="FZ41" i="16"/>
  <c r="FZ3" i="16"/>
  <c r="FT41" i="16"/>
  <c r="FT3" i="16"/>
  <c r="FN41" i="16"/>
  <c r="FN3" i="16"/>
  <c r="FH41" i="16"/>
  <c r="FH3" i="16"/>
  <c r="FB41" i="16"/>
  <c r="EV41" i="16"/>
  <c r="EP41" i="16"/>
  <c r="FB3" i="16"/>
  <c r="EV3" i="16"/>
  <c r="EP3" i="16"/>
  <c r="EJ41" i="16"/>
  <c r="EJ3" i="16"/>
  <c r="EE31" i="16"/>
  <c r="EE30" i="16"/>
  <c r="EE29" i="16"/>
  <c r="EE28" i="16"/>
  <c r="EE27" i="16"/>
  <c r="EE26" i="16"/>
  <c r="EE25" i="16"/>
  <c r="EE24" i="16"/>
  <c r="EE23" i="16"/>
  <c r="EE22" i="16"/>
  <c r="EE21" i="16"/>
  <c r="EE20" i="16"/>
  <c r="EE19" i="16"/>
  <c r="EE18" i="16"/>
  <c r="EE17" i="16"/>
  <c r="EE16" i="16"/>
  <c r="EE15" i="16"/>
  <c r="EE14" i="16"/>
  <c r="EE13" i="16"/>
  <c r="EE12" i="16"/>
  <c r="EE11" i="16"/>
  <c r="EE10" i="16"/>
  <c r="ED3" i="16"/>
  <c r="DY31" i="16"/>
  <c r="DY30" i="16"/>
  <c r="DY29" i="16"/>
  <c r="DY28" i="16"/>
  <c r="DY27" i="16"/>
  <c r="DY26" i="16"/>
  <c r="DY25" i="16"/>
  <c r="DY24" i="16"/>
  <c r="DY23" i="16"/>
  <c r="DY22" i="16"/>
  <c r="DY21" i="16"/>
  <c r="DY20" i="16"/>
  <c r="DY19" i="16"/>
  <c r="DY18" i="16"/>
  <c r="DY17" i="16"/>
  <c r="DY16" i="16"/>
  <c r="DY15" i="16"/>
  <c r="DY14" i="16"/>
  <c r="DY13" i="16"/>
  <c r="DY12" i="16"/>
  <c r="DY11" i="16"/>
  <c r="DY10" i="16"/>
  <c r="DX3" i="16"/>
  <c r="DS31" i="16"/>
  <c r="DS30" i="16"/>
  <c r="DS29" i="16"/>
  <c r="DS28" i="16"/>
  <c r="DS27" i="16"/>
  <c r="DS26" i="16"/>
  <c r="DS25" i="16"/>
  <c r="DS24" i="16"/>
  <c r="DS23" i="16"/>
  <c r="DS22" i="16"/>
  <c r="DS21" i="16"/>
  <c r="DS20" i="16"/>
  <c r="DS19" i="16"/>
  <c r="DS18" i="16"/>
  <c r="DS17" i="16"/>
  <c r="DS16" i="16"/>
  <c r="DS15" i="16"/>
  <c r="DS14" i="16"/>
  <c r="DS13" i="16"/>
  <c r="DS12" i="16"/>
  <c r="DS11" i="16"/>
  <c r="DS10" i="16"/>
  <c r="DR3" i="16"/>
  <c r="DM31" i="16"/>
  <c r="DM30" i="16"/>
  <c r="DM29" i="16"/>
  <c r="DM28" i="16"/>
  <c r="DM27" i="16"/>
  <c r="DM26" i="16"/>
  <c r="DM25" i="16"/>
  <c r="DM24" i="16"/>
  <c r="DM23" i="16"/>
  <c r="DM22" i="16"/>
  <c r="DM21" i="16"/>
  <c r="DM20" i="16"/>
  <c r="DM19" i="16"/>
  <c r="DM18" i="16"/>
  <c r="DM17" i="16"/>
  <c r="DM16" i="16"/>
  <c r="DM15" i="16"/>
  <c r="DM14" i="16"/>
  <c r="DM13" i="16"/>
  <c r="DM12" i="16"/>
  <c r="DM11" i="16"/>
  <c r="DM10" i="16"/>
  <c r="DL3" i="16"/>
  <c r="DG31" i="16"/>
  <c r="DG30" i="16"/>
  <c r="DG29" i="16"/>
  <c r="DG28" i="16"/>
  <c r="DG27" i="16"/>
  <c r="DG26" i="16"/>
  <c r="DG25" i="16"/>
  <c r="DG24" i="16"/>
  <c r="DG23" i="16"/>
  <c r="DG22" i="16"/>
  <c r="DG21" i="16"/>
  <c r="DG20" i="16"/>
  <c r="DG19" i="16"/>
  <c r="DG18" i="16"/>
  <c r="DG17" i="16"/>
  <c r="DG16" i="16"/>
  <c r="DG15" i="16"/>
  <c r="DG14" i="16"/>
  <c r="DG13" i="16"/>
  <c r="DG12" i="16"/>
  <c r="DG11" i="16"/>
  <c r="DG10" i="16"/>
  <c r="DF3" i="16"/>
  <c r="DA31" i="16"/>
  <c r="DA30" i="16"/>
  <c r="DA29" i="16"/>
  <c r="DA28" i="16"/>
  <c r="DA27" i="16"/>
  <c r="DA26" i="16"/>
  <c r="DA25" i="16"/>
  <c r="DA24" i="16"/>
  <c r="DA23" i="16"/>
  <c r="DA22" i="16"/>
  <c r="DA21" i="16"/>
  <c r="DA20" i="16"/>
  <c r="DA19" i="16"/>
  <c r="DA18" i="16"/>
  <c r="DA17" i="16"/>
  <c r="DA16" i="16"/>
  <c r="DA15" i="16"/>
  <c r="DA14" i="16"/>
  <c r="DA13" i="16"/>
  <c r="DA12" i="16"/>
  <c r="DA11" i="16"/>
  <c r="DA10" i="16"/>
  <c r="CZ3" i="16"/>
  <c r="CU31" i="16"/>
  <c r="CU30" i="16"/>
  <c r="CU29" i="16"/>
  <c r="CU28" i="16"/>
  <c r="CU27" i="16"/>
  <c r="CU26" i="16"/>
  <c r="CU25" i="16"/>
  <c r="CU24" i="16"/>
  <c r="CU23" i="16"/>
  <c r="CU22" i="16"/>
  <c r="CU21" i="16"/>
  <c r="CU20" i="16"/>
  <c r="CU19" i="16"/>
  <c r="CU18" i="16"/>
  <c r="CU17" i="16"/>
  <c r="CU16" i="16"/>
  <c r="CU15" i="16"/>
  <c r="CU14" i="16"/>
  <c r="CU13" i="16"/>
  <c r="CU12" i="16"/>
  <c r="CU11" i="16"/>
  <c r="CU10" i="16"/>
  <c r="CT3" i="16"/>
  <c r="CN31" i="16"/>
  <c r="CN30" i="16"/>
  <c r="CN29" i="16"/>
  <c r="CN28" i="16"/>
  <c r="CN27" i="16"/>
  <c r="CN26" i="16"/>
  <c r="CN25" i="16"/>
  <c r="CN24" i="16"/>
  <c r="CN23" i="16"/>
  <c r="CN22" i="16"/>
  <c r="CN21" i="16"/>
  <c r="CN20" i="16"/>
  <c r="CN19" i="16"/>
  <c r="CN18" i="16"/>
  <c r="CN17" i="16"/>
  <c r="CN16" i="16"/>
  <c r="CN15" i="16"/>
  <c r="CN14" i="16"/>
  <c r="CN13" i="16"/>
  <c r="CN12" i="16"/>
  <c r="CN11" i="16"/>
  <c r="CN10" i="16"/>
  <c r="CM3" i="16"/>
  <c r="CH31" i="16"/>
  <c r="CH30" i="16"/>
  <c r="CH29" i="16"/>
  <c r="CH28" i="16"/>
  <c r="CH27" i="16"/>
  <c r="CH26" i="16"/>
  <c r="CH25" i="16"/>
  <c r="CH24" i="16"/>
  <c r="CH23" i="16"/>
  <c r="CH22" i="16"/>
  <c r="CH21" i="16"/>
  <c r="CH20" i="16"/>
  <c r="CH19" i="16"/>
  <c r="CH18" i="16"/>
  <c r="CH17" i="16"/>
  <c r="CH16" i="16"/>
  <c r="CH15" i="16"/>
  <c r="CH14" i="16"/>
  <c r="CH13" i="16"/>
  <c r="CH12" i="16"/>
  <c r="CH11" i="16"/>
  <c r="CH10" i="16"/>
  <c r="CG3" i="16"/>
  <c r="CB31" i="16"/>
  <c r="CB30" i="16"/>
  <c r="CB29" i="16"/>
  <c r="CB28" i="16"/>
  <c r="CB27" i="16"/>
  <c r="CB26" i="16"/>
  <c r="CB25" i="16"/>
  <c r="CB24" i="16"/>
  <c r="CB23" i="16"/>
  <c r="CB22" i="16"/>
  <c r="CB21" i="16"/>
  <c r="CB20" i="16"/>
  <c r="CB19" i="16"/>
  <c r="CB18" i="16"/>
  <c r="CB17" i="16"/>
  <c r="CB16" i="16"/>
  <c r="CB15" i="16"/>
  <c r="CB14" i="16"/>
  <c r="CB13" i="16"/>
  <c r="CB12" i="16"/>
  <c r="CB11" i="16"/>
  <c r="CB10" i="16"/>
  <c r="CA3" i="16"/>
  <c r="BU3" i="16"/>
  <c r="BV31" i="16"/>
  <c r="BV30" i="16"/>
  <c r="BV29" i="16"/>
  <c r="BV28" i="16"/>
  <c r="BV11" i="16"/>
  <c r="BV12" i="16"/>
  <c r="BV13" i="16"/>
  <c r="BV14" i="16"/>
  <c r="BV15" i="16"/>
  <c r="BV16" i="16"/>
  <c r="BV17" i="16"/>
  <c r="BV18" i="16"/>
  <c r="BV19" i="16"/>
  <c r="BV20" i="16"/>
  <c r="BV21" i="16"/>
  <c r="BV22" i="16"/>
  <c r="BV23" i="16"/>
  <c r="BV24" i="16"/>
  <c r="BV25" i="16"/>
  <c r="BV26" i="16"/>
  <c r="BV27" i="16"/>
  <c r="BV10" i="16"/>
  <c r="BN103" i="16"/>
  <c r="BN102" i="16"/>
  <c r="BN101" i="16"/>
  <c r="BN100" i="16"/>
  <c r="BN99" i="16"/>
  <c r="BN98" i="16"/>
  <c r="BN97" i="16"/>
  <c r="BN96" i="16"/>
  <c r="BN95" i="16"/>
  <c r="BN94" i="16"/>
  <c r="BN93" i="16"/>
  <c r="BN92" i="16"/>
  <c r="BN91" i="16"/>
  <c r="BN90" i="16"/>
  <c r="BN89" i="16"/>
  <c r="BN88" i="16"/>
  <c r="BN87" i="16"/>
  <c r="BM86" i="16"/>
  <c r="BN86" i="16" s="1"/>
  <c r="BM79" i="16"/>
  <c r="BN65" i="16"/>
  <c r="BN64" i="16"/>
  <c r="BN63" i="16"/>
  <c r="BN62" i="16"/>
  <c r="BN61" i="16"/>
  <c r="BN60" i="16"/>
  <c r="BN59" i="16"/>
  <c r="BN58" i="16"/>
  <c r="BN57" i="16"/>
  <c r="BN56" i="16"/>
  <c r="BN55" i="16"/>
  <c r="BN54" i="16"/>
  <c r="BN53" i="16"/>
  <c r="BN52" i="16"/>
  <c r="BN51" i="16"/>
  <c r="BN50" i="16"/>
  <c r="BN49" i="16"/>
  <c r="BM48" i="16"/>
  <c r="BN48" i="16" s="1"/>
  <c r="BM41" i="16"/>
  <c r="BN27" i="16"/>
  <c r="BN26" i="16"/>
  <c r="BN25" i="16"/>
  <c r="BN24" i="16"/>
  <c r="BN23" i="16"/>
  <c r="BN22" i="16"/>
  <c r="BN21" i="16"/>
  <c r="BN20" i="16"/>
  <c r="BN19" i="16"/>
  <c r="BN18" i="16"/>
  <c r="BN17" i="16"/>
  <c r="BN16" i="16"/>
  <c r="BN15" i="16"/>
  <c r="BN14" i="16"/>
  <c r="BN13" i="16"/>
  <c r="BN12" i="16"/>
  <c r="BN11" i="16"/>
  <c r="BM10" i="16"/>
  <c r="BN10" i="16" s="1"/>
  <c r="BM3" i="16"/>
  <c r="BF103" i="16"/>
  <c r="BF102" i="16"/>
  <c r="BF101" i="16"/>
  <c r="BF100" i="16"/>
  <c r="BF99" i="16"/>
  <c r="BF98" i="16"/>
  <c r="BF97" i="16"/>
  <c r="BF96" i="16"/>
  <c r="BF95" i="16"/>
  <c r="BF94" i="16"/>
  <c r="BF93" i="16"/>
  <c r="BF92" i="16"/>
  <c r="BF91" i="16"/>
  <c r="BF90" i="16"/>
  <c r="BF89" i="16"/>
  <c r="BF88" i="16"/>
  <c r="BF87" i="16"/>
  <c r="BE86" i="16"/>
  <c r="BF86" i="16" s="1"/>
  <c r="BE79" i="16"/>
  <c r="BF65" i="16"/>
  <c r="BF64" i="16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E48" i="16"/>
  <c r="BF48" i="16" s="1"/>
  <c r="BE41" i="16"/>
  <c r="BF27" i="16"/>
  <c r="BF26" i="16"/>
  <c r="BF25" i="16"/>
  <c r="BF24" i="16"/>
  <c r="BF23" i="16"/>
  <c r="BF22" i="16"/>
  <c r="BF21" i="16"/>
  <c r="BF20" i="16"/>
  <c r="BF19" i="16"/>
  <c r="BF18" i="16"/>
  <c r="BF17" i="16"/>
  <c r="BF16" i="16"/>
  <c r="BF15" i="16"/>
  <c r="BF14" i="16"/>
  <c r="BF13" i="16"/>
  <c r="BF12" i="16"/>
  <c r="BF11" i="16"/>
  <c r="BE10" i="16"/>
  <c r="BF10" i="16" s="1"/>
  <c r="BE3" i="16"/>
  <c r="AX103" i="16"/>
  <c r="AX102" i="16"/>
  <c r="AX101" i="16"/>
  <c r="AX100" i="16"/>
  <c r="AX99" i="16"/>
  <c r="AX98" i="16"/>
  <c r="AX97" i="16"/>
  <c r="AX96" i="16"/>
  <c r="AX95" i="16"/>
  <c r="AX94" i="16"/>
  <c r="AX93" i="16"/>
  <c r="AX92" i="16"/>
  <c r="AX91" i="16"/>
  <c r="AX90" i="16"/>
  <c r="AX89" i="16"/>
  <c r="AX88" i="16"/>
  <c r="AX87" i="16"/>
  <c r="AW86" i="16"/>
  <c r="AX86" i="16" s="1"/>
  <c r="AW79" i="16"/>
  <c r="AX65" i="16"/>
  <c r="AX64" i="16"/>
  <c r="AX63" i="16"/>
  <c r="AX62" i="16"/>
  <c r="AX61" i="16"/>
  <c r="AX60" i="16"/>
  <c r="AX59" i="16"/>
  <c r="AX58" i="16"/>
  <c r="AX57" i="16"/>
  <c r="AX56" i="16"/>
  <c r="AX55" i="16"/>
  <c r="AX54" i="16"/>
  <c r="AX53" i="16"/>
  <c r="AX52" i="16"/>
  <c r="AX51" i="16"/>
  <c r="AX50" i="16"/>
  <c r="AX49" i="16"/>
  <c r="AW48" i="16"/>
  <c r="AX48" i="16" s="1"/>
  <c r="AW41" i="16"/>
  <c r="AX27" i="16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W10" i="16"/>
  <c r="AX10" i="16" s="1"/>
  <c r="AW3" i="16"/>
  <c r="AP103" i="16"/>
  <c r="AP102" i="16"/>
  <c r="AP101" i="16"/>
  <c r="AP100" i="16"/>
  <c r="AP99" i="16"/>
  <c r="AP98" i="16"/>
  <c r="AP97" i="16"/>
  <c r="AP96" i="16"/>
  <c r="AP95" i="16"/>
  <c r="AP94" i="16"/>
  <c r="AP93" i="16"/>
  <c r="AP92" i="16"/>
  <c r="AP91" i="16"/>
  <c r="AP90" i="16"/>
  <c r="AP89" i="16"/>
  <c r="AP88" i="16"/>
  <c r="AP87" i="16"/>
  <c r="AO86" i="16"/>
  <c r="AP86" i="16" s="1"/>
  <c r="AO79" i="16"/>
  <c r="AP65" i="16"/>
  <c r="AP64" i="16"/>
  <c r="AP63" i="16"/>
  <c r="AP62" i="16"/>
  <c r="AP61" i="16"/>
  <c r="AP60" i="16"/>
  <c r="AP59" i="16"/>
  <c r="AP58" i="16"/>
  <c r="AP57" i="16"/>
  <c r="AP56" i="16"/>
  <c r="AP55" i="16"/>
  <c r="AP54" i="16"/>
  <c r="AP53" i="16"/>
  <c r="AP52" i="16"/>
  <c r="AP51" i="16"/>
  <c r="AP50" i="16"/>
  <c r="AP49" i="16"/>
  <c r="AO48" i="16"/>
  <c r="AP48" i="16" s="1"/>
  <c r="AO41" i="16"/>
  <c r="AG48" i="16"/>
  <c r="AH48" i="16" s="1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O10" i="16"/>
  <c r="AP10" i="16" s="1"/>
  <c r="AO3" i="16"/>
  <c r="AH103" i="16"/>
  <c r="AH102" i="16"/>
  <c r="AH101" i="16"/>
  <c r="AH100" i="16"/>
  <c r="AH99" i="16"/>
  <c r="AH98" i="16"/>
  <c r="AH97" i="16"/>
  <c r="AH96" i="16"/>
  <c r="AH95" i="16"/>
  <c r="AH94" i="16"/>
  <c r="AH93" i="16"/>
  <c r="AH92" i="16"/>
  <c r="AH91" i="16"/>
  <c r="AH90" i="16"/>
  <c r="AH89" i="16"/>
  <c r="AH88" i="16"/>
  <c r="AH87" i="16"/>
  <c r="AG86" i="16"/>
  <c r="AH86" i="16" s="1"/>
  <c r="AG79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G41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G10" i="16"/>
  <c r="AH10" i="16" s="1"/>
  <c r="AG3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Y86" i="16"/>
  <c r="Z86" i="16" s="1"/>
  <c r="Y79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Y48" i="16"/>
  <c r="Z48" i="16" s="1"/>
  <c r="Y41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Y10" i="16"/>
  <c r="Z10" i="16" s="1"/>
  <c r="Y3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Q86" i="16"/>
  <c r="R86" i="16" s="1"/>
  <c r="Q79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Q48" i="16"/>
  <c r="R48" i="16" s="1"/>
  <c r="Q41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Q10" i="16"/>
  <c r="R10" i="16" s="1"/>
  <c r="Q3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I86" i="16"/>
  <c r="J86" i="16" s="1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I48" i="16"/>
  <c r="J48" i="16" s="1"/>
  <c r="I79" i="16"/>
  <c r="I41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I10" i="16"/>
  <c r="J10" i="16" s="1"/>
  <c r="I3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A86" i="16"/>
  <c r="B86" i="16" s="1"/>
  <c r="A79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A48" i="16"/>
  <c r="B48" i="16" s="1"/>
  <c r="A41" i="16"/>
  <c r="A3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A10" i="16"/>
  <c r="B10" i="16" s="1"/>
  <c r="GT136" i="14" l="1"/>
  <c r="GT135" i="14"/>
  <c r="GT134" i="14"/>
  <c r="GT133" i="14"/>
  <c r="GT132" i="14"/>
  <c r="GT131" i="14"/>
  <c r="GT130" i="14"/>
  <c r="GT129" i="14"/>
  <c r="GT128" i="14"/>
  <c r="GT127" i="14"/>
  <c r="GT126" i="14"/>
  <c r="GT125" i="14"/>
  <c r="GT124" i="14"/>
  <c r="GT123" i="14"/>
  <c r="GT122" i="14"/>
  <c r="GT121" i="14"/>
  <c r="GT120" i="14"/>
  <c r="GT119" i="14"/>
  <c r="GT118" i="14"/>
  <c r="GS118" i="14"/>
  <c r="GS111" i="14"/>
  <c r="GT100" i="14"/>
  <c r="GT99" i="14"/>
  <c r="GT98" i="14"/>
  <c r="GT97" i="14"/>
  <c r="GT96" i="14"/>
  <c r="GT95" i="14"/>
  <c r="GT94" i="14"/>
  <c r="GT93" i="14"/>
  <c r="GT92" i="14"/>
  <c r="GT91" i="14"/>
  <c r="GT90" i="14"/>
  <c r="GT89" i="14"/>
  <c r="GT88" i="14"/>
  <c r="GT87" i="14"/>
  <c r="GT86" i="14"/>
  <c r="GT85" i="14"/>
  <c r="GT84" i="14"/>
  <c r="GT83" i="14"/>
  <c r="GT82" i="14"/>
  <c r="GS82" i="14"/>
  <c r="GS75" i="14"/>
  <c r="GT64" i="14"/>
  <c r="GT63" i="14"/>
  <c r="GT62" i="14"/>
  <c r="GT61" i="14"/>
  <c r="GT60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S46" i="14"/>
  <c r="GS3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S10" i="14"/>
  <c r="GT10" i="14" s="1"/>
  <c r="GS3" i="14"/>
  <c r="GL136" i="14"/>
  <c r="GL135" i="14"/>
  <c r="GL134" i="14"/>
  <c r="GL133" i="14"/>
  <c r="GL132" i="14"/>
  <c r="GL131" i="14"/>
  <c r="GL130" i="14"/>
  <c r="GL129" i="14"/>
  <c r="GL128" i="14"/>
  <c r="GL127" i="14"/>
  <c r="GL126" i="14"/>
  <c r="GL125" i="14"/>
  <c r="GL124" i="14"/>
  <c r="GL123" i="14"/>
  <c r="GL122" i="14"/>
  <c r="GL121" i="14"/>
  <c r="GL120" i="14"/>
  <c r="GL119" i="14"/>
  <c r="GK118" i="14"/>
  <c r="GL118" i="14" s="1"/>
  <c r="GK111" i="14"/>
  <c r="GL100" i="14"/>
  <c r="GL99" i="14"/>
  <c r="GL98" i="14"/>
  <c r="GL97" i="14"/>
  <c r="GL96" i="14"/>
  <c r="GL95" i="14"/>
  <c r="GL94" i="14"/>
  <c r="GL93" i="14"/>
  <c r="GL92" i="14"/>
  <c r="GL91" i="14"/>
  <c r="GL90" i="14"/>
  <c r="GL89" i="14"/>
  <c r="GL88" i="14"/>
  <c r="GL87" i="14"/>
  <c r="GL86" i="14"/>
  <c r="GL85" i="14"/>
  <c r="GL84" i="14"/>
  <c r="GL83" i="14"/>
  <c r="GL82" i="14"/>
  <c r="GK82" i="14"/>
  <c r="GK75" i="14"/>
  <c r="GL64" i="14"/>
  <c r="GL63" i="14"/>
  <c r="GL62" i="14"/>
  <c r="GL61" i="14"/>
  <c r="GL60" i="14"/>
  <c r="GL59" i="14"/>
  <c r="GL58" i="14"/>
  <c r="GL57" i="14"/>
  <c r="GL56" i="14"/>
  <c r="GL55" i="14"/>
  <c r="GL54" i="14"/>
  <c r="GL53" i="14"/>
  <c r="GL52" i="14"/>
  <c r="GL51" i="14"/>
  <c r="GL50" i="14"/>
  <c r="GL49" i="14"/>
  <c r="GL48" i="14"/>
  <c r="GL47" i="14"/>
  <c r="GK46" i="14"/>
  <c r="GL46" i="14" s="1"/>
  <c r="GK39" i="14"/>
  <c r="GL28" i="14"/>
  <c r="GL27" i="14"/>
  <c r="GL26" i="14"/>
  <c r="GL25" i="14"/>
  <c r="GL24" i="14"/>
  <c r="GL23" i="14"/>
  <c r="GL22" i="14"/>
  <c r="GL21" i="14"/>
  <c r="GL20" i="14"/>
  <c r="GL19" i="14"/>
  <c r="GL18" i="14"/>
  <c r="GL17" i="14"/>
  <c r="GL16" i="14"/>
  <c r="GL15" i="14"/>
  <c r="GL14" i="14"/>
  <c r="GL13" i="14"/>
  <c r="GL12" i="14"/>
  <c r="GL11" i="14"/>
  <c r="GK10" i="14"/>
  <c r="GL10" i="14" s="1"/>
  <c r="GK3" i="14"/>
  <c r="FV12" i="14"/>
  <c r="FV14" i="14"/>
  <c r="FV18" i="14"/>
  <c r="FV20" i="14"/>
  <c r="FV11" i="14"/>
  <c r="FV13" i="14"/>
  <c r="FV15" i="14"/>
  <c r="FV16" i="14"/>
  <c r="FV17" i="14"/>
  <c r="FV19" i="14"/>
  <c r="FV21" i="14"/>
  <c r="FV22" i="14"/>
  <c r="FV23" i="14"/>
  <c r="FV24" i="14"/>
  <c r="FV25" i="14"/>
  <c r="FV26" i="14"/>
  <c r="FV27" i="14"/>
  <c r="FV28" i="14"/>
  <c r="GC10" i="14"/>
  <c r="FU10" i="14"/>
  <c r="FV10" i="14" s="1"/>
  <c r="FM10" i="14"/>
  <c r="FN10" i="14" s="1"/>
  <c r="GD28" i="14"/>
  <c r="GD27" i="14"/>
  <c r="GD26" i="14"/>
  <c r="GD25" i="14"/>
  <c r="GD24" i="14"/>
  <c r="GD23" i="14"/>
  <c r="GD22" i="14"/>
  <c r="GD21" i="14"/>
  <c r="GD20" i="14"/>
  <c r="GD19" i="14"/>
  <c r="GD18" i="14"/>
  <c r="GD17" i="14"/>
  <c r="GD16" i="14"/>
  <c r="GD15" i="14"/>
  <c r="GD14" i="14"/>
  <c r="GD13" i="14"/>
  <c r="GD12" i="14"/>
  <c r="GD11" i="14"/>
  <c r="GD10" i="14"/>
  <c r="GC3" i="14"/>
  <c r="FU3" i="14"/>
  <c r="FN13" i="14"/>
  <c r="FN14" i="14"/>
  <c r="FN15" i="14"/>
  <c r="FN16" i="14"/>
  <c r="FN18" i="14"/>
  <c r="FN19" i="14"/>
  <c r="FN28" i="14"/>
  <c r="FN27" i="14"/>
  <c r="FN26" i="14"/>
  <c r="FN25" i="14"/>
  <c r="FN24" i="14"/>
  <c r="FN23" i="14"/>
  <c r="FN22" i="14"/>
  <c r="FN21" i="14"/>
  <c r="FN20" i="14"/>
  <c r="FN17" i="14"/>
  <c r="FN12" i="14"/>
  <c r="FN11" i="14"/>
  <c r="FM3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E10" i="14"/>
  <c r="FF10" i="14" s="1"/>
  <c r="FE3" i="14"/>
  <c r="EX11" i="14"/>
  <c r="EX12" i="14"/>
  <c r="EX13" i="14"/>
  <c r="EX14" i="14"/>
  <c r="EX15" i="14"/>
  <c r="EX16" i="14"/>
  <c r="EX17" i="14"/>
  <c r="EX18" i="14"/>
  <c r="EX19" i="14"/>
  <c r="EX20" i="14"/>
  <c r="EX21" i="14"/>
  <c r="EX22" i="14"/>
  <c r="EX23" i="14"/>
  <c r="EX24" i="14"/>
  <c r="EX25" i="14"/>
  <c r="EX26" i="14"/>
  <c r="EX27" i="14"/>
  <c r="EX28" i="14"/>
  <c r="EW10" i="14"/>
  <c r="EX10" i="14" s="1"/>
  <c r="EW3" i="14"/>
  <c r="EP99" i="14"/>
  <c r="EP98" i="14"/>
  <c r="EP97" i="14"/>
  <c r="EP96" i="14"/>
  <c r="EP95" i="14"/>
  <c r="EP94" i="14"/>
  <c r="EP93" i="14"/>
  <c r="EP92" i="14"/>
  <c r="EP91" i="14"/>
  <c r="EP90" i="14"/>
  <c r="EP89" i="14"/>
  <c r="EP88" i="14"/>
  <c r="EP87" i="14"/>
  <c r="EP86" i="14"/>
  <c r="EP85" i="14"/>
  <c r="EP84" i="14"/>
  <c r="EP83" i="14"/>
  <c r="EO82" i="14"/>
  <c r="EP82" i="14" s="1"/>
  <c r="EO75" i="14"/>
  <c r="EP63" i="14"/>
  <c r="EP62" i="14"/>
  <c r="EP61" i="14"/>
  <c r="EP60" i="14"/>
  <c r="EP59" i="14"/>
  <c r="EP58" i="14"/>
  <c r="EP57" i="14"/>
  <c r="EP56" i="14"/>
  <c r="EP55" i="14"/>
  <c r="EP54" i="14"/>
  <c r="EP53" i="14"/>
  <c r="EP52" i="14"/>
  <c r="EP51" i="14"/>
  <c r="EP50" i="14"/>
  <c r="EP49" i="14"/>
  <c r="EP48" i="14"/>
  <c r="EP47" i="14"/>
  <c r="EO46" i="14"/>
  <c r="EP46" i="14" s="1"/>
  <c r="EO39" i="14"/>
  <c r="EP27" i="14"/>
  <c r="EP26" i="14"/>
  <c r="EP25" i="14"/>
  <c r="EP24" i="14"/>
  <c r="EP23" i="14"/>
  <c r="EP22" i="14"/>
  <c r="EP21" i="14"/>
  <c r="EP20" i="14"/>
  <c r="EP19" i="14"/>
  <c r="EP18" i="14"/>
  <c r="EP17" i="14"/>
  <c r="EP16" i="14"/>
  <c r="EP15" i="14"/>
  <c r="EP14" i="14"/>
  <c r="EP13" i="14"/>
  <c r="EP12" i="14"/>
  <c r="EP11" i="14"/>
  <c r="EO10" i="14"/>
  <c r="EP10" i="14" s="1"/>
  <c r="EO3" i="14"/>
  <c r="EH99" i="14"/>
  <c r="EH98" i="14"/>
  <c r="EH97" i="14"/>
  <c r="EH96" i="14"/>
  <c r="EH95" i="14"/>
  <c r="EH94" i="14"/>
  <c r="EH93" i="14"/>
  <c r="EH92" i="14"/>
  <c r="EH91" i="14"/>
  <c r="EH90" i="14"/>
  <c r="EH89" i="14"/>
  <c r="EH88" i="14"/>
  <c r="EH87" i="14"/>
  <c r="EH86" i="14"/>
  <c r="EH85" i="14"/>
  <c r="EH84" i="14"/>
  <c r="EH83" i="14"/>
  <c r="EG82" i="14"/>
  <c r="EH82" i="14" s="1"/>
  <c r="EG75" i="14"/>
  <c r="EH63" i="14"/>
  <c r="EH62" i="14"/>
  <c r="EH61" i="14"/>
  <c r="EH60" i="14"/>
  <c r="EH59" i="14"/>
  <c r="EH58" i="14"/>
  <c r="EH57" i="14"/>
  <c r="EH56" i="14"/>
  <c r="EH55" i="14"/>
  <c r="EH54" i="14"/>
  <c r="EH53" i="14"/>
  <c r="EH52" i="14"/>
  <c r="EH51" i="14"/>
  <c r="EH50" i="14"/>
  <c r="EH49" i="14"/>
  <c r="EH48" i="14"/>
  <c r="EH47" i="14"/>
  <c r="EG46" i="14"/>
  <c r="EH46" i="14" s="1"/>
  <c r="EG39" i="14"/>
  <c r="EH27" i="14"/>
  <c r="EH26" i="14"/>
  <c r="EH25" i="14"/>
  <c r="EH24" i="14"/>
  <c r="EH23" i="14"/>
  <c r="EH22" i="14"/>
  <c r="EH21" i="14"/>
  <c r="EH20" i="14"/>
  <c r="EH19" i="14"/>
  <c r="EH18" i="14"/>
  <c r="EH17" i="14"/>
  <c r="EH16" i="14"/>
  <c r="EH15" i="14"/>
  <c r="EH14" i="14"/>
  <c r="EH13" i="14"/>
  <c r="EH12" i="14"/>
  <c r="EH11" i="14"/>
  <c r="EG10" i="14"/>
  <c r="EH10" i="14" s="1"/>
  <c r="EG3" i="14"/>
  <c r="DZ99" i="14"/>
  <c r="DZ98" i="14"/>
  <c r="DZ97" i="14"/>
  <c r="DZ96" i="14"/>
  <c r="DZ95" i="14"/>
  <c r="DZ94" i="14"/>
  <c r="DZ93" i="14"/>
  <c r="DZ92" i="14"/>
  <c r="DZ91" i="14"/>
  <c r="DZ90" i="14"/>
  <c r="DZ89" i="14"/>
  <c r="DZ88" i="14"/>
  <c r="DZ87" i="14"/>
  <c r="DZ86" i="14"/>
  <c r="DZ85" i="14"/>
  <c r="DZ84" i="14"/>
  <c r="DZ83" i="14"/>
  <c r="DY82" i="14"/>
  <c r="DZ82" i="14" s="1"/>
  <c r="DY75" i="14"/>
  <c r="DZ63" i="14"/>
  <c r="DZ62" i="14"/>
  <c r="DZ61" i="14"/>
  <c r="DZ60" i="14"/>
  <c r="DZ59" i="14"/>
  <c r="DZ58" i="14"/>
  <c r="DZ57" i="14"/>
  <c r="DZ56" i="14"/>
  <c r="DZ55" i="14"/>
  <c r="DZ54" i="14"/>
  <c r="DZ53" i="14"/>
  <c r="DZ52" i="14"/>
  <c r="DZ51" i="14"/>
  <c r="DZ50" i="14"/>
  <c r="DZ49" i="14"/>
  <c r="DZ48" i="14"/>
  <c r="DZ47" i="14"/>
  <c r="DY46" i="14"/>
  <c r="DZ46" i="14" s="1"/>
  <c r="DY39" i="14"/>
  <c r="DZ27" i="14"/>
  <c r="DZ26" i="14"/>
  <c r="DZ25" i="14"/>
  <c r="DZ24" i="14"/>
  <c r="DZ23" i="14"/>
  <c r="DZ22" i="14"/>
  <c r="DZ21" i="14"/>
  <c r="DZ20" i="14"/>
  <c r="DZ19" i="14"/>
  <c r="DZ18" i="14"/>
  <c r="DZ17" i="14"/>
  <c r="DZ16" i="14"/>
  <c r="DZ15" i="14"/>
  <c r="DZ14" i="14"/>
  <c r="DZ13" i="14"/>
  <c r="DZ12" i="14"/>
  <c r="DZ11" i="14"/>
  <c r="DY10" i="14"/>
  <c r="DZ10" i="14" s="1"/>
  <c r="DY3" i="14"/>
  <c r="DR99" i="14"/>
  <c r="DR98" i="14"/>
  <c r="DR97" i="14"/>
  <c r="DR96" i="14"/>
  <c r="DR95" i="14"/>
  <c r="DR94" i="14"/>
  <c r="DR93" i="14"/>
  <c r="DR92" i="14"/>
  <c r="DR91" i="14"/>
  <c r="DR90" i="14"/>
  <c r="DR89" i="14"/>
  <c r="DR88" i="14"/>
  <c r="DR87" i="14"/>
  <c r="DR86" i="14"/>
  <c r="DR85" i="14"/>
  <c r="DR84" i="14"/>
  <c r="DR83" i="14"/>
  <c r="DQ82" i="14"/>
  <c r="DR82" i="14" s="1"/>
  <c r="DQ75" i="14"/>
  <c r="DR63" i="14"/>
  <c r="DR62" i="14"/>
  <c r="DR61" i="14"/>
  <c r="DR60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Q46" i="14"/>
  <c r="DR46" i="14" s="1"/>
  <c r="DQ39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11" i="14"/>
  <c r="DQ10" i="14"/>
  <c r="DR10" i="14" s="1"/>
  <c r="DQ3" i="14"/>
  <c r="DJ99" i="14"/>
  <c r="DJ98" i="14"/>
  <c r="DJ97" i="14"/>
  <c r="DJ96" i="14"/>
  <c r="DJ95" i="14"/>
  <c r="DJ94" i="14"/>
  <c r="DJ93" i="14"/>
  <c r="DJ92" i="14"/>
  <c r="DJ91" i="14"/>
  <c r="DJ90" i="14"/>
  <c r="DJ89" i="14"/>
  <c r="DJ88" i="14"/>
  <c r="DJ87" i="14"/>
  <c r="DJ86" i="14"/>
  <c r="DJ85" i="14"/>
  <c r="DJ84" i="14"/>
  <c r="DJ83" i="14"/>
  <c r="DI82" i="14"/>
  <c r="DJ82" i="14" s="1"/>
  <c r="DI75" i="14"/>
  <c r="DJ63" i="14"/>
  <c r="DJ62" i="14"/>
  <c r="DJ61" i="14"/>
  <c r="DJ60" i="14"/>
  <c r="DJ59" i="14"/>
  <c r="DJ58" i="14"/>
  <c r="DJ57" i="14"/>
  <c r="DJ56" i="14"/>
  <c r="DJ55" i="14"/>
  <c r="DJ54" i="14"/>
  <c r="DJ53" i="14"/>
  <c r="DJ52" i="14"/>
  <c r="DJ51" i="14"/>
  <c r="DJ50" i="14"/>
  <c r="DJ49" i="14"/>
  <c r="DJ48" i="14"/>
  <c r="DJ47" i="14"/>
  <c r="DI46" i="14"/>
  <c r="DJ46" i="14" s="1"/>
  <c r="DI39" i="14"/>
  <c r="DJ27" i="14"/>
  <c r="DJ26" i="14"/>
  <c r="DJ25" i="14"/>
  <c r="DJ24" i="14"/>
  <c r="DJ23" i="14"/>
  <c r="DJ22" i="14"/>
  <c r="DJ21" i="14"/>
  <c r="DJ20" i="14"/>
  <c r="DJ19" i="14"/>
  <c r="DJ18" i="14"/>
  <c r="DJ17" i="14"/>
  <c r="DJ16" i="14"/>
  <c r="DJ15" i="14"/>
  <c r="DJ14" i="14"/>
  <c r="DJ13" i="14"/>
  <c r="DJ12" i="14"/>
  <c r="DJ11" i="14"/>
  <c r="DI10" i="14"/>
  <c r="DJ10" i="14" s="1"/>
  <c r="DI3" i="14"/>
  <c r="DB27" i="14"/>
  <c r="DB26" i="14"/>
  <c r="DB25" i="14"/>
  <c r="DB24" i="14"/>
  <c r="DB23" i="14"/>
  <c r="DB22" i="14"/>
  <c r="DB21" i="14"/>
  <c r="DB20" i="14"/>
  <c r="DB19" i="14"/>
  <c r="DB18" i="14"/>
  <c r="DB17" i="14"/>
  <c r="DB16" i="14"/>
  <c r="DB15" i="14"/>
  <c r="DB14" i="14"/>
  <c r="DB13" i="14"/>
  <c r="DB12" i="14"/>
  <c r="DB11" i="14"/>
  <c r="DA10" i="14"/>
  <c r="DB10" i="14" s="1"/>
  <c r="DA3" i="14"/>
  <c r="CT27" i="14"/>
  <c r="CT26" i="14"/>
  <c r="CT25" i="14"/>
  <c r="CT24" i="14"/>
  <c r="CT23" i="14"/>
  <c r="CT22" i="14"/>
  <c r="CT21" i="14"/>
  <c r="CT20" i="14"/>
  <c r="CT19" i="14"/>
  <c r="CT18" i="14"/>
  <c r="CT17" i="14"/>
  <c r="CT16" i="14"/>
  <c r="CT15" i="14"/>
  <c r="CT14" i="14"/>
  <c r="CT13" i="14"/>
  <c r="CT12" i="14"/>
  <c r="CT11" i="14"/>
  <c r="CS10" i="14"/>
  <c r="CT10" i="14" s="1"/>
  <c r="CS3" i="14"/>
  <c r="CL11" i="14"/>
  <c r="CL27" i="14"/>
  <c r="CL26" i="14"/>
  <c r="CL25" i="14"/>
  <c r="CL24" i="14"/>
  <c r="CL23" i="14"/>
  <c r="CL22" i="14"/>
  <c r="CL21" i="14"/>
  <c r="CL20" i="14"/>
  <c r="CL19" i="14"/>
  <c r="CL18" i="14"/>
  <c r="CL17" i="14"/>
  <c r="CL16" i="14"/>
  <c r="CL15" i="14"/>
  <c r="CL14" i="14"/>
  <c r="CL13" i="14"/>
  <c r="CL12" i="14"/>
  <c r="CK10" i="14"/>
  <c r="CL10" i="14" s="1"/>
  <c r="CK3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C10" i="14"/>
  <c r="CD10" i="14" s="1"/>
  <c r="CC3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U10" i="14"/>
  <c r="BV10" i="14" s="1"/>
  <c r="BU3" i="14"/>
  <c r="BN27" i="14"/>
  <c r="BN26" i="14"/>
  <c r="BN25" i="14"/>
  <c r="BN24" i="14"/>
  <c r="BN23" i="14"/>
  <c r="BN22" i="14"/>
  <c r="BN21" i="14"/>
  <c r="BN20" i="14"/>
  <c r="BN19" i="14"/>
  <c r="BN18" i="14"/>
  <c r="BN17" i="14"/>
  <c r="BN16" i="14"/>
  <c r="BN15" i="14"/>
  <c r="BN14" i="14"/>
  <c r="BN13" i="14"/>
  <c r="BN12" i="14"/>
  <c r="BN11" i="14"/>
  <c r="BM10" i="14"/>
  <c r="BN10" i="14" s="1"/>
  <c r="BM3" i="14"/>
  <c r="BF27" i="14"/>
  <c r="BF26" i="14"/>
  <c r="BF25" i="14"/>
  <c r="BF24" i="14"/>
  <c r="BF23" i="14"/>
  <c r="BF22" i="14"/>
  <c r="BF21" i="14"/>
  <c r="BF20" i="14"/>
  <c r="BF19" i="14"/>
  <c r="BF18" i="14"/>
  <c r="BF17" i="14"/>
  <c r="BF16" i="14"/>
  <c r="BF15" i="14"/>
  <c r="BF14" i="14"/>
  <c r="BF13" i="14"/>
  <c r="BF12" i="14"/>
  <c r="BF11" i="14"/>
  <c r="BE10" i="14"/>
  <c r="BF10" i="14" s="1"/>
  <c r="BE3" i="14"/>
  <c r="AX99" i="14"/>
  <c r="AX98" i="14"/>
  <c r="AX97" i="14"/>
  <c r="AX96" i="14"/>
  <c r="AX95" i="14"/>
  <c r="AX94" i="14"/>
  <c r="AX93" i="14"/>
  <c r="AX92" i="14"/>
  <c r="AX91" i="14"/>
  <c r="AX90" i="14"/>
  <c r="AX89" i="14"/>
  <c r="AX88" i="14"/>
  <c r="AX87" i="14"/>
  <c r="AX86" i="14"/>
  <c r="AX85" i="14"/>
  <c r="AX84" i="14"/>
  <c r="AX83" i="14"/>
  <c r="AW82" i="14"/>
  <c r="AX82" i="14" s="1"/>
  <c r="AW75" i="14"/>
  <c r="AX63" i="14"/>
  <c r="AX62" i="14"/>
  <c r="AX61" i="14"/>
  <c r="AX60" i="14"/>
  <c r="AX59" i="14"/>
  <c r="AX58" i="14"/>
  <c r="AX57" i="14"/>
  <c r="AX56" i="14"/>
  <c r="AX55" i="14"/>
  <c r="AX54" i="14"/>
  <c r="AX53" i="14"/>
  <c r="AX52" i="14"/>
  <c r="AX51" i="14"/>
  <c r="AX50" i="14"/>
  <c r="AX49" i="14"/>
  <c r="AX48" i="14"/>
  <c r="AX47" i="14"/>
  <c r="AW46" i="14"/>
  <c r="AX46" i="14" s="1"/>
  <c r="AW39" i="14"/>
  <c r="AX27" i="14"/>
  <c r="AX26" i="14"/>
  <c r="AX25" i="14"/>
  <c r="AX24" i="14"/>
  <c r="AX23" i="14"/>
  <c r="AX22" i="14"/>
  <c r="AX21" i="14"/>
  <c r="AX20" i="14"/>
  <c r="AX19" i="14"/>
  <c r="AX18" i="14"/>
  <c r="AX17" i="14"/>
  <c r="AX16" i="14"/>
  <c r="AX15" i="14"/>
  <c r="AX14" i="14"/>
  <c r="AX13" i="14"/>
  <c r="AX12" i="14"/>
  <c r="AX11" i="14"/>
  <c r="AW10" i="14"/>
  <c r="AX10" i="14" s="1"/>
  <c r="AW3" i="14"/>
  <c r="AP99" i="14"/>
  <c r="AP98" i="14"/>
  <c r="AP97" i="14"/>
  <c r="AP96" i="14"/>
  <c r="AP95" i="14"/>
  <c r="AP94" i="14"/>
  <c r="AP93" i="14"/>
  <c r="AP92" i="14"/>
  <c r="AP91" i="14"/>
  <c r="AP90" i="14"/>
  <c r="AP89" i="14"/>
  <c r="AP88" i="14"/>
  <c r="AP87" i="14"/>
  <c r="AP86" i="14"/>
  <c r="AP85" i="14"/>
  <c r="AP84" i="14"/>
  <c r="AP83" i="14"/>
  <c r="AO82" i="14"/>
  <c r="AP82" i="14" s="1"/>
  <c r="AO75" i="14"/>
  <c r="AP63" i="14"/>
  <c r="AP62" i="14"/>
  <c r="AP61" i="14"/>
  <c r="AP60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O46" i="14"/>
  <c r="AP46" i="14" s="1"/>
  <c r="AO39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O10" i="14"/>
  <c r="AP10" i="14" s="1"/>
  <c r="AO3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G82" i="14"/>
  <c r="AH82" i="14" s="1"/>
  <c r="AG75" i="14"/>
  <c r="AH63" i="14"/>
  <c r="AH62" i="14"/>
  <c r="AH61" i="14"/>
  <c r="AH60" i="14"/>
  <c r="AH59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G46" i="14"/>
  <c r="AH46" i="14" s="1"/>
  <c r="AG39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G10" i="14"/>
  <c r="AH10" i="14" s="1"/>
  <c r="AG3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Y82" i="14"/>
  <c r="Z82" i="14" s="1"/>
  <c r="Y75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Y46" i="14"/>
  <c r="Z46" i="14" s="1"/>
  <c r="Y39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Y10" i="14"/>
  <c r="Z10" i="14" s="1"/>
  <c r="Y3" i="14"/>
  <c r="R99" i="14"/>
  <c r="R98" i="14"/>
  <c r="R97" i="14"/>
  <c r="R96" i="14"/>
  <c r="R95" i="14"/>
  <c r="R94" i="14"/>
  <c r="R93" i="14"/>
  <c r="R92" i="14"/>
  <c r="R91" i="14"/>
  <c r="R90" i="14"/>
  <c r="R89" i="14"/>
  <c r="R88" i="14"/>
  <c r="R87" i="14"/>
  <c r="R86" i="14"/>
  <c r="R85" i="14"/>
  <c r="R84" i="14"/>
  <c r="R83" i="14"/>
  <c r="Q82" i="14"/>
  <c r="R82" i="14" s="1"/>
  <c r="Q75" i="14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Q46" i="14"/>
  <c r="R46" i="14" s="1"/>
  <c r="Q39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Q10" i="14"/>
  <c r="R10" i="14" s="1"/>
  <c r="Q3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I82" i="14"/>
  <c r="J82" i="14" s="1"/>
  <c r="I75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I46" i="14"/>
  <c r="J46" i="14" s="1"/>
  <c r="I39" i="14"/>
  <c r="I3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I10" i="14"/>
  <c r="J10" i="14" s="1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A82" i="14"/>
  <c r="B82" i="14" s="1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A46" i="14"/>
  <c r="B46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A10" i="14"/>
  <c r="B10" i="14" s="1"/>
  <c r="AB103" i="12"/>
  <c r="W103" i="12"/>
  <c r="R103" i="12"/>
  <c r="L103" i="12"/>
  <c r="G103" i="12"/>
  <c r="B103" i="12"/>
  <c r="AB102" i="12"/>
  <c r="W102" i="12"/>
  <c r="R102" i="12"/>
  <c r="L102" i="12"/>
  <c r="G102" i="12"/>
  <c r="B102" i="12"/>
  <c r="AB101" i="12"/>
  <c r="W101" i="12"/>
  <c r="R101" i="12"/>
  <c r="L101" i="12"/>
  <c r="G101" i="12"/>
  <c r="B101" i="12"/>
  <c r="AB100" i="12"/>
  <c r="W100" i="12"/>
  <c r="R100" i="12"/>
  <c r="L100" i="12"/>
  <c r="G100" i="12"/>
  <c r="B100" i="12"/>
  <c r="AB99" i="12"/>
  <c r="W99" i="12"/>
  <c r="R99" i="12"/>
  <c r="L99" i="12"/>
  <c r="G99" i="12"/>
  <c r="B99" i="12"/>
  <c r="AB98" i="12"/>
  <c r="W98" i="12"/>
  <c r="R98" i="12"/>
  <c r="L98" i="12"/>
  <c r="G98" i="12"/>
  <c r="B98" i="12"/>
  <c r="AB97" i="12"/>
  <c r="W97" i="12"/>
  <c r="R97" i="12"/>
  <c r="L97" i="12"/>
  <c r="G97" i="12"/>
  <c r="B97" i="12"/>
  <c r="AB96" i="12"/>
  <c r="W96" i="12"/>
  <c r="R96" i="12"/>
  <c r="L96" i="12"/>
  <c r="G96" i="12"/>
  <c r="B96" i="12"/>
  <c r="AB95" i="12"/>
  <c r="W95" i="12"/>
  <c r="R95" i="12"/>
  <c r="L95" i="12"/>
  <c r="G95" i="12"/>
  <c r="B95" i="12"/>
  <c r="AB94" i="12"/>
  <c r="W94" i="12"/>
  <c r="R94" i="12"/>
  <c r="L94" i="12"/>
  <c r="G94" i="12"/>
  <c r="B94" i="12"/>
  <c r="AB93" i="12"/>
  <c r="W93" i="12"/>
  <c r="R93" i="12"/>
  <c r="L93" i="12"/>
  <c r="G93" i="12"/>
  <c r="B93" i="12"/>
  <c r="AB92" i="12"/>
  <c r="W92" i="12"/>
  <c r="R92" i="12"/>
  <c r="L92" i="12"/>
  <c r="G92" i="12"/>
  <c r="B92" i="12"/>
  <c r="AB91" i="12"/>
  <c r="W91" i="12"/>
  <c r="R91" i="12"/>
  <c r="L91" i="12"/>
  <c r="G91" i="12"/>
  <c r="B91" i="12"/>
  <c r="AB90" i="12"/>
  <c r="W90" i="12"/>
  <c r="R90" i="12"/>
  <c r="L90" i="12"/>
  <c r="G90" i="12"/>
  <c r="B90" i="12"/>
  <c r="AB89" i="12"/>
  <c r="W89" i="12"/>
  <c r="R89" i="12"/>
  <c r="L89" i="12"/>
  <c r="G89" i="12"/>
  <c r="B89" i="12"/>
  <c r="AB88" i="12"/>
  <c r="W88" i="12"/>
  <c r="R88" i="12"/>
  <c r="L88" i="12"/>
  <c r="G88" i="12"/>
  <c r="B88" i="12"/>
  <c r="AB87" i="12"/>
  <c r="W87" i="12"/>
  <c r="R87" i="12"/>
  <c r="L87" i="12"/>
  <c r="G87" i="12"/>
  <c r="B87" i="12"/>
  <c r="AB86" i="12"/>
  <c r="W86" i="12"/>
  <c r="R86" i="12"/>
  <c r="L86" i="12"/>
  <c r="G86" i="12"/>
  <c r="B86" i="12"/>
  <c r="AB85" i="12"/>
  <c r="W85" i="12"/>
  <c r="R85" i="12"/>
  <c r="L85" i="12"/>
  <c r="G85" i="12"/>
  <c r="B85" i="12"/>
  <c r="AB84" i="12"/>
  <c r="W84" i="12"/>
  <c r="R84" i="12"/>
  <c r="L84" i="12"/>
  <c r="G84" i="12"/>
  <c r="B84" i="12"/>
  <c r="AB83" i="12"/>
  <c r="W83" i="12"/>
  <c r="R83" i="12"/>
  <c r="L83" i="12"/>
  <c r="G83" i="12"/>
  <c r="B83" i="12"/>
  <c r="AB82" i="12"/>
  <c r="W82" i="12"/>
  <c r="R82" i="12"/>
  <c r="L82" i="12"/>
  <c r="G82" i="12"/>
  <c r="B82" i="12"/>
  <c r="AB81" i="12"/>
  <c r="W81" i="12"/>
  <c r="R81" i="12"/>
  <c r="L81" i="12"/>
  <c r="G81" i="12"/>
  <c r="B81" i="12"/>
  <c r="CD67" i="12"/>
  <c r="BX67" i="12"/>
  <c r="BR67" i="12"/>
  <c r="BM67" i="12"/>
  <c r="BH67" i="12"/>
  <c r="AB67" i="12"/>
  <c r="W67" i="12"/>
  <c r="R67" i="12"/>
  <c r="L67" i="12"/>
  <c r="G67" i="12"/>
  <c r="B67" i="12"/>
  <c r="CD66" i="12"/>
  <c r="BX66" i="12"/>
  <c r="BR66" i="12"/>
  <c r="BM66" i="12"/>
  <c r="BH66" i="12"/>
  <c r="AB66" i="12"/>
  <c r="W66" i="12"/>
  <c r="R66" i="12"/>
  <c r="L66" i="12"/>
  <c r="G66" i="12"/>
  <c r="B66" i="12"/>
  <c r="CD65" i="12"/>
  <c r="BX65" i="12"/>
  <c r="BR65" i="12"/>
  <c r="BM65" i="12"/>
  <c r="BH65" i="12"/>
  <c r="AB65" i="12"/>
  <c r="W65" i="12"/>
  <c r="R65" i="12"/>
  <c r="L65" i="12"/>
  <c r="G65" i="12"/>
  <c r="B65" i="12"/>
  <c r="CD64" i="12"/>
  <c r="BX64" i="12"/>
  <c r="BR64" i="12"/>
  <c r="BM64" i="12"/>
  <c r="BH64" i="12"/>
  <c r="AB64" i="12"/>
  <c r="W64" i="12"/>
  <c r="R64" i="12"/>
  <c r="L64" i="12"/>
  <c r="G64" i="12"/>
  <c r="B64" i="12"/>
  <c r="CD63" i="12"/>
  <c r="BX63" i="12"/>
  <c r="BR63" i="12"/>
  <c r="BM63" i="12"/>
  <c r="BH63" i="12"/>
  <c r="AB63" i="12"/>
  <c r="W63" i="12"/>
  <c r="R63" i="12"/>
  <c r="L63" i="12"/>
  <c r="G63" i="12"/>
  <c r="B63" i="12"/>
  <c r="CD62" i="12"/>
  <c r="BX62" i="12"/>
  <c r="BR62" i="12"/>
  <c r="BM62" i="12"/>
  <c r="BH62" i="12"/>
  <c r="AB62" i="12"/>
  <c r="W62" i="12"/>
  <c r="R62" i="12"/>
  <c r="L62" i="12"/>
  <c r="G62" i="12"/>
  <c r="B62" i="12"/>
  <c r="CD61" i="12"/>
  <c r="BX61" i="12"/>
  <c r="BR61" i="12"/>
  <c r="BM61" i="12"/>
  <c r="BH61" i="12"/>
  <c r="AB61" i="12"/>
  <c r="W61" i="12"/>
  <c r="R61" i="12"/>
  <c r="L61" i="12"/>
  <c r="G61" i="12"/>
  <c r="B61" i="12"/>
  <c r="CD60" i="12"/>
  <c r="BX60" i="12"/>
  <c r="BR60" i="12"/>
  <c r="BM60" i="12"/>
  <c r="BH60" i="12"/>
  <c r="AB60" i="12"/>
  <c r="W60" i="12"/>
  <c r="R60" i="12"/>
  <c r="L60" i="12"/>
  <c r="G60" i="12"/>
  <c r="B60" i="12"/>
  <c r="CD59" i="12"/>
  <c r="BX59" i="12"/>
  <c r="BR59" i="12"/>
  <c r="BM59" i="12"/>
  <c r="BH59" i="12"/>
  <c r="AB59" i="12"/>
  <c r="W59" i="12"/>
  <c r="R59" i="12"/>
  <c r="L59" i="12"/>
  <c r="G59" i="12"/>
  <c r="B59" i="12"/>
  <c r="CD58" i="12"/>
  <c r="BX58" i="12"/>
  <c r="BR58" i="12"/>
  <c r="BM58" i="12"/>
  <c r="BH58" i="12"/>
  <c r="AB58" i="12"/>
  <c r="W58" i="12"/>
  <c r="R58" i="12"/>
  <c r="L58" i="12"/>
  <c r="G58" i="12"/>
  <c r="B58" i="12"/>
  <c r="CD57" i="12"/>
  <c r="BX57" i="12"/>
  <c r="BR57" i="12"/>
  <c r="BM57" i="12"/>
  <c r="BH57" i="12"/>
  <c r="AB57" i="12"/>
  <c r="W57" i="12"/>
  <c r="R57" i="12"/>
  <c r="L57" i="12"/>
  <c r="G57" i="12"/>
  <c r="B57" i="12"/>
  <c r="CD56" i="12"/>
  <c r="BX56" i="12"/>
  <c r="BR56" i="12"/>
  <c r="BM56" i="12"/>
  <c r="BH56" i="12"/>
  <c r="AB56" i="12"/>
  <c r="W56" i="12"/>
  <c r="R56" i="12"/>
  <c r="L56" i="12"/>
  <c r="G56" i="12"/>
  <c r="B56" i="12"/>
  <c r="CD55" i="12"/>
  <c r="BX55" i="12"/>
  <c r="BR55" i="12"/>
  <c r="BM55" i="12"/>
  <c r="BH55" i="12"/>
  <c r="AB55" i="12"/>
  <c r="W55" i="12"/>
  <c r="R55" i="12"/>
  <c r="L55" i="12"/>
  <c r="G55" i="12"/>
  <c r="B55" i="12"/>
  <c r="CD54" i="12"/>
  <c r="BX54" i="12"/>
  <c r="BR54" i="12"/>
  <c r="BM54" i="12"/>
  <c r="BH54" i="12"/>
  <c r="AB54" i="12"/>
  <c r="W54" i="12"/>
  <c r="R54" i="12"/>
  <c r="L54" i="12"/>
  <c r="G54" i="12"/>
  <c r="B54" i="12"/>
  <c r="CD53" i="12"/>
  <c r="BX53" i="12"/>
  <c r="BR53" i="12"/>
  <c r="BM53" i="12"/>
  <c r="BH53" i="12"/>
  <c r="AB53" i="12"/>
  <c r="W53" i="12"/>
  <c r="R53" i="12"/>
  <c r="L53" i="12"/>
  <c r="G53" i="12"/>
  <c r="B53" i="12"/>
  <c r="CD52" i="12"/>
  <c r="BX52" i="12"/>
  <c r="BR52" i="12"/>
  <c r="BM52" i="12"/>
  <c r="BH52" i="12"/>
  <c r="AB52" i="12"/>
  <c r="W52" i="12"/>
  <c r="R52" i="12"/>
  <c r="L52" i="12"/>
  <c r="G52" i="12"/>
  <c r="B52" i="12"/>
  <c r="CD51" i="12"/>
  <c r="BX51" i="12"/>
  <c r="BR51" i="12"/>
  <c r="BM51" i="12"/>
  <c r="BH51" i="12"/>
  <c r="AB51" i="12"/>
  <c r="W51" i="12"/>
  <c r="R51" i="12"/>
  <c r="L51" i="12"/>
  <c r="G51" i="12"/>
  <c r="B51" i="12"/>
  <c r="CD50" i="12"/>
  <c r="BX50" i="12"/>
  <c r="BR50" i="12"/>
  <c r="BM50" i="12"/>
  <c r="BH50" i="12"/>
  <c r="AB50" i="12"/>
  <c r="W50" i="12"/>
  <c r="R50" i="12"/>
  <c r="L50" i="12"/>
  <c r="G50" i="12"/>
  <c r="B50" i="12"/>
  <c r="CD49" i="12"/>
  <c r="BX49" i="12"/>
  <c r="BR49" i="12"/>
  <c r="BM49" i="12"/>
  <c r="BH49" i="12"/>
  <c r="AB49" i="12"/>
  <c r="W49" i="12"/>
  <c r="R49" i="12"/>
  <c r="L49" i="12"/>
  <c r="G49" i="12"/>
  <c r="B49" i="12"/>
  <c r="CD48" i="12"/>
  <c r="BX48" i="12"/>
  <c r="BR48" i="12"/>
  <c r="BM48" i="12"/>
  <c r="BH48" i="12"/>
  <c r="AB48" i="12"/>
  <c r="W48" i="12"/>
  <c r="R48" i="12"/>
  <c r="L48" i="12"/>
  <c r="G48" i="12"/>
  <c r="B48" i="12"/>
  <c r="CD47" i="12"/>
  <c r="BX47" i="12"/>
  <c r="BR47" i="12"/>
  <c r="BM47" i="12"/>
  <c r="BH47" i="12"/>
  <c r="AB47" i="12"/>
  <c r="W47" i="12"/>
  <c r="R47" i="12"/>
  <c r="L47" i="12"/>
  <c r="G47" i="12"/>
  <c r="B47" i="12"/>
  <c r="CD46" i="12"/>
  <c r="BX46" i="12"/>
  <c r="BR46" i="12"/>
  <c r="BM46" i="12"/>
  <c r="BH46" i="12"/>
  <c r="AB46" i="12"/>
  <c r="W46" i="12"/>
  <c r="R46" i="12"/>
  <c r="L46" i="12"/>
  <c r="G46" i="12"/>
  <c r="B46" i="12"/>
  <c r="CD45" i="12"/>
  <c r="BX45" i="12"/>
  <c r="BR45" i="12"/>
  <c r="BM45" i="12"/>
  <c r="BH45" i="12"/>
  <c r="AB45" i="12"/>
  <c r="W45" i="12"/>
  <c r="R45" i="12"/>
  <c r="L45" i="12"/>
  <c r="G45" i="12"/>
  <c r="B45" i="12"/>
  <c r="CY31" i="12"/>
  <c r="CT31" i="12"/>
  <c r="CO31" i="12"/>
  <c r="CJ31" i="12"/>
  <c r="CD31" i="12"/>
  <c r="BX31" i="12"/>
  <c r="BR31" i="12"/>
  <c r="BM31" i="12"/>
  <c r="BH31" i="12"/>
  <c r="BC31" i="12"/>
  <c r="AW31" i="12"/>
  <c r="AQ31" i="12"/>
  <c r="AL31" i="12"/>
  <c r="AG31" i="12"/>
  <c r="AB31" i="12"/>
  <c r="W31" i="12"/>
  <c r="R31" i="12"/>
  <c r="L31" i="12"/>
  <c r="G31" i="12"/>
  <c r="B31" i="12"/>
  <c r="CY30" i="12"/>
  <c r="CT30" i="12"/>
  <c r="CO30" i="12"/>
  <c r="CJ30" i="12"/>
  <c r="CD30" i="12"/>
  <c r="BX30" i="12"/>
  <c r="BR30" i="12"/>
  <c r="BM30" i="12"/>
  <c r="BH30" i="12"/>
  <c r="BC30" i="12"/>
  <c r="AW30" i="12"/>
  <c r="AQ30" i="12"/>
  <c r="AL30" i="12"/>
  <c r="AG30" i="12"/>
  <c r="AB30" i="12"/>
  <c r="W30" i="12"/>
  <c r="R30" i="12"/>
  <c r="L30" i="12"/>
  <c r="G30" i="12"/>
  <c r="B30" i="12"/>
  <c r="CY29" i="12"/>
  <c r="CT29" i="12"/>
  <c r="CO29" i="12"/>
  <c r="CJ29" i="12"/>
  <c r="CD29" i="12"/>
  <c r="BX29" i="12"/>
  <c r="BR29" i="12"/>
  <c r="BM29" i="12"/>
  <c r="BH29" i="12"/>
  <c r="BC29" i="12"/>
  <c r="AW29" i="12"/>
  <c r="AQ29" i="12"/>
  <c r="AL29" i="12"/>
  <c r="AG29" i="12"/>
  <c r="AB29" i="12"/>
  <c r="W29" i="12"/>
  <c r="R29" i="12"/>
  <c r="L29" i="12"/>
  <c r="G29" i="12"/>
  <c r="B29" i="12"/>
  <c r="CY28" i="12"/>
  <c r="CT28" i="12"/>
  <c r="CO28" i="12"/>
  <c r="CJ28" i="12"/>
  <c r="CD28" i="12"/>
  <c r="BX28" i="12"/>
  <c r="BR28" i="12"/>
  <c r="BM28" i="12"/>
  <c r="BH28" i="12"/>
  <c r="BC28" i="12"/>
  <c r="AW28" i="12"/>
  <c r="AQ28" i="12"/>
  <c r="AL28" i="12"/>
  <c r="AG28" i="12"/>
  <c r="AB28" i="12"/>
  <c r="W28" i="12"/>
  <c r="R28" i="12"/>
  <c r="L28" i="12"/>
  <c r="G28" i="12"/>
  <c r="B28" i="12"/>
  <c r="CY27" i="12"/>
  <c r="CT27" i="12"/>
  <c r="CO27" i="12"/>
  <c r="CJ27" i="12"/>
  <c r="CD27" i="12"/>
  <c r="BX27" i="12"/>
  <c r="BR27" i="12"/>
  <c r="BM27" i="12"/>
  <c r="BH27" i="12"/>
  <c r="BC27" i="12"/>
  <c r="AW27" i="12"/>
  <c r="AQ27" i="12"/>
  <c r="AL27" i="12"/>
  <c r="AG27" i="12"/>
  <c r="AB27" i="12"/>
  <c r="W27" i="12"/>
  <c r="R27" i="12"/>
  <c r="L27" i="12"/>
  <c r="G27" i="12"/>
  <c r="B27" i="12"/>
  <c r="CY26" i="12"/>
  <c r="CT26" i="12"/>
  <c r="CO26" i="12"/>
  <c r="CJ26" i="12"/>
  <c r="CD26" i="12"/>
  <c r="BX26" i="12"/>
  <c r="BR26" i="12"/>
  <c r="BM26" i="12"/>
  <c r="BH26" i="12"/>
  <c r="BC26" i="12"/>
  <c r="AW26" i="12"/>
  <c r="AQ26" i="12"/>
  <c r="AL26" i="12"/>
  <c r="AG26" i="12"/>
  <c r="AB26" i="12"/>
  <c r="W26" i="12"/>
  <c r="R26" i="12"/>
  <c r="L26" i="12"/>
  <c r="G26" i="12"/>
  <c r="B26" i="12"/>
  <c r="CY25" i="12"/>
  <c r="CT25" i="12"/>
  <c r="CO25" i="12"/>
  <c r="CJ25" i="12"/>
  <c r="CD25" i="12"/>
  <c r="BX25" i="12"/>
  <c r="BR25" i="12"/>
  <c r="BM25" i="12"/>
  <c r="BH25" i="12"/>
  <c r="BC25" i="12"/>
  <c r="AW25" i="12"/>
  <c r="AQ25" i="12"/>
  <c r="AL25" i="12"/>
  <c r="AG25" i="12"/>
  <c r="AB25" i="12"/>
  <c r="W25" i="12"/>
  <c r="R25" i="12"/>
  <c r="L25" i="12"/>
  <c r="G25" i="12"/>
  <c r="B25" i="12"/>
  <c r="CY24" i="12"/>
  <c r="CT24" i="12"/>
  <c r="CO24" i="12"/>
  <c r="CJ24" i="12"/>
  <c r="CD24" i="12"/>
  <c r="BX24" i="12"/>
  <c r="BR24" i="12"/>
  <c r="BM24" i="12"/>
  <c r="BH24" i="12"/>
  <c r="BC24" i="12"/>
  <c r="AW24" i="12"/>
  <c r="AQ24" i="12"/>
  <c r="AL24" i="12"/>
  <c r="AG24" i="12"/>
  <c r="AB24" i="12"/>
  <c r="W24" i="12"/>
  <c r="R24" i="12"/>
  <c r="L24" i="12"/>
  <c r="G24" i="12"/>
  <c r="B24" i="12"/>
  <c r="CY23" i="12"/>
  <c r="CT23" i="12"/>
  <c r="CO23" i="12"/>
  <c r="CJ23" i="12"/>
  <c r="CD23" i="12"/>
  <c r="BX23" i="12"/>
  <c r="BR23" i="12"/>
  <c r="BM23" i="12"/>
  <c r="BH23" i="12"/>
  <c r="BC23" i="12"/>
  <c r="AW23" i="12"/>
  <c r="AQ23" i="12"/>
  <c r="AL23" i="12"/>
  <c r="AG23" i="12"/>
  <c r="AB23" i="12"/>
  <c r="W23" i="12"/>
  <c r="R23" i="12"/>
  <c r="L23" i="12"/>
  <c r="G23" i="12"/>
  <c r="B23" i="12"/>
  <c r="CY22" i="12"/>
  <c r="CT22" i="12"/>
  <c r="CO22" i="12"/>
  <c r="CJ22" i="12"/>
  <c r="CD22" i="12"/>
  <c r="BX22" i="12"/>
  <c r="BR22" i="12"/>
  <c r="BM22" i="12"/>
  <c r="BH22" i="12"/>
  <c r="BC22" i="12"/>
  <c r="AW22" i="12"/>
  <c r="AQ22" i="12"/>
  <c r="AL22" i="12"/>
  <c r="AG22" i="12"/>
  <c r="AB22" i="12"/>
  <c r="W22" i="12"/>
  <c r="R22" i="12"/>
  <c r="L22" i="12"/>
  <c r="G22" i="12"/>
  <c r="B22" i="12"/>
  <c r="CY21" i="12"/>
  <c r="CT21" i="12"/>
  <c r="CO21" i="12"/>
  <c r="CJ21" i="12"/>
  <c r="CD21" i="12"/>
  <c r="BX21" i="12"/>
  <c r="BR21" i="12"/>
  <c r="BM21" i="12"/>
  <c r="BH21" i="12"/>
  <c r="BC21" i="12"/>
  <c r="AW21" i="12"/>
  <c r="AQ21" i="12"/>
  <c r="AL21" i="12"/>
  <c r="AG21" i="12"/>
  <c r="AB21" i="12"/>
  <c r="W21" i="12"/>
  <c r="R21" i="12"/>
  <c r="L21" i="12"/>
  <c r="G21" i="12"/>
  <c r="B21" i="12"/>
  <c r="CY20" i="12"/>
  <c r="CT20" i="12"/>
  <c r="CO20" i="12"/>
  <c r="CJ20" i="12"/>
  <c r="CD20" i="12"/>
  <c r="BX20" i="12"/>
  <c r="BR20" i="12"/>
  <c r="BM20" i="12"/>
  <c r="BH20" i="12"/>
  <c r="BC20" i="12"/>
  <c r="AW20" i="12"/>
  <c r="AQ20" i="12"/>
  <c r="AL20" i="12"/>
  <c r="AG20" i="12"/>
  <c r="AB20" i="12"/>
  <c r="W20" i="12"/>
  <c r="R20" i="12"/>
  <c r="L20" i="12"/>
  <c r="G20" i="12"/>
  <c r="B20" i="12"/>
  <c r="CY19" i="12"/>
  <c r="CT19" i="12"/>
  <c r="CO19" i="12"/>
  <c r="CJ19" i="12"/>
  <c r="CD19" i="12"/>
  <c r="BX19" i="12"/>
  <c r="BR19" i="12"/>
  <c r="BM19" i="12"/>
  <c r="BH19" i="12"/>
  <c r="BC19" i="12"/>
  <c r="AW19" i="12"/>
  <c r="AQ19" i="12"/>
  <c r="AL19" i="12"/>
  <c r="AG19" i="12"/>
  <c r="AB19" i="12"/>
  <c r="W19" i="12"/>
  <c r="R19" i="12"/>
  <c r="L19" i="12"/>
  <c r="G19" i="12"/>
  <c r="B19" i="12"/>
  <c r="CY18" i="12"/>
  <c r="CT18" i="12"/>
  <c r="CO18" i="12"/>
  <c r="CJ18" i="12"/>
  <c r="CD18" i="12"/>
  <c r="BX18" i="12"/>
  <c r="BR18" i="12"/>
  <c r="BM18" i="12"/>
  <c r="BH18" i="12"/>
  <c r="BC18" i="12"/>
  <c r="AW18" i="12"/>
  <c r="AQ18" i="12"/>
  <c r="AL18" i="12"/>
  <c r="AG18" i="12"/>
  <c r="AB18" i="12"/>
  <c r="W18" i="12"/>
  <c r="R18" i="12"/>
  <c r="L18" i="12"/>
  <c r="G18" i="12"/>
  <c r="B18" i="12"/>
  <c r="CY17" i="12"/>
  <c r="CT17" i="12"/>
  <c r="CO17" i="12"/>
  <c r="CJ17" i="12"/>
  <c r="CD17" i="12"/>
  <c r="BX17" i="12"/>
  <c r="BR17" i="12"/>
  <c r="BM17" i="12"/>
  <c r="BH17" i="12"/>
  <c r="BC17" i="12"/>
  <c r="AW17" i="12"/>
  <c r="AQ17" i="12"/>
  <c r="AL17" i="12"/>
  <c r="AG17" i="12"/>
  <c r="AB17" i="12"/>
  <c r="W17" i="12"/>
  <c r="R17" i="12"/>
  <c r="L17" i="12"/>
  <c r="G17" i="12"/>
  <c r="B17" i="12"/>
  <c r="CY16" i="12"/>
  <c r="CT16" i="12"/>
  <c r="CO16" i="12"/>
  <c r="CJ16" i="12"/>
  <c r="CD16" i="12"/>
  <c r="BX16" i="12"/>
  <c r="BR16" i="12"/>
  <c r="BM16" i="12"/>
  <c r="BH16" i="12"/>
  <c r="BC16" i="12"/>
  <c r="AW16" i="12"/>
  <c r="AQ16" i="12"/>
  <c r="AL16" i="12"/>
  <c r="AG16" i="12"/>
  <c r="AB16" i="12"/>
  <c r="W16" i="12"/>
  <c r="R16" i="12"/>
  <c r="L16" i="12"/>
  <c r="G16" i="12"/>
  <c r="B16" i="12"/>
  <c r="CY15" i="12"/>
  <c r="CT15" i="12"/>
  <c r="CO15" i="12"/>
  <c r="CJ15" i="12"/>
  <c r="CD15" i="12"/>
  <c r="BX15" i="12"/>
  <c r="BR15" i="12"/>
  <c r="BM15" i="12"/>
  <c r="BH15" i="12"/>
  <c r="BC15" i="12"/>
  <c r="AW15" i="12"/>
  <c r="AQ15" i="12"/>
  <c r="AL15" i="12"/>
  <c r="AG15" i="12"/>
  <c r="AB15" i="12"/>
  <c r="W15" i="12"/>
  <c r="R15" i="12"/>
  <c r="L15" i="12"/>
  <c r="G15" i="12"/>
  <c r="B15" i="12"/>
  <c r="CY14" i="12"/>
  <c r="CT14" i="12"/>
  <c r="CO14" i="12"/>
  <c r="CJ14" i="12"/>
  <c r="CD14" i="12"/>
  <c r="BX14" i="12"/>
  <c r="BR14" i="12"/>
  <c r="BM14" i="12"/>
  <c r="BH14" i="12"/>
  <c r="BC14" i="12"/>
  <c r="AW14" i="12"/>
  <c r="AQ14" i="12"/>
  <c r="AL14" i="12"/>
  <c r="AG14" i="12"/>
  <c r="AB14" i="12"/>
  <c r="W14" i="12"/>
  <c r="R14" i="12"/>
  <c r="L14" i="12"/>
  <c r="G14" i="12"/>
  <c r="B14" i="12"/>
  <c r="CY13" i="12"/>
  <c r="CT13" i="12"/>
  <c r="CO13" i="12"/>
  <c r="CJ13" i="12"/>
  <c r="CD13" i="12"/>
  <c r="BX13" i="12"/>
  <c r="BR13" i="12"/>
  <c r="BM13" i="12"/>
  <c r="BH13" i="12"/>
  <c r="BC13" i="12"/>
  <c r="AW13" i="12"/>
  <c r="AQ13" i="12"/>
  <c r="AL13" i="12"/>
  <c r="AG13" i="12"/>
  <c r="AB13" i="12"/>
  <c r="W13" i="12"/>
  <c r="R13" i="12"/>
  <c r="L13" i="12"/>
  <c r="G13" i="12"/>
  <c r="B13" i="12"/>
  <c r="CY12" i="12"/>
  <c r="CT12" i="12"/>
  <c r="CO12" i="12"/>
  <c r="CJ12" i="12"/>
  <c r="CD12" i="12"/>
  <c r="BX12" i="12"/>
  <c r="BR12" i="12"/>
  <c r="BM12" i="12"/>
  <c r="BH12" i="12"/>
  <c r="BC12" i="12"/>
  <c r="AW12" i="12"/>
  <c r="AQ12" i="12"/>
  <c r="AL12" i="12"/>
  <c r="AG12" i="12"/>
  <c r="AB12" i="12"/>
  <c r="W12" i="12"/>
  <c r="R12" i="12"/>
  <c r="L12" i="12"/>
  <c r="G12" i="12"/>
  <c r="B12" i="12"/>
  <c r="CY11" i="12"/>
  <c r="CT11" i="12"/>
  <c r="CO11" i="12"/>
  <c r="CJ11" i="12"/>
  <c r="CD11" i="12"/>
  <c r="BX11" i="12"/>
  <c r="BR11" i="12"/>
  <c r="BM11" i="12"/>
  <c r="BH11" i="12"/>
  <c r="BC11" i="12"/>
  <c r="AW11" i="12"/>
  <c r="AQ11" i="12"/>
  <c r="AL11" i="12"/>
  <c r="AG11" i="12"/>
  <c r="AB11" i="12"/>
  <c r="W11" i="12"/>
  <c r="R11" i="12"/>
  <c r="L11" i="12"/>
  <c r="G11" i="12"/>
  <c r="B11" i="12"/>
  <c r="CY10" i="12"/>
  <c r="CT10" i="12"/>
  <c r="CO10" i="12"/>
  <c r="CJ10" i="12"/>
  <c r="CD10" i="12"/>
  <c r="BX10" i="12"/>
  <c r="BR10" i="12"/>
  <c r="BM10" i="12"/>
  <c r="BH10" i="12"/>
  <c r="BC10" i="12"/>
  <c r="AW10" i="12"/>
  <c r="AQ10" i="12"/>
  <c r="AL10" i="12"/>
  <c r="AG10" i="12"/>
  <c r="AB10" i="12"/>
  <c r="W10" i="12"/>
  <c r="R10" i="12"/>
  <c r="L10" i="12"/>
  <c r="G10" i="12"/>
  <c r="B10" i="12"/>
  <c r="CY9" i="12"/>
  <c r="CT9" i="12"/>
  <c r="CO9" i="12"/>
  <c r="CJ9" i="12"/>
  <c r="CD9" i="12"/>
  <c r="BX9" i="12"/>
  <c r="BR9" i="12"/>
  <c r="BM9" i="12"/>
  <c r="BH9" i="12"/>
  <c r="BC9" i="12"/>
  <c r="AW9" i="12"/>
  <c r="AQ9" i="12"/>
  <c r="AL9" i="12"/>
  <c r="AG9" i="12"/>
  <c r="AB9" i="12"/>
  <c r="W9" i="12"/>
  <c r="R9" i="12"/>
  <c r="L9" i="12"/>
  <c r="G9" i="12"/>
  <c r="B9" i="12"/>
  <c r="CY31" i="13"/>
  <c r="CY30" i="13"/>
  <c r="CY29" i="13"/>
  <c r="CY28" i="13"/>
  <c r="CY27" i="13"/>
  <c r="CY26" i="13"/>
  <c r="CY25" i="13"/>
  <c r="CY24" i="13"/>
  <c r="CY23" i="13"/>
  <c r="CY22" i="13"/>
  <c r="CY21" i="13"/>
  <c r="CY20" i="13"/>
  <c r="CY19" i="13"/>
  <c r="CY18" i="13"/>
  <c r="CY17" i="13"/>
  <c r="CY16" i="13"/>
  <c r="CY15" i="13"/>
  <c r="CY14" i="13"/>
  <c r="CY13" i="13"/>
  <c r="CY12" i="13"/>
  <c r="CY11" i="13"/>
  <c r="CY10" i="13"/>
  <c r="CY9" i="13"/>
  <c r="CT10" i="13"/>
  <c r="CT11" i="13"/>
  <c r="CT12" i="13"/>
  <c r="CT13" i="13"/>
  <c r="CT14" i="13"/>
  <c r="CT15" i="13"/>
  <c r="CT16" i="13"/>
  <c r="CT17" i="13"/>
  <c r="CT18" i="13"/>
  <c r="CT19" i="13"/>
  <c r="CT20" i="13"/>
  <c r="CT21" i="13"/>
  <c r="CT22" i="13"/>
  <c r="CT23" i="13"/>
  <c r="CT24" i="13"/>
  <c r="CT25" i="13"/>
  <c r="CT26" i="13"/>
  <c r="CT27" i="13"/>
  <c r="CT28" i="13"/>
  <c r="CT29" i="13"/>
  <c r="CT30" i="13"/>
  <c r="CT31" i="13"/>
  <c r="CT9" i="13"/>
  <c r="CO31" i="13"/>
  <c r="CO30" i="13"/>
  <c r="CO29" i="13"/>
  <c r="CO28" i="13"/>
  <c r="CO27" i="13"/>
  <c r="CO26" i="13"/>
  <c r="CO25" i="13"/>
  <c r="CO24" i="13"/>
  <c r="CO23" i="13"/>
  <c r="CO22" i="13"/>
  <c r="CO21" i="13"/>
  <c r="CO20" i="13"/>
  <c r="CO19" i="13"/>
  <c r="CO18" i="13"/>
  <c r="CO17" i="13"/>
  <c r="CO16" i="13"/>
  <c r="CO15" i="13"/>
  <c r="CO14" i="13"/>
  <c r="CO13" i="13"/>
  <c r="CO12" i="13"/>
  <c r="CO11" i="13"/>
  <c r="CO10" i="13"/>
  <c r="CO9" i="13"/>
  <c r="CJ10" i="13"/>
  <c r="CJ11" i="13"/>
  <c r="CJ12" i="13"/>
  <c r="CJ13" i="13"/>
  <c r="CJ14" i="13"/>
  <c r="CJ15" i="13"/>
  <c r="CJ16" i="13"/>
  <c r="CJ17" i="13"/>
  <c r="CJ18" i="13"/>
  <c r="CJ19" i="13"/>
  <c r="CJ20" i="13"/>
  <c r="CJ21" i="13"/>
  <c r="CJ22" i="13"/>
  <c r="CJ23" i="13"/>
  <c r="CJ24" i="13"/>
  <c r="CJ25" i="13"/>
  <c r="CJ26" i="13"/>
  <c r="CJ27" i="13"/>
  <c r="CJ28" i="13"/>
  <c r="CJ29" i="13"/>
  <c r="CJ30" i="13"/>
  <c r="CJ31" i="13"/>
  <c r="CJ9" i="13"/>
  <c r="CD67" i="13"/>
  <c r="CD66" i="13"/>
  <c r="CD65" i="13"/>
  <c r="CD64" i="13"/>
  <c r="CD63" i="13"/>
  <c r="CD62" i="13"/>
  <c r="CD61" i="13"/>
  <c r="CD60" i="13"/>
  <c r="CD59" i="13"/>
  <c r="CD58" i="13"/>
  <c r="CD57" i="13"/>
  <c r="CD56" i="13"/>
  <c r="CD55" i="13"/>
  <c r="CD54" i="13"/>
  <c r="CD53" i="13"/>
  <c r="CD52" i="13"/>
  <c r="CD51" i="13"/>
  <c r="CD50" i="13"/>
  <c r="CD49" i="13"/>
  <c r="CD48" i="13"/>
  <c r="CD47" i="13"/>
  <c r="CD46" i="13"/>
  <c r="CD45" i="13"/>
  <c r="CD31" i="13"/>
  <c r="CD30" i="13"/>
  <c r="CD29" i="13"/>
  <c r="CD28" i="13"/>
  <c r="CD27" i="13"/>
  <c r="CD26" i="13"/>
  <c r="CD25" i="13"/>
  <c r="CD24" i="13"/>
  <c r="CD23" i="13"/>
  <c r="CD22" i="13"/>
  <c r="CD21" i="13"/>
  <c r="CD20" i="13"/>
  <c r="CD19" i="13"/>
  <c r="CD18" i="13"/>
  <c r="CD17" i="13"/>
  <c r="CD16" i="13"/>
  <c r="CD15" i="13"/>
  <c r="CD14" i="13"/>
  <c r="CD13" i="13"/>
  <c r="CD12" i="13"/>
  <c r="CD11" i="13"/>
  <c r="CD10" i="13"/>
  <c r="CD9" i="13"/>
  <c r="BX67" i="13"/>
  <c r="BX66" i="13"/>
  <c r="BX65" i="13"/>
  <c r="BX64" i="13"/>
  <c r="BX63" i="13"/>
  <c r="BX62" i="13"/>
  <c r="BX61" i="13"/>
  <c r="BX60" i="13"/>
  <c r="BX59" i="13"/>
  <c r="BX58" i="13"/>
  <c r="BX57" i="13"/>
  <c r="BX56" i="13"/>
  <c r="BX55" i="13"/>
  <c r="BX54" i="13"/>
  <c r="BX53" i="13"/>
  <c r="BX52" i="13"/>
  <c r="BX51" i="13"/>
  <c r="BX50" i="13"/>
  <c r="BX49" i="13"/>
  <c r="BX48" i="13"/>
  <c r="BX47" i="13"/>
  <c r="BX46" i="13"/>
  <c r="BX45" i="13"/>
  <c r="BX31" i="13"/>
  <c r="BX30" i="13"/>
  <c r="BX29" i="13"/>
  <c r="BX28" i="13"/>
  <c r="BX27" i="13"/>
  <c r="BX26" i="13"/>
  <c r="BX25" i="13"/>
  <c r="BX24" i="13"/>
  <c r="BX23" i="13"/>
  <c r="BX22" i="13"/>
  <c r="BX21" i="13"/>
  <c r="BX20" i="13"/>
  <c r="BX19" i="13"/>
  <c r="BX18" i="13"/>
  <c r="BX17" i="13"/>
  <c r="BX16" i="13"/>
  <c r="BX15" i="13"/>
  <c r="BX14" i="13"/>
  <c r="BX13" i="13"/>
  <c r="BX12" i="13"/>
  <c r="BX11" i="13"/>
  <c r="BX10" i="13"/>
  <c r="BX9" i="13"/>
  <c r="BR67" i="13"/>
  <c r="BR66" i="13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H67" i="13"/>
  <c r="BH66" i="13"/>
  <c r="BH65" i="13"/>
  <c r="BH64" i="13"/>
  <c r="BH63" i="13"/>
  <c r="BH62" i="13"/>
  <c r="BH61" i="13"/>
  <c r="BH60" i="13"/>
  <c r="BH59" i="13"/>
  <c r="BH58" i="13"/>
  <c r="BH57" i="13"/>
  <c r="BH56" i="13"/>
  <c r="BH55" i="13"/>
  <c r="BH54" i="13"/>
  <c r="BH53" i="13"/>
  <c r="BH52" i="13"/>
  <c r="BH51" i="13"/>
  <c r="BH50" i="13"/>
  <c r="BH49" i="13"/>
  <c r="BH48" i="13"/>
  <c r="BH47" i="13"/>
  <c r="BH46" i="13"/>
  <c r="BH45" i="13"/>
  <c r="BH10" i="13"/>
  <c r="BH11" i="13"/>
  <c r="BH12" i="13"/>
  <c r="BH13" i="13"/>
  <c r="BH14" i="13"/>
  <c r="BH15" i="13"/>
  <c r="BH16" i="13"/>
  <c r="BH17" i="13"/>
  <c r="BH18" i="13"/>
  <c r="BH19" i="13"/>
  <c r="BH20" i="13"/>
  <c r="BH21" i="13"/>
  <c r="BH22" i="13"/>
  <c r="BH23" i="13"/>
  <c r="BH24" i="13"/>
  <c r="BH25" i="13"/>
  <c r="BH26" i="13"/>
  <c r="BH27" i="13"/>
  <c r="BH28" i="13"/>
  <c r="BH29" i="13"/>
  <c r="BH30" i="13"/>
  <c r="BH31" i="13"/>
  <c r="BH9" i="13"/>
  <c r="BC31" i="13"/>
  <c r="BC30" i="13"/>
  <c r="BC29" i="13"/>
  <c r="BC28" i="13"/>
  <c r="BC27" i="13"/>
  <c r="BC26" i="13"/>
  <c r="BC25" i="13"/>
  <c r="BC24" i="13"/>
  <c r="BC23" i="13"/>
  <c r="BC22" i="13"/>
  <c r="BC21" i="13"/>
  <c r="BC20" i="13"/>
  <c r="BC19" i="13"/>
  <c r="BC18" i="13"/>
  <c r="BC17" i="13"/>
  <c r="BC16" i="13"/>
  <c r="BC15" i="13"/>
  <c r="BC14" i="13"/>
  <c r="BC13" i="13"/>
  <c r="BC12" i="13"/>
  <c r="BC11" i="13"/>
  <c r="BC10" i="13"/>
  <c r="BC9" i="13"/>
  <c r="AW31" i="13"/>
  <c r="AW30" i="13"/>
  <c r="AW29" i="13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5" i="13"/>
  <c r="AW14" i="13"/>
  <c r="AW13" i="13"/>
  <c r="AW12" i="13"/>
  <c r="AW11" i="13"/>
  <c r="AW10" i="13"/>
  <c r="AW9" i="13"/>
  <c r="AQ31" i="13"/>
  <c r="AQ30" i="13"/>
  <c r="AQ29" i="13"/>
  <c r="AQ28" i="13"/>
  <c r="AQ27" i="13"/>
  <c r="AQ26" i="13"/>
  <c r="AQ25" i="13"/>
  <c r="AQ24" i="13"/>
  <c r="AQ23" i="13"/>
  <c r="AQ22" i="13"/>
  <c r="AQ21" i="13"/>
  <c r="AQ20" i="13"/>
  <c r="AQ19" i="13"/>
  <c r="AQ18" i="13"/>
  <c r="AQ17" i="13"/>
  <c r="AQ16" i="13"/>
  <c r="AQ15" i="13"/>
  <c r="AQ14" i="13"/>
  <c r="AQ13" i="13"/>
  <c r="AQ12" i="13"/>
  <c r="AQ11" i="13"/>
  <c r="AQ10" i="13"/>
  <c r="AQ9" i="13"/>
  <c r="AL31" i="13"/>
  <c r="AL30" i="13"/>
  <c r="AL29" i="13"/>
  <c r="AL28" i="13"/>
  <c r="AL27" i="13"/>
  <c r="AL26" i="13"/>
  <c r="AL25" i="13"/>
  <c r="AL24" i="13"/>
  <c r="AL23" i="13"/>
  <c r="AL22" i="13"/>
  <c r="AL21" i="13"/>
  <c r="AL20" i="13"/>
  <c r="AL19" i="13"/>
  <c r="AL18" i="13"/>
  <c r="AL17" i="13"/>
  <c r="AL16" i="13"/>
  <c r="AL15" i="13"/>
  <c r="AL14" i="13"/>
  <c r="AL13" i="13"/>
  <c r="AL12" i="13"/>
  <c r="AL11" i="13"/>
  <c r="AL10" i="13"/>
  <c r="AL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9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W103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W85" i="13"/>
  <c r="W84" i="13"/>
  <c r="W83" i="13"/>
  <c r="W82" i="13"/>
  <c r="W81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9" i="13"/>
  <c r="CU168" i="10"/>
  <c r="CU167" i="10"/>
  <c r="CU166" i="10"/>
  <c r="CU165" i="10"/>
  <c r="CU164" i="10"/>
  <c r="CU163" i="10"/>
  <c r="CU162" i="10"/>
  <c r="CU161" i="10"/>
  <c r="CU160" i="10"/>
  <c r="CU159" i="10"/>
  <c r="CU158" i="10"/>
  <c r="CU157" i="10"/>
  <c r="CU156" i="10"/>
  <c r="CU155" i="10"/>
  <c r="CU154" i="10"/>
  <c r="CU153" i="10"/>
  <c r="CU152" i="10"/>
  <c r="CU151" i="10"/>
  <c r="CU150" i="10"/>
  <c r="CU149" i="10"/>
  <c r="CU148" i="10"/>
  <c r="CU147" i="10"/>
  <c r="CU146" i="10"/>
  <c r="CU145" i="10"/>
  <c r="CU144" i="10"/>
  <c r="CU143" i="10"/>
  <c r="CU142" i="10"/>
  <c r="CU141" i="10"/>
  <c r="CU140" i="10"/>
  <c r="CU139" i="10"/>
  <c r="CU138" i="10"/>
  <c r="CU125" i="10"/>
  <c r="CU124" i="10"/>
  <c r="CU123" i="10"/>
  <c r="CU122" i="10"/>
  <c r="CU121" i="10"/>
  <c r="CU120" i="10"/>
  <c r="CU119" i="10"/>
  <c r="CU118" i="10"/>
  <c r="CU117" i="10"/>
  <c r="CU116" i="10"/>
  <c r="CU115" i="10"/>
  <c r="CU114" i="10"/>
  <c r="CU113" i="10"/>
  <c r="CU112" i="10"/>
  <c r="CU111" i="10"/>
  <c r="CU110" i="10"/>
  <c r="CU109" i="10"/>
  <c r="CU108" i="10"/>
  <c r="CU107" i="10"/>
  <c r="CU106" i="10"/>
  <c r="CU105" i="10"/>
  <c r="CU104" i="10"/>
  <c r="CU103" i="10"/>
  <c r="CU102" i="10"/>
  <c r="CU101" i="10"/>
  <c r="CU100" i="10"/>
  <c r="CU99" i="10"/>
  <c r="CU98" i="10"/>
  <c r="CU97" i="10"/>
  <c r="CU96" i="10"/>
  <c r="CU95" i="10"/>
  <c r="CU82" i="10"/>
  <c r="CU81" i="10"/>
  <c r="CU80" i="10"/>
  <c r="CU79" i="10"/>
  <c r="CU78" i="10"/>
  <c r="CU77" i="10"/>
  <c r="CU76" i="10"/>
  <c r="CU75" i="10"/>
  <c r="CU74" i="10"/>
  <c r="CU73" i="10"/>
  <c r="CU72" i="10"/>
  <c r="CU71" i="10"/>
  <c r="CU70" i="10"/>
  <c r="CU69" i="10"/>
  <c r="CU68" i="10"/>
  <c r="CU67" i="10"/>
  <c r="CU66" i="10"/>
  <c r="CU65" i="10"/>
  <c r="CU64" i="10"/>
  <c r="CU63" i="10"/>
  <c r="CU62" i="10"/>
  <c r="CU61" i="10"/>
  <c r="CU60" i="10"/>
  <c r="CU59" i="10"/>
  <c r="CU58" i="10"/>
  <c r="CU57" i="10"/>
  <c r="CU56" i="10"/>
  <c r="CU55" i="10"/>
  <c r="CU54" i="10"/>
  <c r="CU53" i="10"/>
  <c r="CU52" i="10"/>
  <c r="CU10" i="10"/>
  <c r="CU11" i="10"/>
  <c r="CU12" i="10"/>
  <c r="CU13" i="10"/>
  <c r="CU14" i="10"/>
  <c r="CU15" i="10"/>
  <c r="CU16" i="10"/>
  <c r="CU17" i="10"/>
  <c r="CU18" i="10"/>
  <c r="CU19" i="10"/>
  <c r="CU20" i="10"/>
  <c r="CU21" i="10"/>
  <c r="CU22" i="10"/>
  <c r="CU23" i="10"/>
  <c r="CU24" i="10"/>
  <c r="CU25" i="10"/>
  <c r="CU26" i="10"/>
  <c r="CU27" i="10"/>
  <c r="CU28" i="10"/>
  <c r="CU29" i="10"/>
  <c r="CU30" i="10"/>
  <c r="CU31" i="10"/>
  <c r="CU32" i="10"/>
  <c r="CU33" i="10"/>
  <c r="CU34" i="10"/>
  <c r="CU35" i="10"/>
  <c r="CU36" i="10"/>
  <c r="CU37" i="10"/>
  <c r="CU38" i="10"/>
  <c r="CU39" i="10"/>
  <c r="CU9" i="10"/>
  <c r="CP39" i="10"/>
  <c r="CP38" i="10"/>
  <c r="CP37" i="10"/>
  <c r="CP36" i="10"/>
  <c r="CP35" i="10"/>
  <c r="CP34" i="10"/>
  <c r="CP33" i="10"/>
  <c r="CP32" i="10"/>
  <c r="CP31" i="10"/>
  <c r="CP30" i="10"/>
  <c r="CP29" i="10"/>
  <c r="CP28" i="10"/>
  <c r="CP27" i="10"/>
  <c r="CP26" i="10"/>
  <c r="CP25" i="10"/>
  <c r="CP24" i="10"/>
  <c r="CP23" i="10"/>
  <c r="CP22" i="10"/>
  <c r="CP21" i="10"/>
  <c r="CP20" i="10"/>
  <c r="CP19" i="10"/>
  <c r="CP18" i="10"/>
  <c r="CP17" i="10"/>
  <c r="CP16" i="10"/>
  <c r="CP15" i="10"/>
  <c r="CP14" i="10"/>
  <c r="CP13" i="10"/>
  <c r="CP12" i="10"/>
  <c r="CP11" i="10"/>
  <c r="CP10" i="10"/>
  <c r="CP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31" i="10"/>
  <c r="CK32" i="10"/>
  <c r="CK33" i="10"/>
  <c r="CK34" i="10"/>
  <c r="CK35" i="10"/>
  <c r="CK36" i="10"/>
  <c r="CK37" i="10"/>
  <c r="CK38" i="10"/>
  <c r="CK39" i="10"/>
  <c r="CK9" i="10"/>
  <c r="CF125" i="10"/>
  <c r="CF124" i="10"/>
  <c r="CF123" i="10"/>
  <c r="CF122" i="10"/>
  <c r="CF121" i="10"/>
  <c r="CF120" i="10"/>
  <c r="CF119" i="10"/>
  <c r="CF118" i="10"/>
  <c r="CF117" i="10"/>
  <c r="CF116" i="10"/>
  <c r="CF115" i="10"/>
  <c r="CF114" i="10"/>
  <c r="CF113" i="10"/>
  <c r="CF112" i="10"/>
  <c r="CF111" i="10"/>
  <c r="CF110" i="10"/>
  <c r="CF109" i="10"/>
  <c r="CF108" i="10"/>
  <c r="CF107" i="10"/>
  <c r="CF106" i="10"/>
  <c r="CF105" i="10"/>
  <c r="CF104" i="10"/>
  <c r="CF103" i="10"/>
  <c r="CF102" i="10"/>
  <c r="CF101" i="10"/>
  <c r="CF100" i="10"/>
  <c r="CF99" i="10"/>
  <c r="CF98" i="10"/>
  <c r="CF97" i="10"/>
  <c r="CF96" i="10"/>
  <c r="CF95" i="10"/>
  <c r="CF82" i="10"/>
  <c r="CF81" i="10"/>
  <c r="CF80" i="10"/>
  <c r="CF79" i="10"/>
  <c r="CF78" i="10"/>
  <c r="CF77" i="10"/>
  <c r="CF76" i="10"/>
  <c r="CF75" i="10"/>
  <c r="CF74" i="10"/>
  <c r="CF73" i="10"/>
  <c r="CF72" i="10"/>
  <c r="CF71" i="10"/>
  <c r="CF70" i="10"/>
  <c r="CF69" i="10"/>
  <c r="CF68" i="10"/>
  <c r="CF67" i="10"/>
  <c r="CF66" i="10"/>
  <c r="CF65" i="10"/>
  <c r="CF64" i="10"/>
  <c r="CF63" i="10"/>
  <c r="CF62" i="10"/>
  <c r="CF61" i="10"/>
  <c r="CF60" i="10"/>
  <c r="CF59" i="10"/>
  <c r="CF58" i="10"/>
  <c r="CF57" i="10"/>
  <c r="CF56" i="10"/>
  <c r="CF55" i="10"/>
  <c r="CF54" i="10"/>
  <c r="CF53" i="10"/>
  <c r="CF52" i="10"/>
  <c r="CF39" i="10"/>
  <c r="CF38" i="10"/>
  <c r="CF37" i="10"/>
  <c r="CF36" i="10"/>
  <c r="CF35" i="10"/>
  <c r="CF34" i="10"/>
  <c r="CF33" i="10"/>
  <c r="CF32" i="10"/>
  <c r="CF31" i="10"/>
  <c r="CF30" i="10"/>
  <c r="CF29" i="10"/>
  <c r="CF28" i="10"/>
  <c r="CF27" i="10"/>
  <c r="CF26" i="10"/>
  <c r="CF25" i="10"/>
  <c r="CF24" i="10"/>
  <c r="CF23" i="10"/>
  <c r="CF22" i="10"/>
  <c r="CF21" i="10"/>
  <c r="CF20" i="10"/>
  <c r="CF19" i="10"/>
  <c r="CF18" i="10"/>
  <c r="CF17" i="10"/>
  <c r="CF16" i="10"/>
  <c r="CF15" i="10"/>
  <c r="CF14" i="10"/>
  <c r="CF13" i="10"/>
  <c r="CF12" i="10"/>
  <c r="CF11" i="10"/>
  <c r="CF10" i="10"/>
  <c r="CF9" i="10"/>
  <c r="CA125" i="10"/>
  <c r="CA124" i="10"/>
  <c r="CA123" i="10"/>
  <c r="CA122" i="10"/>
  <c r="CA121" i="10"/>
  <c r="CA120" i="10"/>
  <c r="CA119" i="10"/>
  <c r="CA118" i="10"/>
  <c r="CA117" i="10"/>
  <c r="CA116" i="10"/>
  <c r="CA115" i="10"/>
  <c r="CA114" i="10"/>
  <c r="CA113" i="10"/>
  <c r="CA112" i="10"/>
  <c r="CA111" i="10"/>
  <c r="CA110" i="10"/>
  <c r="CA109" i="10"/>
  <c r="CA108" i="10"/>
  <c r="CA107" i="10"/>
  <c r="CA106" i="10"/>
  <c r="CA105" i="10"/>
  <c r="CA104" i="10"/>
  <c r="CA103" i="10"/>
  <c r="CA102" i="10"/>
  <c r="CA101" i="10"/>
  <c r="CA100" i="10"/>
  <c r="CA99" i="10"/>
  <c r="CA98" i="10"/>
  <c r="CA97" i="10"/>
  <c r="CA96" i="10"/>
  <c r="CA95" i="10"/>
  <c r="CA82" i="10"/>
  <c r="CA81" i="10"/>
  <c r="CA80" i="10"/>
  <c r="CA79" i="10"/>
  <c r="CA78" i="10"/>
  <c r="CA77" i="10"/>
  <c r="CA76" i="10"/>
  <c r="CA75" i="10"/>
  <c r="CA74" i="10"/>
  <c r="CA73" i="10"/>
  <c r="CA72" i="10"/>
  <c r="CA71" i="10"/>
  <c r="CA70" i="10"/>
  <c r="CA69" i="10"/>
  <c r="CA68" i="10"/>
  <c r="CA67" i="10"/>
  <c r="CA66" i="10"/>
  <c r="CA65" i="10"/>
  <c r="CA64" i="10"/>
  <c r="CA63" i="10"/>
  <c r="CA62" i="10"/>
  <c r="CA61" i="10"/>
  <c r="CA60" i="10"/>
  <c r="CA59" i="10"/>
  <c r="CA58" i="10"/>
  <c r="CA57" i="10"/>
  <c r="CA56" i="10"/>
  <c r="CA55" i="10"/>
  <c r="CA54" i="10"/>
  <c r="CA53" i="10"/>
  <c r="CA52" i="10"/>
  <c r="CA39" i="10"/>
  <c r="CA38" i="10"/>
  <c r="CA37" i="10"/>
  <c r="CA36" i="10"/>
  <c r="CA35" i="10"/>
  <c r="CA34" i="10"/>
  <c r="CA33" i="10"/>
  <c r="CA32" i="10"/>
  <c r="CA31" i="10"/>
  <c r="CA30" i="10"/>
  <c r="CA29" i="10"/>
  <c r="CA28" i="10"/>
  <c r="CA27" i="10"/>
  <c r="CA26" i="10"/>
  <c r="CA25" i="10"/>
  <c r="CA24" i="10"/>
  <c r="CA23" i="10"/>
  <c r="CA22" i="10"/>
  <c r="CA21" i="10"/>
  <c r="CA20" i="10"/>
  <c r="CA19" i="10"/>
  <c r="CA18" i="10"/>
  <c r="CA17" i="10"/>
  <c r="CA16" i="10"/>
  <c r="CA15" i="10"/>
  <c r="CA14" i="10"/>
  <c r="CA13" i="10"/>
  <c r="CA12" i="10"/>
  <c r="CA11" i="10"/>
  <c r="CA10" i="10"/>
  <c r="CA9" i="10"/>
  <c r="BU125" i="10"/>
  <c r="BU124" i="10"/>
  <c r="BU123" i="10"/>
  <c r="BU122" i="10"/>
  <c r="BU121" i="10"/>
  <c r="BU120" i="10"/>
  <c r="BU119" i="10"/>
  <c r="BU118" i="10"/>
  <c r="BU117" i="10"/>
  <c r="BU116" i="10"/>
  <c r="BU115" i="10"/>
  <c r="BU114" i="10"/>
  <c r="BU11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82" i="10"/>
  <c r="BU81" i="10"/>
  <c r="BU80" i="10"/>
  <c r="BU79" i="10"/>
  <c r="BU78" i="10"/>
  <c r="BU77" i="10"/>
  <c r="BU76" i="10"/>
  <c r="BU75" i="10"/>
  <c r="BU74" i="10"/>
  <c r="BU73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60" i="10"/>
  <c r="BU59" i="10"/>
  <c r="BU58" i="10"/>
  <c r="BU57" i="10"/>
  <c r="BU56" i="10"/>
  <c r="BU55" i="10"/>
  <c r="BU54" i="10"/>
  <c r="BU53" i="10"/>
  <c r="BU52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BU28" i="10"/>
  <c r="BU29" i="10"/>
  <c r="BU30" i="10"/>
  <c r="BU31" i="10"/>
  <c r="BU32" i="10"/>
  <c r="BU33" i="10"/>
  <c r="BU34" i="10"/>
  <c r="BU35" i="10"/>
  <c r="BU36" i="10"/>
  <c r="BU37" i="10"/>
  <c r="BU38" i="10"/>
  <c r="BU39" i="10"/>
  <c r="BU9" i="10"/>
  <c r="BO125" i="10"/>
  <c r="BO124" i="10"/>
  <c r="BO123" i="10"/>
  <c r="BO122" i="10"/>
  <c r="BO121" i="10"/>
  <c r="BO120" i="10"/>
  <c r="BO119" i="10"/>
  <c r="BO118" i="10"/>
  <c r="BO117" i="10"/>
  <c r="BO116" i="10"/>
  <c r="BO115" i="10"/>
  <c r="BO114" i="10"/>
  <c r="BO113" i="10"/>
  <c r="BO112" i="10"/>
  <c r="BO111" i="10"/>
  <c r="BO110" i="10"/>
  <c r="BO109" i="10"/>
  <c r="BO108" i="10"/>
  <c r="BO107" i="10"/>
  <c r="BO106" i="10"/>
  <c r="BO105" i="10"/>
  <c r="BO104" i="10"/>
  <c r="BO103" i="10"/>
  <c r="BO102" i="10"/>
  <c r="BO101" i="10"/>
  <c r="BO100" i="10"/>
  <c r="BO99" i="10"/>
  <c r="BO98" i="10"/>
  <c r="BO97" i="10"/>
  <c r="BO96" i="10"/>
  <c r="BO95" i="10"/>
  <c r="BO82" i="10"/>
  <c r="BO81" i="10"/>
  <c r="BO80" i="10"/>
  <c r="BO79" i="10"/>
  <c r="BO78" i="10"/>
  <c r="BO77" i="10"/>
  <c r="BO76" i="10"/>
  <c r="BO75" i="10"/>
  <c r="BO74" i="10"/>
  <c r="BO73" i="10"/>
  <c r="BO72" i="10"/>
  <c r="BO71" i="10"/>
  <c r="BO70" i="10"/>
  <c r="BO69" i="10"/>
  <c r="BO68" i="10"/>
  <c r="BO67" i="10"/>
  <c r="BO66" i="10"/>
  <c r="BO65" i="10"/>
  <c r="BO64" i="10"/>
  <c r="BO63" i="10"/>
  <c r="BO62" i="10"/>
  <c r="BO61" i="10"/>
  <c r="BO60" i="10"/>
  <c r="BO59" i="10"/>
  <c r="BO58" i="10"/>
  <c r="BO57" i="10"/>
  <c r="BO56" i="10"/>
  <c r="BO55" i="10"/>
  <c r="BO54" i="10"/>
  <c r="BO53" i="10"/>
  <c r="BO52" i="10"/>
  <c r="BJ125" i="10"/>
  <c r="BJ124" i="10"/>
  <c r="BJ123" i="10"/>
  <c r="BJ122" i="10"/>
  <c r="BJ121" i="10"/>
  <c r="BJ120" i="10"/>
  <c r="BJ119" i="10"/>
  <c r="BJ118" i="10"/>
  <c r="BJ117" i="10"/>
  <c r="BJ116" i="10"/>
  <c r="BJ115" i="10"/>
  <c r="BJ114" i="10"/>
  <c r="BJ113" i="10"/>
  <c r="BJ112" i="10"/>
  <c r="BJ111" i="10"/>
  <c r="BJ110" i="10"/>
  <c r="BJ109" i="10"/>
  <c r="BJ108" i="10"/>
  <c r="BJ107" i="10"/>
  <c r="BJ106" i="10"/>
  <c r="BJ105" i="10"/>
  <c r="BJ104" i="10"/>
  <c r="BJ103" i="10"/>
  <c r="BJ102" i="10"/>
  <c r="BJ101" i="10"/>
  <c r="BJ100" i="10"/>
  <c r="BJ99" i="10"/>
  <c r="BJ98" i="10"/>
  <c r="BJ97" i="10"/>
  <c r="BJ96" i="10"/>
  <c r="BJ95" i="10"/>
  <c r="BJ82" i="10"/>
  <c r="BJ81" i="10"/>
  <c r="BJ80" i="10"/>
  <c r="BJ79" i="10"/>
  <c r="BJ78" i="10"/>
  <c r="BJ77" i="10"/>
  <c r="BJ76" i="10"/>
  <c r="BJ75" i="10"/>
  <c r="BJ74" i="10"/>
  <c r="BJ73" i="10"/>
  <c r="BJ72" i="10"/>
  <c r="BJ71" i="10"/>
  <c r="BJ70" i="10"/>
  <c r="BJ69" i="10"/>
  <c r="BJ68" i="10"/>
  <c r="BJ67" i="10"/>
  <c r="BJ66" i="10"/>
  <c r="BJ65" i="10"/>
  <c r="BJ64" i="10"/>
  <c r="BJ63" i="10"/>
  <c r="BJ62" i="10"/>
  <c r="BJ61" i="10"/>
  <c r="BJ60" i="10"/>
  <c r="BJ59" i="10"/>
  <c r="BJ58" i="10"/>
  <c r="BJ57" i="10"/>
  <c r="BJ56" i="10"/>
  <c r="BJ55" i="10"/>
  <c r="BJ54" i="10"/>
  <c r="BJ53" i="10"/>
  <c r="BJ52" i="10"/>
  <c r="BO39" i="10"/>
  <c r="BO38" i="10"/>
  <c r="BO37" i="10"/>
  <c r="BO36" i="10"/>
  <c r="BO35" i="10"/>
  <c r="BO34" i="10"/>
  <c r="BO33" i="10"/>
  <c r="BO32" i="10"/>
  <c r="BO31" i="10"/>
  <c r="BO30" i="10"/>
  <c r="BO29" i="10"/>
  <c r="BO28" i="10"/>
  <c r="BO27" i="10"/>
  <c r="BO26" i="10"/>
  <c r="BO25" i="10"/>
  <c r="BO24" i="10"/>
  <c r="BO23" i="10"/>
  <c r="BO22" i="10"/>
  <c r="BO21" i="10"/>
  <c r="BO20" i="10"/>
  <c r="BO19" i="10"/>
  <c r="BO18" i="10"/>
  <c r="BO17" i="10"/>
  <c r="BO16" i="10"/>
  <c r="BO15" i="10"/>
  <c r="BO14" i="10"/>
  <c r="BO13" i="10"/>
  <c r="BO12" i="10"/>
  <c r="BO11" i="10"/>
  <c r="BO10" i="10"/>
  <c r="BO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9" i="10"/>
  <c r="BE39" i="10"/>
  <c r="BE38" i="10"/>
  <c r="BE37" i="10"/>
  <c r="BE36" i="10"/>
  <c r="BE35" i="10"/>
  <c r="BE34" i="10"/>
  <c r="BE33" i="10"/>
  <c r="BE32" i="10"/>
  <c r="BE31" i="10"/>
  <c r="BE30" i="10"/>
  <c r="BE29" i="10"/>
  <c r="BE28" i="10"/>
  <c r="BE27" i="10"/>
  <c r="BE26" i="10"/>
  <c r="BE25" i="10"/>
  <c r="BE24" i="10"/>
  <c r="BE23" i="10"/>
  <c r="BE22" i="10"/>
  <c r="BE21" i="10"/>
  <c r="BE20" i="10"/>
  <c r="BE19" i="10"/>
  <c r="BE18" i="10"/>
  <c r="BE17" i="10"/>
  <c r="BE16" i="10"/>
  <c r="BE15" i="10"/>
  <c r="BE14" i="10"/>
  <c r="BE13" i="10"/>
  <c r="BE12" i="10"/>
  <c r="BE11" i="10"/>
  <c r="BE10" i="10"/>
  <c r="BE9" i="10"/>
  <c r="AZ39" i="10"/>
  <c r="AZ38" i="10"/>
  <c r="AZ37" i="10"/>
  <c r="AZ36" i="10"/>
  <c r="AZ35" i="10"/>
  <c r="AZ34" i="10"/>
  <c r="AZ33" i="10"/>
  <c r="AZ32" i="10"/>
  <c r="AZ31" i="10"/>
  <c r="AZ30" i="10"/>
  <c r="AZ29" i="10"/>
  <c r="AZ28" i="10"/>
  <c r="AZ27" i="10"/>
  <c r="AZ26" i="10"/>
  <c r="AZ25" i="10"/>
  <c r="AZ24" i="10"/>
  <c r="AZ23" i="10"/>
  <c r="AZ22" i="10"/>
  <c r="AZ21" i="10"/>
  <c r="AZ20" i="10"/>
  <c r="AZ19" i="10"/>
  <c r="AZ18" i="10"/>
  <c r="AZ17" i="10"/>
  <c r="AZ16" i="10"/>
  <c r="AZ15" i="10"/>
  <c r="AZ14" i="10"/>
  <c r="AZ13" i="10"/>
  <c r="AZ12" i="10"/>
  <c r="AZ11" i="10"/>
  <c r="AZ10" i="10"/>
  <c r="AZ9" i="10"/>
  <c r="AU14" i="10"/>
  <c r="AU39" i="10"/>
  <c r="AU38" i="10"/>
  <c r="AU37" i="10"/>
  <c r="AU36" i="10"/>
  <c r="AU35" i="10"/>
  <c r="AU34" i="10"/>
  <c r="AU33" i="10"/>
  <c r="AU32" i="10"/>
  <c r="AU31" i="10"/>
  <c r="AU30" i="10"/>
  <c r="AU29" i="10"/>
  <c r="AU28" i="10"/>
  <c r="AU27" i="10"/>
  <c r="AU26" i="10"/>
  <c r="AU25" i="10"/>
  <c r="AU24" i="10"/>
  <c r="AU23" i="10"/>
  <c r="AU22" i="10"/>
  <c r="AU21" i="10"/>
  <c r="AU20" i="10"/>
  <c r="AU19" i="10"/>
  <c r="AU18" i="10"/>
  <c r="AU17" i="10"/>
  <c r="AU16" i="10"/>
  <c r="AU15" i="10"/>
  <c r="AU13" i="10"/>
  <c r="AU12" i="10"/>
  <c r="AU11" i="10"/>
  <c r="AU10" i="10"/>
  <c r="AU9" i="10"/>
  <c r="AP9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K9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9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9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9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9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9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9" i="10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75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43" i="3"/>
  <c r="BV15" i="9"/>
  <c r="BV16" i="9"/>
  <c r="BV17" i="9"/>
  <c r="BV18" i="9"/>
  <c r="BV19" i="9"/>
  <c r="BV20" i="9"/>
  <c r="BV21" i="9"/>
  <c r="BV22" i="9"/>
  <c r="BV23" i="9"/>
  <c r="BV24" i="9"/>
  <c r="BV25" i="9"/>
  <c r="BV26" i="9"/>
  <c r="BV27" i="9"/>
  <c r="BV28" i="9"/>
  <c r="BV29" i="9"/>
  <c r="BV30" i="9"/>
  <c r="BV31" i="9"/>
  <c r="BV14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14" i="9"/>
  <c r="AP28" i="9"/>
  <c r="AP27" i="9"/>
  <c r="AP26" i="9"/>
  <c r="AP25" i="9"/>
  <c r="AP24" i="9"/>
  <c r="AP23" i="9"/>
  <c r="AP22" i="9"/>
  <c r="AP21" i="9"/>
  <c r="AP20" i="9"/>
  <c r="AP19" i="9"/>
  <c r="AP18" i="9"/>
  <c r="AP17" i="9"/>
  <c r="AP16" i="9"/>
  <c r="AP15" i="9"/>
  <c r="AP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14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14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15" i="9"/>
  <c r="R16" i="9"/>
  <c r="R17" i="9"/>
  <c r="R18" i="9"/>
  <c r="R19" i="9"/>
  <c r="R20" i="9"/>
  <c r="R21" i="9"/>
  <c r="R22" i="9"/>
  <c r="R23" i="9"/>
  <c r="R24" i="9"/>
  <c r="R25" i="9"/>
  <c r="R26" i="9"/>
  <c r="R14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4" i="9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75" i="3"/>
  <c r="Q10" i="3" l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9" i="3"/>
</calcChain>
</file>

<file path=xl/sharedStrings.xml><?xml version="1.0" encoding="utf-8"?>
<sst xmlns="http://schemas.openxmlformats.org/spreadsheetml/2006/main" count="6046" uniqueCount="2441">
  <si>
    <t>ELASTIC</t>
  </si>
  <si>
    <t>CH4</t>
  </si>
  <si>
    <t>-----------------------------</t>
  </si>
  <si>
    <t>EXCITATION</t>
  </si>
  <si>
    <t>SPECIES: e / CH4</t>
  </si>
  <si>
    <t>PROCESS: E + CH4 -&gt; E + CH4, Elastic</t>
  </si>
  <si>
    <t>COLUMNS: Energy (eV) | Cross section (m2)</t>
  </si>
  <si>
    <t>CH4 -&gt; CH3 H</t>
  </si>
  <si>
    <t>PROCESS: E + CH4 -&gt; E + CH3 H, Excitation</t>
  </si>
  <si>
    <t>PARAM.:  E = 8.8 eV, complete set</t>
    <phoneticPr fontId="2" type="noConversion"/>
  </si>
  <si>
    <t>CH4 -&gt; CH2 H2</t>
    <phoneticPr fontId="2" type="noConversion"/>
  </si>
  <si>
    <t>PARAM.:  E = 9.4 eV, complete set</t>
    <phoneticPr fontId="2" type="noConversion"/>
  </si>
  <si>
    <t>PROCESS: E + CH4 -&gt; E + CH2 + H2, Excitation</t>
    <phoneticPr fontId="2" type="noConversion"/>
  </si>
  <si>
    <t>CH4 -&gt; CH H2 H</t>
    <phoneticPr fontId="2" type="noConversion"/>
  </si>
  <si>
    <t>PROCESS: E + CH4 -&gt; E + CH + H2 + H, Excitation</t>
    <phoneticPr fontId="2" type="noConversion"/>
  </si>
  <si>
    <t>PARAM.:  E = 12.5 eV, complete set</t>
    <phoneticPr fontId="2" type="noConversion"/>
  </si>
  <si>
    <t>CH4 -&gt; C H2 H2</t>
    <phoneticPr fontId="2" type="noConversion"/>
  </si>
  <si>
    <t>PROCESS: E + CH4 -&gt; E + C + H2 + H2, Excitation</t>
    <phoneticPr fontId="2" type="noConversion"/>
  </si>
  <si>
    <t>PARAM.:  E = 14 eV, complete set</t>
    <phoneticPr fontId="2" type="noConversion"/>
  </si>
  <si>
    <t>EFFECTIVE</t>
  </si>
  <si>
    <t>CH3</t>
  </si>
  <si>
    <t>SPECIES: e / CH3</t>
  </si>
  <si>
    <t>PROCESS: E + CH3 -&gt; E + CH3, Effective</t>
  </si>
  <si>
    <t>PARAM.:  m/M = 0.000036546, complete set</t>
  </si>
  <si>
    <t>UPDATED: 2011-06-06 11:16:58</t>
  </si>
  <si>
    <t xml:space="preserve"> 0.000000e+0    1.000000e-20</t>
  </si>
  <si>
    <t xml:space="preserve"> 2.000000e+2    1.000000e-20</t>
  </si>
  <si>
    <t>Morgan database, www.lxcat.net, retrieved on August 14, 2024.</t>
  </si>
  <si>
    <t>PARAM.:  m/M = 0.00003424, complete set</t>
  </si>
  <si>
    <t xml:space="preserve"> 0.000000e+0    2.063830e-19</t>
  </si>
  <si>
    <t xml:space="preserve"> 1.000000e-2    2.063830e-19</t>
  </si>
  <si>
    <t xml:space="preserve"> 1.208000e-2    1.860940e-19</t>
  </si>
  <si>
    <t xml:space="preserve"> 1.409000e-2    1.656860e-19</t>
  </si>
  <si>
    <t xml:space="preserve"> 1.702000e-2    1.396350e-19</t>
  </si>
  <si>
    <t xml:space="preserve"> 2.098000e-2    1.147360e-19</t>
  </si>
  <si>
    <t xml:space="preserve"> 2.644000e-2    9.427600e-20</t>
  </si>
  <si>
    <t xml:space="preserve"> 3.484000e-2    7.681310e-20</t>
  </si>
  <si>
    <t xml:space="preserve"> 4.166000e-2    6.528490e-20</t>
  </si>
  <si>
    <t xml:space="preserve"> 5.135000e-2    5.131620e-20</t>
  </si>
  <si>
    <t xml:space="preserve"> 6.064000e-2    4.315650e-20</t>
  </si>
  <si>
    <t xml:space="preserve"> 7.148000e-2    3.392250e-20</t>
  </si>
  <si>
    <t xml:space="preserve"> 8.340000e-2    2.632850e-20</t>
  </si>
  <si>
    <t xml:space="preserve"> 9.851000e-2    2.069520e-20</t>
  </si>
  <si>
    <t xml:space="preserve"> 1.149400e-1    1.682620e-20</t>
  </si>
  <si>
    <t xml:space="preserve"> 1.388200e-1    1.353680e-20</t>
  </si>
  <si>
    <t xml:space="preserve"> 1.619800e-1    1.138430e-20</t>
  </si>
  <si>
    <t xml:space="preserve"> 1.932600e-1    9.594380e-21</t>
  </si>
  <si>
    <t xml:space="preserve"> 2.205200e-1    8.452520e-21</t>
  </si>
  <si>
    <t xml:space="preserve"> 2.435800e-1    7.352800e-21</t>
  </si>
  <si>
    <t xml:space="preserve"> 2.723500e-1    6.560320e-21</t>
  </si>
  <si>
    <t xml:space="preserve"> 3.076200e-1    6.196710e-21</t>
  </si>
  <si>
    <t xml:space="preserve"> 3.510000e-1    6.196710e-21</t>
  </si>
  <si>
    <t xml:space="preserve"> 4.005100e-1    6.629960e-21</t>
  </si>
  <si>
    <t xml:space="preserve"> 4.625900e-1    7.446560e-21</t>
  </si>
  <si>
    <t xml:space="preserve"> 5.397500e-1    9.374070e-21</t>
  </si>
  <si>
    <t xml:space="preserve"> 6.297800e-1    1.180050e-20</t>
  </si>
  <si>
    <t xml:space="preserve"> 7.438300e-1    1.536550e-20</t>
  </si>
  <si>
    <t xml:space="preserve"> 9.280300e-1    2.069520e-20</t>
  </si>
  <si>
    <t xml:space="preserve"> 1.107270e+0    2.666430e-20</t>
  </si>
  <si>
    <t xml:space="preserve"> 1.364740e+0    3.637100e-20</t>
  </si>
  <si>
    <t xml:space="preserve"> 1.702690e+0    5.131620e-20</t>
  </si>
  <si>
    <t xml:space="preserve"> 2.124330e+0    7.410420e-20</t>
  </si>
  <si>
    <t xml:space="preserve"> 2.399460e+0    9.018630e-20</t>
  </si>
  <si>
    <t xml:space="preserve"> 2.833990e+0    1.135310e-19</t>
  </si>
  <si>
    <t xml:space="preserve"> 3.381350e+0    1.364290e-19</t>
  </si>
  <si>
    <t xml:space="preserve"> 4.034440e+0    1.513030e-19</t>
  </si>
  <si>
    <t xml:space="preserve"> 5.199640e+0    1.601810e-19</t>
  </si>
  <si>
    <t xml:space="preserve"> 6.343990e+0    1.601810e-19</t>
  </si>
  <si>
    <t xml:space="preserve"> 8.360830e+0    1.513030e-19</t>
  </si>
  <si>
    <t xml:space="preserve"> 1.030497e+1    1.364290e-19</t>
  </si>
  <si>
    <t xml:space="preserve"> 1.344393e+1    1.147360e-19</t>
  </si>
  <si>
    <t xml:space="preserve"> 1.833999e+1    8.700580e-20</t>
  </si>
  <si>
    <t xml:space="preserve"> 2.335073e+1    6.838970e-20</t>
  </si>
  <si>
    <t xml:space="preserve"> 2.949006e+1    5.252230e-20</t>
  </si>
  <si>
    <t xml:space="preserve"> 3.754714e+1    3.891390e-20</t>
  </si>
  <si>
    <t xml:space="preserve"> 4.581062e+1    3.026640e-20</t>
  </si>
  <si>
    <t xml:space="preserve"> 5.715473e+1    2.295150e-20</t>
  </si>
  <si>
    <t xml:space="preserve"> 7.058796e+1    1.762640e-20</t>
  </si>
  <si>
    <t xml:space="preserve"> 8.788912e+1    1.368050e-20</t>
  </si>
  <si>
    <t xml:space="preserve"> 1.109968e+2    1.050640e-20</t>
  </si>
  <si>
    <t xml:space="preserve"> 1.462842e+2    7.702480e-21</t>
  </si>
  <si>
    <t xml:space="preserve"> 1.802994e+2    6.262500e-21</t>
  </si>
  <si>
    <t xml:space="preserve"> 2.249471e+2    5.038230e-21</t>
  </si>
  <si>
    <t xml:space="preserve"> 2.835137e+2    4.002270e-21</t>
  </si>
  <si>
    <t xml:space="preserve"> 3.698738e+2    3.106310e-21</t>
  </si>
  <si>
    <t xml:space="preserve"> 4.558800e+2    2.499060e-21</t>
  </si>
  <si>
    <t xml:space="preserve"> 5.439300e+2    2.053420e-21</t>
  </si>
  <si>
    <t xml:space="preserve"> 6.569384e+2    1.669530e-21</t>
  </si>
  <si>
    <t xml:space="preserve"> 7.420208e+2    1.455390e-21</t>
  </si>
  <si>
    <t xml:space="preserve"> 8.279771e+2    1.268710e-21</t>
  </si>
  <si>
    <t xml:space="preserve"> 9.053268e+2    1.143990e-21</t>
  </si>
  <si>
    <t xml:space="preserve"> 9.563272e+2    1.055770e-21</t>
  </si>
  <si>
    <t>PARAM.:  E = 0.159 eV, complete set</t>
  </si>
  <si>
    <t>PARAM.:  E = 0.37 eV, complete set</t>
  </si>
  <si>
    <t>CH2</t>
  </si>
  <si>
    <t>SPECIES: e / CH2</t>
  </si>
  <si>
    <t>PROCESS: E + CH2 -&gt; E + CH2, Effective</t>
  </si>
  <si>
    <t>PARAM.:  m/M = 0.000039157, complete set</t>
  </si>
  <si>
    <t>CH</t>
  </si>
  <si>
    <t>SPECIES: e / CH</t>
  </si>
  <si>
    <t>PROCESS: E + CH -&gt; E + CH, Effective</t>
  </si>
  <si>
    <t>PARAM.:  m/M = 0.000042169</t>
  </si>
  <si>
    <t>UPDATED: 2012-04-29 12:34:26</t>
  </si>
  <si>
    <t>C2H6</t>
  </si>
  <si>
    <t>SPECIES: e / C2H6</t>
  </si>
  <si>
    <t>PROCESS: E + C2H6 -&gt; E + C2H6, Elastic</t>
  </si>
  <si>
    <t>PARAM.:  m/M = 0.00001823, complete set</t>
  </si>
  <si>
    <t>UPDATED: 2010-06-16 06:02:03</t>
  </si>
  <si>
    <t xml:space="preserve"> 0.000000e+0    1.000000e-18</t>
  </si>
  <si>
    <t xml:space="preserve"> 3.100000e-3    4.554900e-19</t>
  </si>
  <si>
    <t xml:space="preserve"> 9.800000e-3    1.909000e-19</t>
  </si>
  <si>
    <t xml:space="preserve"> 2.210000e-2    9.018000e-20</t>
  </si>
  <si>
    <t xml:space="preserve"> 4.490000e-2    4.416000e-20</t>
  </si>
  <si>
    <t xml:space="preserve"> 5.850000e-2    3.170000e-20</t>
  </si>
  <si>
    <t xml:space="preserve"> 7.140000e-2    2.244000e-20</t>
  </si>
  <si>
    <t xml:space="preserve"> 8.810000e-2    1.473000e-20</t>
  </si>
  <si>
    <t xml:space="preserve"> 9.870000e-2    1.179000e-20</t>
  </si>
  <si>
    <t xml:space="preserve"> 1.053000e-1    1.109000e-20</t>
  </si>
  <si>
    <t xml:space="preserve"> 1.121000e-1    1.086000e-20</t>
  </si>
  <si>
    <t xml:space="preserve"> 1.182000e-1    1.092000e-20</t>
  </si>
  <si>
    <t xml:space="preserve"> 1.244000e-1    1.107000e-20</t>
  </si>
  <si>
    <t xml:space="preserve"> 1.293000e-1    1.139000e-20</t>
  </si>
  <si>
    <t xml:space="preserve"> 1.390000e-1    1.246000e-20</t>
  </si>
  <si>
    <t xml:space="preserve"> 1.904000e-1    2.080000e-20</t>
  </si>
  <si>
    <t xml:space="preserve"> 2.545000e-1    3.238000e-20</t>
  </si>
  <si>
    <t xml:space="preserve"> 3.761000e-1    4.683000e-20</t>
  </si>
  <si>
    <t xml:space="preserve"> 5.791000e-1    6.332000e-20</t>
  </si>
  <si>
    <t xml:space="preserve"> 1.131700e+0    8.897000e-20</t>
  </si>
  <si>
    <t xml:space="preserve"> 2.527200e+0    1.177900e-19</t>
  </si>
  <si>
    <t xml:space="preserve"> 4.523300e+0    1.403300e-19</t>
  </si>
  <si>
    <t xml:space="preserve"> 5.708700e+0    1.488500e-19</t>
  </si>
  <si>
    <t xml:space="preserve"> 7.158500e+0    1.502700e-19</t>
  </si>
  <si>
    <t xml:space="preserve"> 9.296200e+0    1.410200e-19</t>
  </si>
  <si>
    <t xml:space="preserve"> 1.403220e+1    1.152500e-19</t>
  </si>
  <si>
    <t xml:space="preserve"> 1.895950e+1    8.792000e-20</t>
  </si>
  <si>
    <t xml:space="preserve"> 3.753040e+1    4.004000e-20</t>
  </si>
  <si>
    <t xml:space="preserve"> 7.316070e+1    1.741000e-20</t>
  </si>
  <si>
    <t xml:space="preserve"> 2.706551e+2    4.440000e-21</t>
  </si>
  <si>
    <t xml:space="preserve"> 9.802148e+2    1.090000e-21</t>
  </si>
  <si>
    <t>C2H4</t>
  </si>
  <si>
    <t>SPECIES: e / C2H4</t>
  </si>
  <si>
    <t>PROCESS: E + C2H4 -&gt; E + C2H4, Elastic</t>
  </si>
  <si>
    <t>PARAM.:  m/M = 0.00001954, complete set</t>
  </si>
  <si>
    <t>UPDATED: 2010-06-16 05:34:39</t>
  </si>
  <si>
    <t xml:space="preserve"> 0.000000e+0    1.000000e-19</t>
  </si>
  <si>
    <t xml:space="preserve"> 1.200000e-2    9.577000e-20</t>
  </si>
  <si>
    <t xml:space="preserve"> 2.500000e-2    7.015000e-20</t>
  </si>
  <si>
    <t xml:space="preserve"> 4.300000e-2    4.474000e-20</t>
  </si>
  <si>
    <t xml:space="preserve"> 5.900000e-2    2.813000e-20</t>
  </si>
  <si>
    <t xml:space="preserve"> 7.100000e-2    1.882000e-20</t>
  </si>
  <si>
    <t xml:space="preserve"> 7.900000e-2    1.689000e-20</t>
  </si>
  <si>
    <t xml:space="preserve"> 8.800000e-2    2.000000e-20</t>
  </si>
  <si>
    <t xml:space="preserve"> 1.000000e-1    3.275000e-20</t>
  </si>
  <si>
    <t xml:space="preserve"> 1.190000e-1    4.964000e-20</t>
  </si>
  <si>
    <t xml:space="preserve"> 1.590000e-1    7.521000e-20</t>
  </si>
  <si>
    <t xml:space="preserve"> 2.330000e-1    1.022400e-19</t>
  </si>
  <si>
    <t xml:space="preserve"> 4.880000e-1    1.453500e-19</t>
  </si>
  <si>
    <t xml:space="preserve"> 1.169000e+0    2.130100e-19</t>
  </si>
  <si>
    <t xml:space="preserve"> 1.493000e+0    2.263400e-19</t>
  </si>
  <si>
    <t xml:space="preserve"> 2.189000e+0    2.060200e-19</t>
  </si>
  <si>
    <t xml:space="preserve"> 3.358000e+0    1.762600e-19</t>
  </si>
  <si>
    <t xml:space="preserve"> 4.702000e+0    1.654900e-19</t>
  </si>
  <si>
    <t xml:space="preserve"> 7.559000e+0    1.730000e-19</t>
  </si>
  <si>
    <t xml:space="preserve"> 1.125200e+1    1.623800e-19</t>
  </si>
  <si>
    <t xml:space="preserve"> 2.073500e+1    1.208300e-19</t>
  </si>
  <si>
    <t xml:space="preserve"> 3.760200e+1    7.588000e-20</t>
  </si>
  <si>
    <t xml:space="preserve"> 6.509200e+1    4.148000e-20</t>
  </si>
  <si>
    <t xml:space="preserve"> 1.076100e+2    2.199000e-20</t>
  </si>
  <si>
    <t xml:space="preserve"> 1.833080e+2    9.840000e-21</t>
  </si>
  <si>
    <t xml:space="preserve"> 3.420900e+2    3.770000e-21</t>
  </si>
  <si>
    <t xml:space="preserve"> 5.652300e+2    1.740000e-21</t>
  </si>
  <si>
    <t xml:space="preserve"> 8.787670e+2    8.800000e-22</t>
  </si>
  <si>
    <t>C2H2</t>
  </si>
  <si>
    <t>SPECIES: e / C2H2</t>
  </si>
  <si>
    <t>PROCESS: E + C2H2 -&gt; E + C2H2, Elastic</t>
  </si>
  <si>
    <t>PARAM.:  m/M = 0.00002105, complete set</t>
  </si>
  <si>
    <t>UPDATED: 2010-06-16 04:46:56</t>
  </si>
  <si>
    <t xml:space="preserve"> 0.000000e+0    9.860000e-20</t>
  </si>
  <si>
    <t xml:space="preserve"> 1.200000e-2    9.854000e-20</t>
  </si>
  <si>
    <t xml:space="preserve"> 3.200000e-2    9.842000e-20</t>
  </si>
  <si>
    <t xml:space="preserve"> 3.400000e-2    9.841000e-20</t>
  </si>
  <si>
    <t xml:space="preserve"> 5.300000e-2    1.088300e-19</t>
  </si>
  <si>
    <t xml:space="preserve"> 1.180000e-1    1.629400e-19</t>
  </si>
  <si>
    <t xml:space="preserve"> 1.960000e-1    1.775900e-19</t>
  </si>
  <si>
    <t xml:space="preserve"> 3.610000e-1    1.963400e-19</t>
  </si>
  <si>
    <t xml:space="preserve"> 8.110000e-1    2.078200e-19</t>
  </si>
  <si>
    <t xml:space="preserve"> 1.431000e+0    2.076700e-19</t>
  </si>
  <si>
    <t xml:space="preserve"> 2.130000e+0    2.330000e-19</t>
  </si>
  <si>
    <t xml:space="preserve"> 2.599000e+0    2.540500e-19</t>
  </si>
  <si>
    <t xml:space="preserve"> 3.601000e+0    1.874700e-19</t>
  </si>
  <si>
    <t xml:space="preserve"> 5.667000e+0    1.081900e-19</t>
  </si>
  <si>
    <t xml:space="preserve"> 8.795000e+0    6.909000e-20</t>
  </si>
  <si>
    <t xml:space="preserve"> 1.665300e+1    4.810000e-20</t>
  </si>
  <si>
    <t xml:space="preserve"> 3.290300e+1    3.301000e-20</t>
  </si>
  <si>
    <t xml:space="preserve"> 8.041800e+1    1.904000e-20</t>
  </si>
  <si>
    <t xml:space="preserve"> 1.479620e+2    1.067000e-20</t>
  </si>
  <si>
    <t xml:space="preserve"> 3.512660e+2    3.450000e-21</t>
  </si>
  <si>
    <t xml:space="preserve"> 9.076920e+2    8.000000e-22</t>
  </si>
  <si>
    <t>C3H8</t>
  </si>
  <si>
    <t>SPECIES: e / C3H8</t>
  </si>
  <si>
    <t>PROCESS: E + C3H8 -&gt; E + C3H8, Effective</t>
  </si>
  <si>
    <t>PARAM.:  m/M = 0.000012459, complete set</t>
  </si>
  <si>
    <t xml:space="preserve"> 0.000000e+0    5.000000e-19</t>
  </si>
  <si>
    <t xml:space="preserve"> 1.040000e-2    4.039000e-19</t>
  </si>
  <si>
    <t xml:space="preserve"> 1.800000e-2    2.477000e-19</t>
  </si>
  <si>
    <t xml:space="preserve"> 2.630000e-2    1.633000e-19</t>
  </si>
  <si>
    <t xml:space="preserve"> 3.660000e-2    1.097000e-19</t>
  </si>
  <si>
    <t xml:space="preserve"> 5.370000e-2    7.366000e-20</t>
  </si>
  <si>
    <t xml:space="preserve"> 6.560000e-2    5.717000e-20</t>
  </si>
  <si>
    <t xml:space="preserve"> 8.310000e-2    4.437000e-20</t>
  </si>
  <si>
    <t xml:space="preserve"> 9.620000e-2    3.980000e-20</t>
  </si>
  <si>
    <t xml:space="preserve"> 1.073000e-1    3.909000e-20</t>
  </si>
  <si>
    <t xml:space="preserve"> 1.287000e-1    4.205000e-20</t>
  </si>
  <si>
    <t xml:space="preserve"> 1.817000e-1    5.325000e-20</t>
  </si>
  <si>
    <t xml:space="preserve"> 2.520000e-1    6.623000e-20</t>
  </si>
  <si>
    <t xml:space="preserve"> 3.559000e-1    8.388000e-20</t>
  </si>
  <si>
    <t xml:space="preserve"> 4.848000e-1    1.024000e-19</t>
  </si>
  <si>
    <t xml:space="preserve"> 7.919000e-1    1.251000e-19</t>
  </si>
  <si>
    <t xml:space="preserve"> 1.341000e+0    1.474000e-19</t>
  </si>
  <si>
    <t xml:space="preserve"> 2.038000e+0    1.675000e-19</t>
  </si>
  <si>
    <t xml:space="preserve"> 3.390000e+0    1.973000e-19</t>
  </si>
  <si>
    <t xml:space="preserve"> 5.245000e+0    2.283000e-19</t>
  </si>
  <si>
    <t xml:space="preserve"> 6.406000e+0    2.411000e-19</t>
  </si>
  <si>
    <t xml:space="preserve"> 7.969000e+0    2.456000e-19</t>
  </si>
  <si>
    <t xml:space="preserve"> 1.009000e+1    2.244000e-19</t>
  </si>
  <si>
    <t xml:space="preserve"> 1.233000e+1    1.839000e-19</t>
  </si>
  <si>
    <t xml:space="preserve"> 1.681000e+1    1.352000e-19</t>
  </si>
  <si>
    <t xml:space="preserve"> 2.420000e+1    8.599000e-20</t>
  </si>
  <si>
    <t xml:space="preserve"> 3.360000e+1    5.879000e-20</t>
  </si>
  <si>
    <t xml:space="preserve"> 4.665000e+1    4.019000e-20</t>
  </si>
  <si>
    <t xml:space="preserve"> 6.244000e+1    2.798000e-20</t>
  </si>
  <si>
    <t xml:space="preserve"> 8.357000e+1    2.020000e-20</t>
  </si>
  <si>
    <t xml:space="preserve"> 1.139000e+2    1.432000e-20</t>
  </si>
  <si>
    <t xml:space="preserve"> 1.764000e+2    8.471000e-21</t>
  </si>
  <si>
    <t xml:space="preserve"> 2.634000e+2    5.387000e-21</t>
  </si>
  <si>
    <t xml:space="preserve"> 3.933000e+2    3.303000e-21</t>
  </si>
  <si>
    <t xml:space="preserve"> 5.662000e+2    2.178000e-21</t>
  </si>
  <si>
    <t xml:space="preserve"> 9.781000e+2    1.177000e-21</t>
  </si>
  <si>
    <t>C3H6</t>
  </si>
  <si>
    <t>SPECIES: e / C3H6</t>
  </si>
  <si>
    <t>PROCESS: E + C3H6 -&gt; E + C3H6, Elastic</t>
  </si>
  <si>
    <t>PARAM.:  m/M = 0.000013, complete set</t>
  </si>
  <si>
    <t>UPDATED: 2016-02-02 04:03:42</t>
  </si>
  <si>
    <t xml:space="preserve"> 0.000000e+0    3.100000e-19</t>
  </si>
  <si>
    <t xml:space="preserve"> 1.035000e-4    3.100000e-19</t>
  </si>
  <si>
    <t xml:space="preserve"> 1.287000e-4    3.100000e-19</t>
  </si>
  <si>
    <t xml:space="preserve"> 1.562000e-4    3.100000e-19</t>
  </si>
  <si>
    <t xml:space="preserve"> 2.053000e-4    3.100000e-19</t>
  </si>
  <si>
    <t xml:space="preserve"> 2.545000e-4    3.100000e-19</t>
  </si>
  <si>
    <t xml:space="preserve"> 3.142000e-4    3.100000e-19</t>
  </si>
  <si>
    <t xml:space="preserve"> 3.956000e-4    3.100000e-19</t>
  </si>
  <si>
    <t xml:space="preserve"> 5.222000e-4    3.100000e-19</t>
  </si>
  <si>
    <t xml:space="preserve"> 6.795000e-4    3.100000e-19</t>
  </si>
  <si>
    <t xml:space="preserve"> 9.714000e-4    3.100000e-19</t>
  </si>
  <si>
    <t xml:space="preserve"> 1.204000e-3    3.100000e-19</t>
  </si>
  <si>
    <t xml:space="preserve"> 1.512000e-3    3.100000e-19</t>
  </si>
  <si>
    <t xml:space="preserve"> 1.996000e-3    3.100000e-19</t>
  </si>
  <si>
    <t xml:space="preserve"> 2.628000e-3    3.100000e-19</t>
  </si>
  <si>
    <t xml:space="preserve"> 3.381000e-3    3.100000e-19</t>
  </si>
  <si>
    <t xml:space="preserve"> 4.216000e-3    3.100000e-19</t>
  </si>
  <si>
    <t xml:space="preserve"> 5.613000e-3    3.100000e-19</t>
  </si>
  <si>
    <t xml:space="preserve"> 6.744000e-3    3.100000e-19</t>
  </si>
  <si>
    <t xml:space="preserve"> 8.279000e-3    3.100000e-19</t>
  </si>
  <si>
    <t xml:space="preserve"> 9.684000e-3    3.100000e-19</t>
  </si>
  <si>
    <t xml:space="preserve"> 1.174000e-2    3.000000e-19</t>
  </si>
  <si>
    <t xml:space="preserve"> 1.567000e-2    2.596000e-19</t>
  </si>
  <si>
    <t xml:space="preserve"> 2.000000e-2    2.352000e-19</t>
  </si>
  <si>
    <t xml:space="preserve"> 2.535000e-2    2.166000e-19</t>
  </si>
  <si>
    <t xml:space="preserve"> 3.000000e-2    2.000000e-19</t>
  </si>
  <si>
    <t xml:space="preserve"> 4.000000e-2    1.761000e-19</t>
  </si>
  <si>
    <t xml:space="preserve"> 5.012000e-2    1.625000e-19</t>
  </si>
  <si>
    <t xml:space="preserve"> 5.412000e-2    1.514000e-19</t>
  </si>
  <si>
    <t xml:space="preserve"> 5.843000e-2    1.422000e-19</t>
  </si>
  <si>
    <t xml:space="preserve"> 6.310000e-2    1.330000e-19</t>
  </si>
  <si>
    <t xml:space="preserve"> 6.813000e-2    1.257000e-19</t>
  </si>
  <si>
    <t xml:space="preserve"> 7.356000e-2    1.188000e-19</t>
  </si>
  <si>
    <t xml:space="preserve"> 7.943000e-2    1.122000e-19</t>
  </si>
  <si>
    <t xml:space="preserve"> 8.577000e-2    1.060000e-19</t>
  </si>
  <si>
    <t xml:space="preserve"> 9.261000e-2    1.011000e-19</t>
  </si>
  <si>
    <t xml:space="preserve"> 1.000000e-1    9.703000e-20</t>
  </si>
  <si>
    <t xml:space="preserve"> 1.080000e-1    9.337000e-20</t>
  </si>
  <si>
    <t xml:space="preserve"> 1.166000e-1    9.128000e-20</t>
  </si>
  <si>
    <t xml:space="preserve"> 1.259000e-1    8.994000e-20</t>
  </si>
  <si>
    <t xml:space="preserve"> 1.359000e-1    8.993000e-20</t>
  </si>
  <si>
    <t xml:space="preserve"> 1.468000e-1    8.943000e-20</t>
  </si>
  <si>
    <t xml:space="preserve"> 1.585000e-1    9.064999e-20</t>
  </si>
  <si>
    <t xml:space="preserve"> 1.711000e-1    9.217000e-20</t>
  </si>
  <si>
    <t xml:space="preserve"> 1.848000e-1    9.486000e-20</t>
  </si>
  <si>
    <t xml:space="preserve"> 1.995000e-1    9.863000e-20</t>
  </si>
  <si>
    <t xml:space="preserve"> 2.154000e-1    1.052000e-19</t>
  </si>
  <si>
    <t xml:space="preserve"> 2.326000e-1    1.102000e-19</t>
  </si>
  <si>
    <t xml:space="preserve"> 2.512000e-1    1.156000e-19</t>
  </si>
  <si>
    <t xml:space="preserve"> 2.712000e-1    1.212000e-19</t>
  </si>
  <si>
    <t xml:space="preserve"> 2.929000e-1    1.260000e-19</t>
  </si>
  <si>
    <t xml:space="preserve"> 3.162000e-1    1.321000e-19</t>
  </si>
  <si>
    <t xml:space="preserve"> 3.415000e-1    1.374000e-19</t>
  </si>
  <si>
    <t xml:space="preserve"> 3.687000e-1    1.440000e-19</t>
  </si>
  <si>
    <t xml:space="preserve"> 3.981000e-1    1.498000e-19</t>
  </si>
  <si>
    <t xml:space="preserve"> 4.299000e-1    1.571000e-19</t>
  </si>
  <si>
    <t xml:space="preserve"> 4.642000e-1    1.633000e-19</t>
  </si>
  <si>
    <t xml:space="preserve"> 5.012000e-1    1.698000e-19</t>
  </si>
  <si>
    <t xml:space="preserve"> 5.412000e-1    1.766000e-19</t>
  </si>
  <si>
    <t xml:space="preserve"> 5.843000e-1    1.820000e-19</t>
  </si>
  <si>
    <t xml:space="preserve"> 6.310000e-1    1.888000e-19</t>
  </si>
  <si>
    <t xml:space="preserve"> 6.813000e-1    1.952000e-19</t>
  </si>
  <si>
    <t xml:space="preserve"> 7.356000e-1    2.002000e-19</t>
  </si>
  <si>
    <t xml:space="preserve"> 7.943000e-1    2.075000e-19</t>
  </si>
  <si>
    <t xml:space="preserve"> 8.577000e-1    2.123000e-19</t>
  </si>
  <si>
    <t xml:space="preserve"> 9.261000e-1    2.170000e-19</t>
  </si>
  <si>
    <t xml:space="preserve"> 1.000000e+0    2.220000e-19</t>
  </si>
  <si>
    <t xml:space="preserve"> 1.080000e+0    2.251000e-19</t>
  </si>
  <si>
    <t xml:space="preserve"> 1.166000e+0    2.286000e-19</t>
  </si>
  <si>
    <t xml:space="preserve"> 1.259000e+0    2.325000e-19</t>
  </si>
  <si>
    <t xml:space="preserve"> 1.359000e+0    2.363000e-19</t>
  </si>
  <si>
    <t xml:space="preserve"> 1.468000e+0    2.363000e-19</t>
  </si>
  <si>
    <t xml:space="preserve"> 1.585000e+0    2.382000e-19</t>
  </si>
  <si>
    <t xml:space="preserve"> 1.711000e+0    2.402000e-19</t>
  </si>
  <si>
    <t xml:space="preserve"> 1.848000e+0    2.402000e-19</t>
  </si>
  <si>
    <t xml:space="preserve"> 1.995000e+0    2.401000e-19</t>
  </si>
  <si>
    <t xml:space="preserve"> 2.154000e+0    2.401000e-19</t>
  </si>
  <si>
    <t xml:space="preserve"> 2.326000e+0    2.400000e-19</t>
  </si>
  <si>
    <t xml:space="preserve"> 2.512000e+0    2.400000e-19</t>
  </si>
  <si>
    <t xml:space="preserve"> 2.712000e+0    2.400000e-19</t>
  </si>
  <si>
    <t xml:space="preserve"> 2.929000e+0    2.399000e-19</t>
  </si>
  <si>
    <t xml:space="preserve"> 3.162000e+0    2.399000e-19</t>
  </si>
  <si>
    <t xml:space="preserve"> 3.415000e+0    2.398000e-19</t>
  </si>
  <si>
    <t xml:space="preserve"> 3.687000e+0    2.378000e-19</t>
  </si>
  <si>
    <t xml:space="preserve"> 3.981000e+0    2.378000e-19</t>
  </si>
  <si>
    <t xml:space="preserve"> 4.299000e+0    2.357000e-19</t>
  </si>
  <si>
    <t xml:space="preserve"> 4.642000e+0    2.357000e-19</t>
  </si>
  <si>
    <t xml:space="preserve"> 5.012000e+0    2.337000e-19</t>
  </si>
  <si>
    <t xml:space="preserve"> 5.412000e+0    2.337000e-19</t>
  </si>
  <si>
    <t xml:space="preserve"> 5.843000e+0    2.336000e-19</t>
  </si>
  <si>
    <t xml:space="preserve"> 6.310000e+0    2.316000e-19</t>
  </si>
  <si>
    <t xml:space="preserve"> 6.813000e+0    2.297000e-19</t>
  </si>
  <si>
    <t xml:space="preserve"> 7.356000e+0    2.277000e-19</t>
  </si>
  <si>
    <t xml:space="preserve"> 7.943000e+0    2.252000e-19</t>
  </si>
  <si>
    <t xml:space="preserve"> 8.577000e+0    2.239000e-19</t>
  </si>
  <si>
    <t xml:space="preserve"> 9.261000e+0    2.201000e-19</t>
  </si>
  <si>
    <t xml:space="preserve"> 1.000000e+1    2.174000e-19</t>
  </si>
  <si>
    <t xml:space="preserve"> 1.080000e+1    2.143000e-19</t>
  </si>
  <si>
    <t xml:space="preserve"> 1.166000e+1    2.095000e-19</t>
  </si>
  <si>
    <t xml:space="preserve"> 1.259000e+1    2.064000e-19</t>
  </si>
  <si>
    <t xml:space="preserve"> 1.359000e+1    2.018000e-19</t>
  </si>
  <si>
    <t xml:space="preserve"> 1.468000e+1    1.956000e-19</t>
  </si>
  <si>
    <t xml:space="preserve"> 1.585000e+1    1.880000e-19</t>
  </si>
  <si>
    <t xml:space="preserve"> 1.711000e+1    1.776000e-19</t>
  </si>
  <si>
    <t xml:space="preserve"> 1.848000e+1    1.693000e-19</t>
  </si>
  <si>
    <t xml:space="preserve"> 1.995000e+1    1.600000e-19</t>
  </si>
  <si>
    <t xml:space="preserve"> 2.154000e+1    1.505000e-19</t>
  </si>
  <si>
    <t xml:space="preserve"> 2.326000e+1    1.425000e-19</t>
  </si>
  <si>
    <t xml:space="preserve"> 2.512000e+1    1.328000e-19</t>
  </si>
  <si>
    <t xml:space="preserve"> 2.712000e+1    1.255000e-19</t>
  </si>
  <si>
    <t xml:space="preserve"> 2.929000e+1    1.185000e-19</t>
  </si>
  <si>
    <t xml:space="preserve"> 3.162000e+1    1.118000e-19</t>
  </si>
  <si>
    <t xml:space="preserve"> 3.415000e+1    1.050000e-19</t>
  </si>
  <si>
    <t xml:space="preserve"> 3.687000e+1    9.866999e-20</t>
  </si>
  <si>
    <t xml:space="preserve"> 3.981000e+1    9.225000e-20</t>
  </si>
  <si>
    <t xml:space="preserve"> 4.299000e+1    8.705000e-20</t>
  </si>
  <si>
    <t xml:space="preserve"> 4.642000e+1    8.170999e-20</t>
  </si>
  <si>
    <t xml:space="preserve"> 5.012000e+1    7.657000e-20</t>
  </si>
  <si>
    <t xml:space="preserve"> 5.412000e+1    7.176000e-20</t>
  </si>
  <si>
    <t xml:space="preserve"> 5.843000e+1    6.774000e-20</t>
  </si>
  <si>
    <t xml:space="preserve"> 6.310000e+1    6.409000e-20</t>
  </si>
  <si>
    <t xml:space="preserve"> 6.813000e+1    6.006000e-20</t>
  </si>
  <si>
    <t xml:space="preserve"> 7.356000e+1    5.676000e-20</t>
  </si>
  <si>
    <t xml:space="preserve"> 7.943000e+1    5.362000e-20</t>
  </si>
  <si>
    <t xml:space="preserve"> 8.577000e+1    5.037000e-20</t>
  </si>
  <si>
    <t xml:space="preserve"> 9.261000e+1    4.731000e-20</t>
  </si>
  <si>
    <t xml:space="preserve"> 1.000000e+2    4.452000e-20</t>
  </si>
  <si>
    <t xml:space="preserve"> 1.080000e+2    4.242000e-20</t>
  </si>
  <si>
    <t xml:space="preserve"> 1.166000e+2    3.977000e-20</t>
  </si>
  <si>
    <t xml:space="preserve"> 1.259000e+2    3.727000e-20</t>
  </si>
  <si>
    <t xml:space="preserve"> 1.359000e+2    3.488000e-20</t>
  </si>
  <si>
    <t xml:space="preserve"> 1.468000e+2    3.248000e-20</t>
  </si>
  <si>
    <t xml:space="preserve"> 1.585000e+2    3.026000e-20</t>
  </si>
  <si>
    <t xml:space="preserve"> 1.711000e+2    2.850000e-20</t>
  </si>
  <si>
    <t xml:space="preserve"> 1.848000e+2    2.647000e-20</t>
  </si>
  <si>
    <t xml:space="preserve"> 1.995000e+2    2.464000e-20</t>
  </si>
  <si>
    <t xml:space="preserve"> 2.154000e+2    2.276000e-20</t>
  </si>
  <si>
    <t xml:space="preserve"> 2.326000e+2    2.090000e-20</t>
  </si>
  <si>
    <t xml:space="preserve"> 2.512000e+2    1.924000e-20</t>
  </si>
  <si>
    <t xml:space="preserve"> 2.712000e+2    1.748000e-20</t>
  </si>
  <si>
    <t xml:space="preserve"> 2.929000e+2    1.573000e-20</t>
  </si>
  <si>
    <t xml:space="preserve"> 3.162000e+2    1.414000e-20</t>
  </si>
  <si>
    <t xml:space="preserve"> 3.415000e+2    1.276000e-20</t>
  </si>
  <si>
    <t xml:space="preserve"> 3.687000e+2    1.159000e-20</t>
  </si>
  <si>
    <t xml:space="preserve"> 3.981000e+2    1.076000e-20</t>
  </si>
  <si>
    <t xml:space="preserve"> 4.299000e+2    9.872999e-21</t>
  </si>
  <si>
    <t xml:space="preserve"> 4.642000e+2    8.911999e-21</t>
  </si>
  <si>
    <t xml:space="preserve"> 5.012000e+2    7.874000e-21</t>
  </si>
  <si>
    <t xml:space="preserve"> 5.412000e+2    6.947000e-21</t>
  </si>
  <si>
    <t xml:space="preserve"> 5.843000e+2    6.485000e-21</t>
  </si>
  <si>
    <t xml:space="preserve"> 6.310000e+2    5.987000e-21</t>
  </si>
  <si>
    <t xml:space="preserve"> 6.813000e+2    5.450000e-21</t>
  </si>
  <si>
    <t xml:space="preserve"> 7.356000e+2    4.869000e-21</t>
  </si>
  <si>
    <t xml:space="preserve"> 7.943000e+2    4.242000e-21</t>
  </si>
  <si>
    <t xml:space="preserve"> 8.577000e+2    3.565000e-21</t>
  </si>
  <si>
    <t>J. Phys. D: Appl. Phys. 35 882-890 (2002).</t>
  </si>
  <si>
    <t>PROCESS: E + CH4 -&gt; E + CH4, Effective</t>
    <phoneticPr fontId="2" type="noConversion"/>
  </si>
  <si>
    <t>UPDATED: 2010-06-16 11:32:51</t>
  </si>
  <si>
    <t>CH4 -&gt; CH4(v13)</t>
    <phoneticPr fontId="2" type="noConversion"/>
  </si>
  <si>
    <t>PROCESS: E + CH4 -&gt; E + CH4(v13), Excitation</t>
    <phoneticPr fontId="2" type="noConversion"/>
  </si>
  <si>
    <t>CH4 -&gt; CH4(v24)</t>
    <phoneticPr fontId="2" type="noConversion"/>
  </si>
  <si>
    <t>PROCESS: E + CH4 -&gt; E + CH4(v24), Excitation</t>
    <phoneticPr fontId="2" type="noConversion"/>
  </si>
  <si>
    <t>UPDATED: 2011-02-08 11:54:48</t>
  </si>
  <si>
    <t>Hayashi database</t>
  </si>
  <si>
    <t xml:space="preserve"> 1.590000e-1    0.000000e+0</t>
  </si>
  <si>
    <t xml:space="preserve"> 1.593300e-1    1.496110e-22</t>
  </si>
  <si>
    <t xml:space="preserve"> 1.609600e-1    9.716080e-22</t>
  </si>
  <si>
    <t xml:space="preserve"> 1.626000e-1    1.278130e-21</t>
  </si>
  <si>
    <t xml:space="preserve"> 1.646000e-1    1.591640e-21</t>
  </si>
  <si>
    <t xml:space="preserve"> 1.662800e-1    2.432030e-21</t>
  </si>
  <si>
    <t xml:space="preserve"> 1.700500e-1    3.022180e-21</t>
  </si>
  <si>
    <t xml:space="preserve"> 1.760300e-1    3.716150e-21</t>
  </si>
  <si>
    <t xml:space="preserve"> 1.796500e-1    4.026260e-21</t>
  </si>
  <si>
    <t xml:space="preserve"> 1.859700e-1    4.371470e-21</t>
  </si>
  <si>
    <t xml:space="preserve"> 1.964700e-1    4.417820e-21</t>
  </si>
  <si>
    <t xml:space="preserve"> 2.170600e-1    4.271210e-21</t>
  </si>
  <si>
    <t xml:space="preserve"> 2.242400e-1    3.851820e-21</t>
  </si>
  <si>
    <t xml:space="preserve"> 2.373800e-1    3.351250e-21</t>
  </si>
  <si>
    <t xml:space="preserve"> 2.564500e-1    2.891240e-21</t>
  </si>
  <si>
    <t xml:space="preserve"> 2.799000e-1    2.574550e-21</t>
  </si>
  <si>
    <t xml:space="preserve"> 3.061000e-1    2.244700e-21</t>
  </si>
  <si>
    <t xml:space="preserve"> 3.381800e-1    1.977870e-21</t>
  </si>
  <si>
    <t xml:space="preserve"> 3.609300e-1    1.742750e-21</t>
  </si>
  <si>
    <t xml:space="preserve"> 3.820800e-1    1.571620e-21</t>
  </si>
  <si>
    <t xml:space="preserve"> 3.987600e-1    1.484620e-21</t>
  </si>
  <si>
    <t xml:space="preserve"> 4.505200e-1    1.353040e-21</t>
  </si>
  <si>
    <t xml:space="preserve"> 4.927000e-1    1.294410e-21</t>
  </si>
  <si>
    <t xml:space="preserve"> 5.377300e-1    1.324800e-21</t>
  </si>
  <si>
    <t xml:space="preserve"> 6.013800e-1    1.469050e-21</t>
  </si>
  <si>
    <t xml:space="preserve"> 6.497100e-1    1.608510e-21</t>
  </si>
  <si>
    <t xml:space="preserve"> 7.019200e-1    1.825520e-21</t>
  </si>
  <si>
    <t xml:space="preserve"> 7.754900e-1    1.957120e-21</t>
  </si>
  <si>
    <t xml:space="preserve"> 8.378100e-1    2.142920e-21</t>
  </si>
  <si>
    <t xml:space="preserve"> 9.051400e-1    2.321750e-21</t>
  </si>
  <si>
    <t xml:space="preserve"> 9.898800e-1    2.432030e-21</t>
  </si>
  <si>
    <t xml:space="preserve"> 1.129810e+0    2.515510e-21</t>
  </si>
  <si>
    <t xml:space="preserve"> 1.289510e+0    2.547540e-21</t>
  </si>
  <si>
    <t xml:space="preserve"> 1.558040e+0    2.574550e-21</t>
  </si>
  <si>
    <t xml:space="preserve"> 1.944770e+0    2.515510e-21</t>
  </si>
  <si>
    <t xml:space="preserve"> 2.293110e+0    2.547540e-21</t>
  </si>
  <si>
    <t xml:space="preserve"> 2.833330e+0    2.574550e-21</t>
  </si>
  <si>
    <t xml:space="preserve"> 3.201110e+0    2.607340e-21</t>
  </si>
  <si>
    <t xml:space="preserve"> 3.572760e+0    2.725430e-21</t>
  </si>
  <si>
    <t xml:space="preserve"> 3.859870e+0    2.824930e-21</t>
  </si>
  <si>
    <t xml:space="preserve"> 4.817950e+0    3.206050e-21</t>
  </si>
  <si>
    <t xml:space="preserve"> 5.443340e+0    3.555130e-21</t>
  </si>
  <si>
    <t xml:space="preserve"> 6.013840e+0    3.984030e-21</t>
  </si>
  <si>
    <t xml:space="preserve"> 6.353360e+0    4.371470e-21</t>
  </si>
  <si>
    <t xml:space="preserve"> 6.863920e+0    5.131530e-21</t>
  </si>
  <si>
    <t xml:space="preserve"> 7.583310e+0    6.165130e-21</t>
  </si>
  <si>
    <t xml:space="preserve"> 7.930370e+0    5.690270e-21</t>
  </si>
  <si>
    <t xml:space="preserve"> 8.761520e+0    5.013840e-21</t>
  </si>
  <si>
    <t xml:space="preserve"> 9.778740e+0    4.271210e-21</t>
  </si>
  <si>
    <t xml:space="preserve"> 1.080361e+1    3.763470e-21</t>
  </si>
  <si>
    <t xml:space="preserve"> 1.235585e+1    3.093120e-21</t>
  </si>
  <si>
    <t xml:space="preserve"> 1.348524e+1    2.696840e-21</t>
  </si>
  <si>
    <t xml:space="preserve"> 1.539144e+1    2.351320e-21</t>
  </si>
  <si>
    <t xml:space="preserve"> 1.760285e+1    2.071810e-21</t>
  </si>
  <si>
    <t xml:space="preserve"> 2.101059e+1    1.825520e-21</t>
  </si>
  <si>
    <t xml:space="preserve"> 2.564547e+1    1.535580e-21</t>
  </si>
  <si>
    <t xml:space="preserve"> 3.092308e+1    1.324800e-21</t>
  </si>
  <si>
    <t xml:space="preserve"> 3.653599e+1    1.152630e-21</t>
  </si>
  <si>
    <t xml:space="preserve"> 4.221256e+1    9.944150e-22</t>
  </si>
  <si>
    <t xml:space="preserve"> 4.926965e+1    8.561090e-22</t>
  </si>
  <si>
    <t xml:space="preserve"> 5.623413e+1    7.370380e-22</t>
  </si>
  <si>
    <t xml:space="preserve"> 6.431376e+1    6.278720e-22</t>
  </si>
  <si>
    <t xml:space="preserve"> 7.340479e+1    5.405450e-22</t>
  </si>
  <si>
    <t xml:space="preserve"> 8.480964e+1    4.396030e-22</t>
  </si>
  <si>
    <t xml:space="preserve"> 9.898811e+1    3.575100e-22</t>
  </si>
  <si>
    <t xml:space="preserve"> 1.143678e+2    2.944510e-22</t>
  </si>
  <si>
    <t xml:space="preserve"> 1.276460e+2    2.476840e-22</t>
  </si>
  <si>
    <t xml:space="preserve"> 1.395971e+2    2.039960e-22</t>
  </si>
  <si>
    <t xml:space="preserve"> 1.542278e+2    1.715960e-22</t>
  </si>
  <si>
    <t xml:space="preserve"> 1.683249e+2    1.496110e-22</t>
  </si>
  <si>
    <t xml:space="preserve"> 1.800115e+2    1.258490e-22</t>
  </si>
  <si>
    <t xml:space="preserve"> 1.901744e+2    1.134910e-22</t>
  </si>
  <si>
    <t xml:space="preserve"> 1.988779e+2    1.047500e-22</t>
  </si>
  <si>
    <t>UPDATED: 2010-06-16 11:34:25</t>
  </si>
  <si>
    <t xml:space="preserve"> 3.700000e-1    0.000000e+0</t>
  </si>
  <si>
    <t xml:space="preserve"> 3.710100e-1    1.332240e-22</t>
  </si>
  <si>
    <t xml:space="preserve"> 3.748000e-1    6.426100e-22</t>
  </si>
  <si>
    <t xml:space="preserve"> 3.793900e-1    8.087150e-22</t>
  </si>
  <si>
    <t xml:space="preserve"> 3.832600e-1    1.004960e-21</t>
  </si>
  <si>
    <t xml:space="preserve"> 3.871700e-1    1.207380e-21</t>
  </si>
  <si>
    <t xml:space="preserve"> 3.919200e-1    1.519470e-21</t>
  </si>
  <si>
    <t xml:space="preserve"> 3.959100e-1    1.957120e-21</t>
  </si>
  <si>
    <t xml:space="preserve"> 4.098200e-1    2.297390e-21</t>
  </si>
  <si>
    <t xml:space="preserve"> 4.233500e-1    2.824930e-21</t>
  </si>
  <si>
    <t xml:space="preserve"> 4.426800e-1    3.274390e-21</t>
  </si>
  <si>
    <t xml:space="preserve"> 4.573000e-1    3.630920e-21</t>
  </si>
  <si>
    <t xml:space="preserve"> 4.830700e-1    3.942230e-21</t>
  </si>
  <si>
    <t xml:space="preserve"> 5.282000e-1    3.892650e-21</t>
  </si>
  <si>
    <t xml:space="preserve"> 5.705600e-1    3.630920e-21</t>
  </si>
  <si>
    <t xml:space="preserve"> 6.226100e-1    3.351250e-21</t>
  </si>
  <si>
    <t xml:space="preserve"> 6.961600e-1    3.132520e-21</t>
  </si>
  <si>
    <t xml:space="preserve"> 7.943600e-1    2.959110e-21</t>
  </si>
  <si>
    <t xml:space="preserve"> 9.382400e-1    2.789400e-21</t>
  </si>
  <si>
    <t xml:space="preserve"> 1.170630e+0    2.760140e-21</t>
  </si>
  <si>
    <t xml:space="preserve"> 1.524180e+0    2.789400e-21</t>
  </si>
  <si>
    <t xml:space="preserve"> 2.033460e+0    2.824930e-21</t>
  </si>
  <si>
    <t xml:space="preserve"> 2.594400e+0    2.921890e-21</t>
  </si>
  <si>
    <t xml:space="preserve"> 3.197780e+0    3.060670e-21</t>
  </si>
  <si>
    <t xml:space="preserve"> 3.815530e+0    3.206050e-21</t>
  </si>
  <si>
    <t xml:space="preserve"> 4.452080e+0    3.429910e-21</t>
  </si>
  <si>
    <t xml:space="preserve"> 4.978000e+0    3.677160e-21</t>
  </si>
  <si>
    <t xml:space="preserve"> 5.554770e+0    4.026260e-21</t>
  </si>
  <si>
    <t xml:space="preserve"> 6.135760e+0    4.417820e-21</t>
  </si>
  <si>
    <t xml:space="preserve"> 6.627840e+0    4.847460e-21</t>
  </si>
  <si>
    <t xml:space="preserve"> 6.860570e+0    5.307670e-21</t>
  </si>
  <si>
    <t xml:space="preserve"> 7.159380e+0    5.750600e-21</t>
  </si>
  <si>
    <t xml:space="preserve"> 7.410790e+0    6.230500e-21</t>
  </si>
  <si>
    <t xml:space="preserve"> 7.908210e+0    5.559760e-21</t>
  </si>
  <si>
    <t xml:space="preserve"> 8.542440e+0    4.736280e-21</t>
  </si>
  <si>
    <t xml:space="preserve"> 9.340620e+0    3.984030e-21</t>
  </si>
  <si>
    <t xml:space="preserve"> 1.065822e+1    3.165730e-21</t>
  </si>
  <si>
    <t xml:space="preserve"> 1.203886e+1    2.634990e-21</t>
  </si>
  <si>
    <t xml:space="preserve"> 1.316374e+1    2.216480e-21</t>
  </si>
  <si>
    <t xml:space="preserve"> 1.486894e+1    1.844880e-21</t>
  </si>
  <si>
    <t xml:space="preserve"> 1.606142e+1    1.608510e-21</t>
  </si>
  <si>
    <t xml:space="preserve"> 1.792233e+1    1.324800e-21</t>
  </si>
  <si>
    <t xml:space="preserve"> 1.959694e+1    1.088820e-21</t>
  </si>
  <si>
    <t xml:space="preserve"> 2.138457e+1    8.854940e-22</t>
  </si>
  <si>
    <t xml:space="preserve"> 2.362124e+1    6.731320e-22</t>
  </si>
  <si>
    <t xml:space="preserve"> 2.525795e+1    5.281480e-22</t>
  </si>
  <si>
    <t xml:space="preserve"> 2.641162e+1    4.109100e-22</t>
  </si>
  <si>
    <t xml:space="preserve"> 2.728362e+1    3.299730e-22</t>
  </si>
  <si>
    <t xml:space="preserve"> 2.852981e+1    2.450850e-22</t>
  </si>
  <si>
    <t xml:space="preserve"> 2.917409e+1    1.878870e-22</t>
  </si>
  <si>
    <t xml:space="preserve"> 2.947174e+1    1.547460e-22</t>
  </si>
  <si>
    <t xml:space="preserve"> 2.977242e+1    1.058600e-22</t>
  </si>
  <si>
    <t>PARAM.:  E = 0.16 eV, complete set</t>
  </si>
  <si>
    <t>COMMENT: Vibrational Excitation.</t>
  </si>
  <si>
    <t>UPDATED: 2010-07-15 13:39:42</t>
  </si>
  <si>
    <t xml:space="preserve"> 1.600000e-1    0.000000e+0</t>
  </si>
  <si>
    <t xml:space="preserve"> 1.640000e-1    2.577000e-21</t>
  </si>
  <si>
    <t xml:space="preserve"> 1.660000e-1    3.773000e-21</t>
  </si>
  <si>
    <t xml:space="preserve"> 1.760000e-1    4.657000e-21</t>
  </si>
  <si>
    <t xml:space="preserve"> 2.000000e-1    5.779000e-21</t>
  </si>
  <si>
    <t xml:space="preserve"> 2.270000e-1    6.425000e-21</t>
  </si>
  <si>
    <t xml:space="preserve"> 2.530000e-1    6.900000e-21</t>
  </si>
  <si>
    <t xml:space="preserve"> 2.950000e-1    6.971000e-21</t>
  </si>
  <si>
    <t xml:space="preserve"> 3.590000e-1    6.722000e-21</t>
  </si>
  <si>
    <t xml:space="preserve"> 4.360000e-1    6.119000e-21</t>
  </si>
  <si>
    <t xml:space="preserve"> 5.700000e-1    5.059000e-21</t>
  </si>
  <si>
    <t xml:space="preserve"> 8.240000e-1    3.734000e-21</t>
  </si>
  <si>
    <t xml:space="preserve"> 1.125000e+0    3.158000e-21</t>
  </si>
  <si>
    <t xml:space="preserve"> 1.486000e+0    2.881000e-21</t>
  </si>
  <si>
    <t xml:space="preserve"> 1.857000e+0    2.818000e-21</t>
  </si>
  <si>
    <t xml:space="preserve"> 2.336000e+0    2.912000e-21</t>
  </si>
  <si>
    <t xml:space="preserve"> 3.038000e+0    3.281000e-21</t>
  </si>
  <si>
    <t xml:space="preserve"> 3.941000e+0    3.973000e-21</t>
  </si>
  <si>
    <t xml:space="preserve"> 6.220000e+0    6.358000e-21</t>
  </si>
  <si>
    <t xml:space="preserve"> 6.846000e+0    6.969000e-21</t>
  </si>
  <si>
    <t xml:space="preserve"> 7.182000e+0    7.254000e-21</t>
  </si>
  <si>
    <t xml:space="preserve"> 7.670000e+0    7.441000e-21</t>
  </si>
  <si>
    <t xml:space="preserve"> 8.408000e+0    7.265000e-21</t>
  </si>
  <si>
    <t xml:space="preserve"> 9.381000e+0    6.851000e-21</t>
  </si>
  <si>
    <t xml:space="preserve"> 1.021800e+1    6.223000e-21</t>
  </si>
  <si>
    <t xml:space="preserve"> 1.572900e+1    3.254000e-21</t>
  </si>
  <si>
    <t xml:space="preserve"> 3.256100e+1    7.640000e-22</t>
  </si>
  <si>
    <t xml:space="preserve"> 5.170000e+1    3.280000e-22</t>
  </si>
  <si>
    <t>PARAM.:  E = 0.371 eV, complete set</t>
  </si>
  <si>
    <t>UPDATED: 2010-07-15 13:16:14</t>
  </si>
  <si>
    <t xml:space="preserve"> 3.710000e-1    0.000000e+0</t>
  </si>
  <si>
    <t xml:space="preserve"> 3.990000e-1    9.250000e-22</t>
  </si>
  <si>
    <t xml:space="preserve"> 4.350000e-1    1.760000e-21</t>
  </si>
  <si>
    <t xml:space="preserve"> 4.960000e-1    2.806000e-21</t>
  </si>
  <si>
    <t xml:space="preserve"> 5.720000e-1    3.604000e-21</t>
  </si>
  <si>
    <t xml:space="preserve"> 6.500000e-1    4.065000e-21</t>
  </si>
  <si>
    <t xml:space="preserve"> 7.920000e-1    4.350000e-21</t>
  </si>
  <si>
    <t xml:space="preserve"> 1.076000e+0    4.156000e-21</t>
  </si>
  <si>
    <t xml:space="preserve"> 1.675000e+0    3.596000e-21</t>
  </si>
  <si>
    <t xml:space="preserve"> 2.112000e+0    3.477000e-21</t>
  </si>
  <si>
    <t xml:space="preserve"> 2.503000e+0    3.493000e-21</t>
  </si>
  <si>
    <t xml:space="preserve"> 3.236000e+0    3.824000e-21</t>
  </si>
  <si>
    <t xml:space="preserve"> 5.223000e+0    5.174000e-21</t>
  </si>
  <si>
    <t xml:space="preserve"> 6.757000e+0    6.248000e-21</t>
  </si>
  <si>
    <t xml:space="preserve"> 7.547000e+0    6.501000e-21</t>
  </si>
  <si>
    <t xml:space="preserve"> 8.757000e+0    6.345000e-21</t>
  </si>
  <si>
    <t xml:space="preserve"> 1.068000e+1    5.677000e-21</t>
  </si>
  <si>
    <t xml:space="preserve"> 1.425300e+1    3.792000e-21</t>
  </si>
  <si>
    <t xml:space="preserve"> 1.920900e+1    1.959000e-21</t>
  </si>
  <si>
    <t xml:space="preserve"> 2.789700e+1    7.210000e-22</t>
  </si>
  <si>
    <t xml:space="preserve"> 3.926900e+1    3.220000e-22</t>
  </si>
  <si>
    <t>C2H6 -&gt; C2H6(v24)</t>
    <phoneticPr fontId="2" type="noConversion"/>
  </si>
  <si>
    <t>PROCESS: E + C2H6 -&gt; E + C2H6(v24), Excitation</t>
    <phoneticPr fontId="2" type="noConversion"/>
  </si>
  <si>
    <t>C2H6 -&gt; C2H6(v13)</t>
    <phoneticPr fontId="2" type="noConversion"/>
  </si>
  <si>
    <t>PROCESS: E + C2H6 -&gt; E + C2H6(v13), Excitation</t>
    <phoneticPr fontId="2" type="noConversion"/>
  </si>
  <si>
    <t>PARAM.:  E = 0.11 eV, complete set</t>
  </si>
  <si>
    <t>UPDATED: 2010-07-15 13:32:27</t>
  </si>
  <si>
    <t xml:space="preserve"> 1.100000e-1    0.000000e+0</t>
  </si>
  <si>
    <t xml:space="preserve"> 1.180000e-1    1.100000e-22</t>
  </si>
  <si>
    <t xml:space="preserve"> 1.220000e-1    1.537000e-20</t>
  </si>
  <si>
    <t xml:space="preserve"> 1.280000e-1    1.878000e-20</t>
  </si>
  <si>
    <t xml:space="preserve"> 1.440000e-1    2.027000e-20</t>
  </si>
  <si>
    <t xml:space="preserve"> 1.760000e-1    1.904000e-20</t>
  </si>
  <si>
    <t xml:space="preserve"> 2.180000e-1    1.682000e-20</t>
  </si>
  <si>
    <t xml:space="preserve"> 3.390000e-1    1.124000e-20</t>
  </si>
  <si>
    <t xml:space="preserve"> 5.050000e-1    8.770000e-21</t>
  </si>
  <si>
    <t xml:space="preserve"> 6.650000e-1    8.490000e-21</t>
  </si>
  <si>
    <t xml:space="preserve"> 1.037000e+0    9.020000e-21</t>
  </si>
  <si>
    <t xml:space="preserve"> 1.914000e+0    1.099000e-20</t>
  </si>
  <si>
    <t xml:space="preserve"> 2.197000e+0    1.116000e-20</t>
  </si>
  <si>
    <t xml:space="preserve"> 2.680000e+0    1.032000e-20</t>
  </si>
  <si>
    <t xml:space="preserve"> 4.366000e+0    6.380000e-21</t>
  </si>
  <si>
    <t xml:space="preserve"> 8.160000e+0    3.540000e-21</t>
  </si>
  <si>
    <t xml:space="preserve"> 1.620700e+1    1.770000e-21</t>
  </si>
  <si>
    <t xml:space="preserve"> 4.109000e+1    7.200000e-22</t>
  </si>
  <si>
    <t xml:space="preserve"> 1.010370e+2    2.900000e-22</t>
  </si>
  <si>
    <t xml:space="preserve"> 2.600690e+2    1.100000e-22</t>
  </si>
  <si>
    <t>C2H4 -&gt; C2H4(v1)</t>
    <phoneticPr fontId="2" type="noConversion"/>
  </si>
  <si>
    <t>PROCESS: E + C2H4 -&gt; E + C2H4(v1), Excitation</t>
    <phoneticPr fontId="2" type="noConversion"/>
  </si>
  <si>
    <t>PARAM.:  E = 0.36 eV, complete set</t>
  </si>
  <si>
    <t>COMMENT: vibrational excitation.</t>
  </si>
  <si>
    <t>UPDATED: 2010-07-15 13:33:17</t>
  </si>
  <si>
    <t xml:space="preserve"> 3.600000e-1    0.000000e+0</t>
  </si>
  <si>
    <t xml:space="preserve"> 3.650000e-1    1.200000e-22</t>
  </si>
  <si>
    <t xml:space="preserve"> 4.000000e-1    3.820000e-21</t>
  </si>
  <si>
    <t xml:space="preserve"> 4.190000e-1    4.880000e-21</t>
  </si>
  <si>
    <t xml:space="preserve"> 4.740000e-1    5.270000e-21</t>
  </si>
  <si>
    <t xml:space="preserve"> 5.520000e-1    5.030000e-21</t>
  </si>
  <si>
    <t xml:space="preserve"> 6.530000e-1    4.180000e-21</t>
  </si>
  <si>
    <t xml:space="preserve"> 7.960000e-1    3.210000e-21</t>
  </si>
  <si>
    <t xml:space="preserve"> 9.270000e-1    2.710000e-21</t>
  </si>
  <si>
    <t xml:space="preserve"> 1.047000e+0    2.510000e-21</t>
  </si>
  <si>
    <t xml:space="preserve"> 1.318000e+0    2.660000e-21</t>
  </si>
  <si>
    <t xml:space="preserve"> 1.737000e+0    2.960000e-21</t>
  </si>
  <si>
    <t xml:space="preserve"> 2.120000e+0    3.150000e-21</t>
  </si>
  <si>
    <t xml:space="preserve"> 2.547000e+0    3.000000e-21</t>
  </si>
  <si>
    <t xml:space="preserve"> 3.154000e+0    2.420000e-21</t>
  </si>
  <si>
    <t xml:space="preserve"> 8.628000e+0    9.000000e-22</t>
  </si>
  <si>
    <t xml:space="preserve"> 1.688000e+1    4.700000e-22</t>
  </si>
  <si>
    <t xml:space="preserve"> 3.846100e+1    2.100000e-22</t>
  </si>
  <si>
    <t xml:space="preserve"> 7.409800e+1    1.100000e-22</t>
  </si>
  <si>
    <t>C2H4 -&gt; C2H4(v2)</t>
    <phoneticPr fontId="2" type="noConversion"/>
  </si>
  <si>
    <t>PROCESS: E + C2H4 -&gt; E + C2H4(v2), Excitation</t>
    <phoneticPr fontId="2" type="noConversion"/>
  </si>
  <si>
    <t>PARAM.:  E = 0.09 eV, complete set</t>
  </si>
  <si>
    <t>COMMENT: Vibrational Excitation, qv5.</t>
  </si>
  <si>
    <t>UPDATED: 2010-07-15 13:16:36</t>
  </si>
  <si>
    <t xml:space="preserve"> 9.000000e-2    0.000000e+0</t>
  </si>
  <si>
    <t xml:space="preserve"> 9.100000e-2    3.523000e-20</t>
  </si>
  <si>
    <t xml:space="preserve"> 1.060000e-1    4.703000e-20</t>
  </si>
  <si>
    <t xml:space="preserve"> 1.260000e-1    4.910000e-20</t>
  </si>
  <si>
    <t xml:space="preserve"> 1.850000e-1    4.372000e-20</t>
  </si>
  <si>
    <t xml:space="preserve"> 4.090000e-1    2.872000e-20</t>
  </si>
  <si>
    <t xml:space="preserve"> 9.730000e-1    1.755000e-20</t>
  </si>
  <si>
    <t xml:space="preserve"> 1.186000e+0    1.497000e-20</t>
  </si>
  <si>
    <t xml:space="preserve"> 1.348000e+0    1.372000e-20</t>
  </si>
  <si>
    <t xml:space="preserve"> 1.531000e+0    1.314000e-20</t>
  </si>
  <si>
    <t xml:space="preserve"> 1.790000e+0    1.475000e-20</t>
  </si>
  <si>
    <t xml:space="preserve"> 2.064000e+0    1.779000e-20</t>
  </si>
  <si>
    <t xml:space="preserve"> 2.553000e+0    1.496000e-20</t>
  </si>
  <si>
    <t xml:space="preserve"> 3.961000e+0    7.260000e-21</t>
  </si>
  <si>
    <t xml:space="preserve"> 5.725000e+0    3.790000e-21</t>
  </si>
  <si>
    <t xml:space="preserve"> 9.267000e+0    1.610000e-21</t>
  </si>
  <si>
    <t xml:space="preserve"> 1.753000e+1    5.200000e-22</t>
  </si>
  <si>
    <t xml:space="preserve"> 3.223700e+1    1.900000e-22</t>
  </si>
  <si>
    <t xml:space="preserve"> 4.402600e+1    1.100000e-22</t>
  </si>
  <si>
    <t>C2H2 -&gt; C2H2(v5)</t>
    <phoneticPr fontId="2" type="noConversion"/>
  </si>
  <si>
    <t>PROCESS: E + C2H2 -&gt; E + C2H2(v5), Excitation</t>
    <phoneticPr fontId="2" type="noConversion"/>
  </si>
  <si>
    <t>PARAM.:  E = 0.255 eV, complete set</t>
  </si>
  <si>
    <t>COMMENT: Vibrational Excitation, qv2.</t>
  </si>
  <si>
    <t>UPDATED: 2010-07-15 13:16:58</t>
  </si>
  <si>
    <t xml:space="preserve"> 2.550000e-1    0.000000e+0</t>
  </si>
  <si>
    <t xml:space="preserve"> 3.430000e-1    1.700000e-22</t>
  </si>
  <si>
    <t xml:space="preserve"> 5.410000e-1    2.400000e-22</t>
  </si>
  <si>
    <t xml:space="preserve"> 6.500000e-1    2.700000e-22</t>
  </si>
  <si>
    <t xml:space="preserve"> 9.020000e-1    4.000000e-22</t>
  </si>
  <si>
    <t xml:space="preserve"> 1.287000e+0    8.300000e-22</t>
  </si>
  <si>
    <t xml:space="preserve"> 1.664000e+0    2.420000e-21</t>
  </si>
  <si>
    <t xml:space="preserve"> 1.893000e+0    5.290000e-21</t>
  </si>
  <si>
    <t xml:space="preserve"> 2.183000e+0    9.420000e-21</t>
  </si>
  <si>
    <t xml:space="preserve"> 2.553000e+0    1.239000e-20</t>
  </si>
  <si>
    <t xml:space="preserve"> 3.293000e+0    6.750000e-21</t>
  </si>
  <si>
    <t xml:space="preserve"> 4.823000e+0    1.520000e-21</t>
  </si>
  <si>
    <t xml:space="preserve"> 6.770000e+0    4.300000e-22</t>
  </si>
  <si>
    <t xml:space="preserve"> 9.640000e+0    1.200000e-22</t>
  </si>
  <si>
    <t>C2H2 -&gt; C2H2(v2)</t>
    <phoneticPr fontId="2" type="noConversion"/>
  </si>
  <si>
    <t>PROCESS: E + C2H2 -&gt; E + C2H2(v2), Excitation</t>
    <phoneticPr fontId="2" type="noConversion"/>
  </si>
  <si>
    <t>PARAM.:  E = 0.407 eV, complete set</t>
  </si>
  <si>
    <t>UPDATED: 2010-07-15 13:29:17</t>
  </si>
  <si>
    <t xml:space="preserve"> 4.070000e-1    0.000000e+0</t>
  </si>
  <si>
    <t xml:space="preserve"> 4.250000e-1    9.600000e-22</t>
  </si>
  <si>
    <t xml:space="preserve"> 4.840000e-1    1.930000e-21</t>
  </si>
  <si>
    <t xml:space="preserve"> 6.710000e-1    2.970000e-21</t>
  </si>
  <si>
    <t xml:space="preserve"> 8.070000e-1    3.140000e-21</t>
  </si>
  <si>
    <t xml:space="preserve"> 1.103000e+0    2.970000e-21</t>
  </si>
  <si>
    <t xml:space="preserve"> 1.444000e+0    2.800000e-21</t>
  </si>
  <si>
    <t xml:space="preserve"> 1.865000e+0    3.580000e-21</t>
  </si>
  <si>
    <t xml:space="preserve"> 2.061000e+0    4.640000e-21</t>
  </si>
  <si>
    <t xml:space="preserve"> 2.151000e+0    5.360000e-21</t>
  </si>
  <si>
    <t xml:space="preserve"> 2.444000e+0    5.680000e-21</t>
  </si>
  <si>
    <t xml:space="preserve"> 2.816000e+0    5.360000e-21</t>
  </si>
  <si>
    <t xml:space="preserve"> 3.531000e+0    2.560000e-21</t>
  </si>
  <si>
    <t xml:space="preserve"> 5.100000e+0    7.500000e-22</t>
  </si>
  <si>
    <t xml:space="preserve"> 9.108000e+0    1.300000e-22</t>
  </si>
  <si>
    <t>C2H2 -&gt; C2H2(v13)</t>
    <phoneticPr fontId="2" type="noConversion"/>
  </si>
  <si>
    <t>PROCESS: E + C2H2 -&gt; E + C2H2(v13), Excitation</t>
    <phoneticPr fontId="2" type="noConversion"/>
  </si>
  <si>
    <t>PARAM.:  E = 0.092 eV, complete set</t>
  </si>
  <si>
    <t>UPDATED: 2010-08-18 16:12:21</t>
  </si>
  <si>
    <t xml:space="preserve"> 9.200000e-2    0.000000e+0</t>
  </si>
  <si>
    <t xml:space="preserve"> 9.670000e-2    9.165000e-22</t>
  </si>
  <si>
    <t xml:space="preserve"> 1.030000e-1    2.570000e-21</t>
  </si>
  <si>
    <t xml:space="preserve"> 1.220000e-1    5.320000e-21</t>
  </si>
  <si>
    <t xml:space="preserve"> 1.510000e-1    8.680000e-21</t>
  </si>
  <si>
    <t xml:space="preserve"> 1.850000e-1    1.120000e-20</t>
  </si>
  <si>
    <t xml:space="preserve"> 2.220000e-1    1.290000e-20</t>
  </si>
  <si>
    <t xml:space="preserve"> 2.870000e-1    1.290000e-20</t>
  </si>
  <si>
    <t xml:space="preserve"> 3.700000e-1    1.080000e-20</t>
  </si>
  <si>
    <t xml:space="preserve"> 4.950000e-1    9.020000e-21</t>
  </si>
  <si>
    <t xml:space="preserve"> 6.750000e-1    7.000000e-21</t>
  </si>
  <si>
    <t xml:space="preserve"> 9.030000e-1    5.950000e-21</t>
  </si>
  <si>
    <t xml:space="preserve"> 1.250000e+0    5.530000e-21</t>
  </si>
  <si>
    <t xml:space="preserve"> 1.700000e+0    5.440000e-21</t>
  </si>
  <si>
    <t xml:space="preserve"> 2.410000e+0    6.290000e-21</t>
  </si>
  <si>
    <t xml:space="preserve"> 3.160000e+0    7.680000e-21</t>
  </si>
  <si>
    <t xml:space="preserve"> 4.390000e+0    1.100000e-20</t>
  </si>
  <si>
    <t xml:space="preserve"> 5.460000e+0    1.340000e-20</t>
  </si>
  <si>
    <t xml:space="preserve"> 6.790000e+0    1.560000e-20</t>
  </si>
  <si>
    <t xml:space="preserve"> 8.000000e+0    1.640000e-20</t>
  </si>
  <si>
    <t xml:space="preserve"> 1.010000e+1    1.370000e-20</t>
  </si>
  <si>
    <t xml:space="preserve"> 1.190000e+1    1.060000e-20</t>
  </si>
  <si>
    <t xml:space="preserve"> 1.540000e+1    6.910000e-21</t>
  </si>
  <si>
    <t xml:space="preserve"> 1.780000e+1    5.080000e-21</t>
  </si>
  <si>
    <t xml:space="preserve"> 2.220000e+1    3.170000e-21</t>
  </si>
  <si>
    <t xml:space="preserve"> 2.570000e+1    2.160000e-21</t>
  </si>
  <si>
    <t xml:space="preserve"> 3.320000e+1    1.140000e-21</t>
  </si>
  <si>
    <t xml:space="preserve"> 4.440000e+1    6.210000e-22</t>
  </si>
  <si>
    <t xml:space="preserve"> 5.630000e+1    3.300000e-22</t>
  </si>
  <si>
    <t xml:space="preserve"> 6.760000e+1    2.010000e-22</t>
  </si>
  <si>
    <t xml:space="preserve"> 9.230000e+1    1.030000e-22</t>
  </si>
  <si>
    <t>C3H8 -&gt; C3H8(v1)</t>
    <phoneticPr fontId="2" type="noConversion"/>
  </si>
  <si>
    <t>PROCESS: E + C3H8 -&gt; E + C3H8(v1), Excitation</t>
    <phoneticPr fontId="2" type="noConversion"/>
  </si>
  <si>
    <t>PARAM.:  E = 0.346 eV, complete set</t>
  </si>
  <si>
    <t>UPDATED: 2010-08-18 16:16:19</t>
  </si>
  <si>
    <t xml:space="preserve"> 3.460000e-1    0.000000e+0</t>
  </si>
  <si>
    <t xml:space="preserve"> 3.640000e-1    1.640000e-21</t>
  </si>
  <si>
    <t xml:space="preserve"> 3.920000e-1    2.720000e-21</t>
  </si>
  <si>
    <t xml:space="preserve"> 4.360000e-1    3.990000e-21</t>
  </si>
  <si>
    <t xml:space="preserve"> 5.840000e-1    5.530000e-21</t>
  </si>
  <si>
    <t xml:space="preserve"> 7.950000e-1    6.510000e-21</t>
  </si>
  <si>
    <t xml:space="preserve"> 1.250000e+0    6.280000e-21</t>
  </si>
  <si>
    <t xml:space="preserve"> 1.940000e+0    6.060000e-21</t>
  </si>
  <si>
    <t xml:space="preserve"> 2.890000e+0    7.020000e-21</t>
  </si>
  <si>
    <t xml:space="preserve"> 4.230000e+0    8.890000e-21</t>
  </si>
  <si>
    <t xml:space="preserve"> 5.980000e+0    1.040000e-20</t>
  </si>
  <si>
    <t xml:space="preserve"> 7.720000e+0    1.060000e-20</t>
  </si>
  <si>
    <t xml:space="preserve"> 9.960000e+0    9.920000e-21</t>
  </si>
  <si>
    <t xml:space="preserve"> 1.350000e+1    7.290000e-21</t>
  </si>
  <si>
    <t xml:space="preserve"> 1.750000e+1    5.170000e-21</t>
  </si>
  <si>
    <t xml:space="preserve"> 2.220000e+1    3.050000e-21</t>
  </si>
  <si>
    <t xml:space="preserve"> 2.860000e+1    1.710000e-21</t>
  </si>
  <si>
    <t xml:space="preserve"> 3.700000e+1    1.050000e-21</t>
  </si>
  <si>
    <t xml:space="preserve"> 5.140000e+1    5.570000e-22</t>
  </si>
  <si>
    <t xml:space="preserve"> 6.880000e+1    3.290000e-22</t>
  </si>
  <si>
    <t xml:space="preserve"> 9.050000e+1    1.910000e-22</t>
  </si>
  <si>
    <t xml:space="preserve"> 1.210000e+2    1.010000e-22</t>
  </si>
  <si>
    <t>C3H8 -&gt; C3H8(v2)</t>
    <phoneticPr fontId="2" type="noConversion"/>
  </si>
  <si>
    <t>PROCESS: E + C3H8 -&gt; E + C3H8(v2), Excitation</t>
    <phoneticPr fontId="2" type="noConversion"/>
  </si>
  <si>
    <t>PARAM.:  E = 0.07 eV, complete set</t>
  </si>
  <si>
    <t>UPDATED: 2012-03-19 15:42:10</t>
  </si>
  <si>
    <t xml:space="preserve"> 7.000000e-2    0.000000e+0</t>
  </si>
  <si>
    <t xml:space="preserve"> 7.400000e-2    2.305500e-20</t>
  </si>
  <si>
    <t xml:space="preserve"> 8.000000e-2    2.817000e-20</t>
  </si>
  <si>
    <t xml:space="preserve"> 9.600000e-2    3.040500e-20</t>
  </si>
  <si>
    <t xml:space="preserve"> 1.280000e-1    2.856000e-20</t>
  </si>
  <si>
    <t xml:space="preserve"> 1.700000e-1    2.523000e-20</t>
  </si>
  <si>
    <t xml:space="preserve"> 2.910000e-1    1.686000e-20</t>
  </si>
  <si>
    <t xml:space="preserve"> 3.170000e-1    1.645950e-20</t>
  </si>
  <si>
    <t xml:space="preserve"> 3.520000e-1    2.122800e-20</t>
  </si>
  <si>
    <t xml:space="preserve"> 3.710000e-1    2.239500e-20</t>
  </si>
  <si>
    <t xml:space="preserve"> 4.260000e-1    2.175150e-20</t>
  </si>
  <si>
    <t xml:space="preserve"> 4.570000e-1    2.091750e-20</t>
  </si>
  <si>
    <t xml:space="preserve"> 5.040000e-1    2.057700e-20</t>
  </si>
  <si>
    <t xml:space="preserve"> 6.050000e-1    1.903650e-20</t>
  </si>
  <si>
    <t xml:space="preserve"> 6.170000e-1    1.888350e-20</t>
  </si>
  <si>
    <t xml:space="preserve"> 7.480000e-1    1.783050e-20</t>
  </si>
  <si>
    <t xml:space="preserve"> 8.790000e-1    1.735950e-20</t>
  </si>
  <si>
    <t xml:space="preserve"> 8.980000e-1    1.732050e-20</t>
  </si>
  <si>
    <t xml:space="preserve"> 9.990000e-1    1.732800e-20</t>
  </si>
  <si>
    <t xml:space="preserve"> 1.270000e+0    1.846650e-20</t>
  </si>
  <si>
    <t xml:space="preserve"> 1.689000e+0    2.032800e-20</t>
  </si>
  <si>
    <t xml:space="preserve"> 1.866000e+0    2.105700e-20</t>
  </si>
  <si>
    <t xml:space="preserve"> 2.072000e+0    2.139600e-20</t>
  </si>
  <si>
    <t xml:space="preserve"> 2.149000e+0    2.142450e-20</t>
  </si>
  <si>
    <t xml:space="preserve"> 2.499000e+0    2.032650e-20</t>
  </si>
  <si>
    <t xml:space="preserve"> 2.632000e+0    1.978950e-20</t>
  </si>
  <si>
    <t xml:space="preserve"> 3.106000e+0    1.744800e-20</t>
  </si>
  <si>
    <t xml:space="preserve"> 4.318000e+0    1.269450e-20</t>
  </si>
  <si>
    <t xml:space="preserve"> 8.112000e+0    6.855000e-21</t>
  </si>
  <si>
    <t xml:space="preserve"> 8.580000e+0    6.505500e-21</t>
  </si>
  <si>
    <t xml:space="preserve"> 1.615900e+1    3.412500e-21</t>
  </si>
  <si>
    <t xml:space="preserve"> 1.683200e+1    3.318000e-21</t>
  </si>
  <si>
    <t xml:space="preserve"> 3.841300e+1    1.561500e-21</t>
  </si>
  <si>
    <t xml:space="preserve"> 4.104200e+1    1.384500e-21</t>
  </si>
  <si>
    <t xml:space="preserve"> 7.405000e+1    8.895000e-22</t>
  </si>
  <si>
    <t xml:space="preserve"> 1.009890e+2    5.955000e-22</t>
  </si>
  <si>
    <t xml:space="preserve"> 2.600210e+2    2.970000e-22</t>
  </si>
  <si>
    <t>C3H6 -&gt; C3H6(v)</t>
    <phoneticPr fontId="2" type="noConversion"/>
  </si>
  <si>
    <t>PROCESS: E + C3H6 -&gt; E + C3H6(v), Excitation</t>
    <phoneticPr fontId="2" type="noConversion"/>
  </si>
  <si>
    <t> J. Phys. D: Appl. Phys. 35 882-890 (2002).</t>
  </si>
  <si>
    <t>PARAM.:  E = 8.8 eV, complete set</t>
  </si>
  <si>
    <t>CH4 -&gt; CH2 H2</t>
  </si>
  <si>
    <t>PROCESS: E + CH4 -&gt; E + CH2 + H2, Excitation</t>
  </si>
  <si>
    <t>PARAM.:  E = 9.4 eV, complete set</t>
  </si>
  <si>
    <t>CH4 -&gt; CH H2 H</t>
  </si>
  <si>
    <t>PROCESS: E + CH4 -&gt; E + CH + H2 + H, Excitation</t>
  </si>
  <si>
    <t>PARAM.:  E = 12.5 eV, complete set</t>
  </si>
  <si>
    <t>PROCESS: E + CH4 -&gt; E + C + H2 + H2, Excitation</t>
  </si>
  <si>
    <t>PARAM.:  E = 14 eV, complete set</t>
  </si>
  <si>
    <t>CH3 -&gt; CH2 H</t>
  </si>
  <si>
    <t>CH3 -&gt; CH2 H</t>
    <phoneticPr fontId="2" type="noConversion"/>
  </si>
  <si>
    <t>SPECIES: e / CH3</t>
    <phoneticPr fontId="2" type="noConversion"/>
  </si>
  <si>
    <t>PROCESS: E + CH3 -&gt; E + CH2 H, Excitation</t>
  </si>
  <si>
    <t>PROCESS: E + CH3 -&gt; E + CH2 H, Excitation</t>
    <phoneticPr fontId="2" type="noConversion"/>
  </si>
  <si>
    <t>PARAM.:  E = 9.5 eV, complete set</t>
  </si>
  <si>
    <t>PARAM.:  E = 9.5 eV, complete set</t>
    <phoneticPr fontId="2" type="noConversion"/>
  </si>
  <si>
    <t>CH3 -&gt; CH H2</t>
  </si>
  <si>
    <t>CH3 -&gt; CH H2</t>
    <phoneticPr fontId="2" type="noConversion"/>
  </si>
  <si>
    <t>PROCESS: E + CH3 -&gt; E + CH H2, Excitation</t>
  </si>
  <si>
    <t>PROCESS: E + CH3 -&gt; E + CH H2, Excitation</t>
    <phoneticPr fontId="2" type="noConversion"/>
  </si>
  <si>
    <t>PARAM.:  E = 10 eV, complete set</t>
  </si>
  <si>
    <t>PARAM.:  E = 10 eV, complete set</t>
    <phoneticPr fontId="2" type="noConversion"/>
  </si>
  <si>
    <t>CH3 -&gt; C H2 H</t>
    <phoneticPr fontId="2" type="noConversion"/>
  </si>
  <si>
    <t>PROCESS: E + CH3 -&gt; E + C H2 H, Excitation</t>
  </si>
  <si>
    <t>PROCESS: E + CH3 -&gt; E + C H2 H, Excitation</t>
    <phoneticPr fontId="2" type="noConversion"/>
  </si>
  <si>
    <t>PARAM.:  E = 15 eV, complete set</t>
    <phoneticPr fontId="2" type="noConversion"/>
  </si>
  <si>
    <t>Phys. Plasmas, Vol. 9, No. 9, September 2002</t>
  </si>
  <si>
    <t>CH2 -&gt; CH H</t>
  </si>
  <si>
    <t>SPECIES: e / CH2</t>
    <phoneticPr fontId="2" type="noConversion"/>
  </si>
  <si>
    <t>PROCESS: E + CH2 -&gt; E + CH H, Excitation</t>
  </si>
  <si>
    <t>PARAM.:  E = 8.5 eV, complete set</t>
  </si>
  <si>
    <t>PARAM.:  E = 8.5 eV, complete set</t>
    <phoneticPr fontId="2" type="noConversion"/>
  </si>
  <si>
    <t>CH2 -&gt; CH H</t>
    <phoneticPr fontId="2" type="noConversion"/>
  </si>
  <si>
    <t>SPECIES: e / CH2</t>
    <phoneticPr fontId="2" type="noConversion"/>
  </si>
  <si>
    <t>PROCESS: E + CH2 -&gt; E + CH H, Excitation</t>
    <phoneticPr fontId="2" type="noConversion"/>
  </si>
  <si>
    <t>CH2 -&gt; C H2</t>
    <phoneticPr fontId="2" type="noConversion"/>
  </si>
  <si>
    <t>PROCESS: E + CH2 -&gt; E + C H2, Excitation</t>
  </si>
  <si>
    <t>PROCESS: E + CH2 -&gt; E + C H2, Excitation</t>
    <phoneticPr fontId="2" type="noConversion"/>
  </si>
  <si>
    <t>PARAM.:  E = 8.2 eV, complete set</t>
    <phoneticPr fontId="2" type="noConversion"/>
  </si>
  <si>
    <t>CH2 -&gt; C H H</t>
    <phoneticPr fontId="2" type="noConversion"/>
  </si>
  <si>
    <t>PROCESS: E + CH2 -&gt; E + C H H, Excitation</t>
  </si>
  <si>
    <t>PROCESS: E + CH2 -&gt; E + C H H, Excitation</t>
    <phoneticPr fontId="2" type="noConversion"/>
  </si>
  <si>
    <t>CH4(v24) -&gt; CH3 H</t>
    <phoneticPr fontId="2" type="noConversion"/>
  </si>
  <si>
    <t>SPECIES: e / CH4(v24)</t>
  </si>
  <si>
    <t>SPECIES: e / CH4(v24)</t>
    <phoneticPr fontId="2" type="noConversion"/>
  </si>
  <si>
    <t>PROCESS: E + CH4(v24) -&gt; E + CH3 H, Excitation</t>
    <phoneticPr fontId="2" type="noConversion"/>
  </si>
  <si>
    <t>CH4(v24) -&gt; CH2 H2</t>
    <phoneticPr fontId="2" type="noConversion"/>
  </si>
  <si>
    <t>PROCESS: E + CH4(v24) -&gt; E + CH2 + H2, Excitation</t>
    <phoneticPr fontId="2" type="noConversion"/>
  </si>
  <si>
    <t>CH4(v24) -&gt; CH H2 H</t>
    <phoneticPr fontId="2" type="noConversion"/>
  </si>
  <si>
    <t>PROCESS: E + CH4(v24) -&gt; E + CH + H2 + H, Excitation</t>
    <phoneticPr fontId="2" type="noConversion"/>
  </si>
  <si>
    <t>CH4(v13) -&gt; CH3 H</t>
    <phoneticPr fontId="2" type="noConversion"/>
  </si>
  <si>
    <t>SPECIES: e / CH4(v13)</t>
  </si>
  <si>
    <t>SPECIES: e / CH4(v13)</t>
    <phoneticPr fontId="2" type="noConversion"/>
  </si>
  <si>
    <t>PROCESS: E + CH4(v13) -&gt; E + CH3 H, Excitation</t>
    <phoneticPr fontId="2" type="noConversion"/>
  </si>
  <si>
    <t>CH4(v13) -&gt; CH2 H2</t>
    <phoneticPr fontId="2" type="noConversion"/>
  </si>
  <si>
    <t>PROCESS: E + CH4(v13) -&gt; E + CH2 + H2, Excitation</t>
    <phoneticPr fontId="2" type="noConversion"/>
  </si>
  <si>
    <t>CH4(v13) -&gt; CH H2 H</t>
    <phoneticPr fontId="2" type="noConversion"/>
  </si>
  <si>
    <t>PROCESS: E + CH4(v13) -&gt; E + CH + H2 + H, Excitation</t>
    <phoneticPr fontId="2" type="noConversion"/>
  </si>
  <si>
    <t>CH4(v13) -&gt; C H2 H2</t>
    <phoneticPr fontId="2" type="noConversion"/>
  </si>
  <si>
    <t>PROCESS: E + CH4(v13) -&gt; E + C + H2 + H2, Excitation</t>
    <phoneticPr fontId="2" type="noConversion"/>
  </si>
  <si>
    <t>IONIZATION</t>
  </si>
  <si>
    <t>IONIZATION</t>
    <phoneticPr fontId="2" type="noConversion"/>
  </si>
  <si>
    <t>CH4 -&gt; CH4(+)</t>
    <phoneticPr fontId="2" type="noConversion"/>
  </si>
  <si>
    <t>CH4 -&gt; CH4+</t>
  </si>
  <si>
    <t>PROCESS: E + CH4 -&gt; E + E + CH4+, Ionization</t>
  </si>
  <si>
    <t>PARAM.:  E = 12.63 eV, complete set</t>
  </si>
  <si>
    <t>UPDATED: 2021-10-07 15:39:38</t>
  </si>
  <si>
    <t>Ic</t>
    <phoneticPr fontId="2" type="noConversion"/>
  </si>
  <si>
    <t>A</t>
    <phoneticPr fontId="2" type="noConversion"/>
  </si>
  <si>
    <t>CH4(v24) -&gt; CH4+</t>
  </si>
  <si>
    <t>CH4(v24) -&gt; CH4+</t>
    <phoneticPr fontId="2" type="noConversion"/>
  </si>
  <si>
    <t>PROCESS: E + CH4(v24) -&gt; E + E + CH4+, Ionization</t>
  </si>
  <si>
    <t>PROCESS: E + CH4(v24) -&gt; E + E + CH4+, Ionization</t>
    <phoneticPr fontId="2" type="noConversion"/>
  </si>
  <si>
    <t>CH4(v13) -&gt; CH4+</t>
  </si>
  <si>
    <t>CH4(v13) -&gt; CH4+</t>
    <phoneticPr fontId="2" type="noConversion"/>
  </si>
  <si>
    <t>PROCESS: E + CH4(v13) -&gt; E + E + CH4+, Ionization</t>
  </si>
  <si>
    <t>PROCESS: E + CH4(v13) -&gt; E + E + CH4+, Ionization</t>
    <phoneticPr fontId="2" type="noConversion"/>
  </si>
  <si>
    <t>PARAM.:  E = 14.01 eV, complete set</t>
  </si>
  <si>
    <t>PARAM.:  E = 14.01 eV, complete set</t>
    <phoneticPr fontId="2" type="noConversion"/>
  </si>
  <si>
    <t>CH4 -&gt; H CH3+</t>
  </si>
  <si>
    <t>CH4 -&gt; H CH3+</t>
    <phoneticPr fontId="2" type="noConversion"/>
  </si>
  <si>
    <t>PROCESS: E + CH4 -&gt; E + E + H + CH3+, Ionization</t>
  </si>
  <si>
    <t>PROCESS: E + CH4 -&gt; E + E + H + CH3+, Ionization</t>
    <phoneticPr fontId="2" type="noConversion"/>
  </si>
  <si>
    <t>CH4(v24) -&gt; H CH3+</t>
  </si>
  <si>
    <t>CH4(v24) -&gt; H CH3+</t>
    <phoneticPr fontId="2" type="noConversion"/>
  </si>
  <si>
    <t>PROCESS: E + CH4(v24) -&gt; E + E + H + CH3+, Ionization</t>
  </si>
  <si>
    <t>PROCESS: E + CH4(v24) -&gt; E + E + H + CH3+, Ionization</t>
    <phoneticPr fontId="2" type="noConversion"/>
  </si>
  <si>
    <t>CH4(v13) -&gt; H CH3+</t>
  </si>
  <si>
    <t>CH4(v13) -&gt; H CH3+</t>
    <phoneticPr fontId="2" type="noConversion"/>
  </si>
  <si>
    <t>PROCESS: E + CH4(v13) -&gt; E + E + H + CH3+, Ionization</t>
  </si>
  <si>
    <t>PROCESS: E + CH4(v13) -&gt; E + E + H + CH3+, Ionization</t>
    <phoneticPr fontId="2" type="noConversion"/>
  </si>
  <si>
    <t>CH4 -&gt; H2 CH2+</t>
  </si>
  <si>
    <t>CH4 -&gt; H2 CH2+</t>
    <phoneticPr fontId="2" type="noConversion"/>
  </si>
  <si>
    <t>PROCESS: E + CH4 -&gt; E + E + H2 + CH2+, Ionization</t>
  </si>
  <si>
    <t>PROCESS: E + CH4 -&gt; E + E + H2 + CH2+, Ionization</t>
    <phoneticPr fontId="2" type="noConversion"/>
  </si>
  <si>
    <t>PARAM.:  E = 16.2 eV, complete set</t>
  </si>
  <si>
    <t>PARAM.:  E = 16.2 eV, complete set</t>
    <phoneticPr fontId="2" type="noConversion"/>
  </si>
  <si>
    <t>CH4(v24) -&gt; H2 CH2+</t>
  </si>
  <si>
    <t>CH4(v24) -&gt; H2 CH2+</t>
    <phoneticPr fontId="2" type="noConversion"/>
  </si>
  <si>
    <t>PROCESS: E + CH4(v24) -&gt; E + E + H2 + CH2+, Ionization</t>
  </si>
  <si>
    <t>PROCESS: E + CH4(v24) -&gt; E + E + H2 + CH2+, Ionization</t>
    <phoneticPr fontId="2" type="noConversion"/>
  </si>
  <si>
    <t>CH4(v13) -&gt; H2 CH2+</t>
  </si>
  <si>
    <t>CH4(v13) -&gt; H2 CH2+</t>
    <phoneticPr fontId="2" type="noConversion"/>
  </si>
  <si>
    <t>PROCESS: E + CH4(v13) -&gt; E + E + H2 + CH2+, Ionization</t>
  </si>
  <si>
    <t>PROCESS: E + CH4(v13) -&gt; E + E + H2 + CH2+, Ionization</t>
    <phoneticPr fontId="2" type="noConversion"/>
  </si>
  <si>
    <t>CH4 -&gt; H2 H CH+</t>
  </si>
  <si>
    <t>CH4 -&gt; H2 H CH+</t>
    <phoneticPr fontId="2" type="noConversion"/>
  </si>
  <si>
    <t>PROCESS: E + CH4 -&gt; E + E + H2 + H + CH2+, Ionization</t>
  </si>
  <si>
    <t>PROCESS: E + CH4 -&gt; E + E + H2 + H + CH2+, Ionization</t>
    <phoneticPr fontId="2" type="noConversion"/>
  </si>
  <si>
    <t>PARAM.:  E = 22.2 eV, complete set</t>
  </si>
  <si>
    <t>PARAM.:  E = 22.2 eV, complete set</t>
    <phoneticPr fontId="2" type="noConversion"/>
  </si>
  <si>
    <t>CH4(v24) -&gt; H2 H CH+</t>
  </si>
  <si>
    <t>CH4(v24) -&gt; H2 H CH+</t>
    <phoneticPr fontId="2" type="noConversion"/>
  </si>
  <si>
    <t>PROCESS: E + CH4(v24) -&gt; E + E + H2 + H + CH2+, Ionization</t>
  </si>
  <si>
    <t>PROCESS: E + CH4(v24) -&gt; E + E + H2 + H + CH2+, Ionization</t>
    <phoneticPr fontId="2" type="noConversion"/>
  </si>
  <si>
    <t>CH4(v13) -&gt; H2 H CH+</t>
  </si>
  <si>
    <t>CH4(v13) -&gt; H2 H CH+</t>
    <phoneticPr fontId="2" type="noConversion"/>
  </si>
  <si>
    <t>PROCESS: E + CH4(v13) -&gt; E + E + H2 + H + CH2+, Ionization</t>
  </si>
  <si>
    <t>PROCESS: E + CH4(v13) -&gt; E + E + H2 + H + CH2+, Ionization</t>
    <phoneticPr fontId="2" type="noConversion"/>
  </si>
  <si>
    <t>CH3 -&gt; CH3+</t>
  </si>
  <si>
    <t>CH3 -&gt; CH3+</t>
    <phoneticPr fontId="2" type="noConversion"/>
  </si>
  <si>
    <t>SPECIES: e / CH3</t>
    <phoneticPr fontId="2" type="noConversion"/>
  </si>
  <si>
    <t>PARAM.:  E = 9.8 eV, complete set</t>
  </si>
  <si>
    <t>PARAM.:  E = 9.8 eV, complete set</t>
    <phoneticPr fontId="2" type="noConversion"/>
  </si>
  <si>
    <t>PROCESS: E + CH3 -&gt; E + E + CH3+, Ionization</t>
  </si>
  <si>
    <t>PROCESS: E + CH3 -&gt; E + E + CH3+, Ionization</t>
    <phoneticPr fontId="2" type="noConversion"/>
  </si>
  <si>
    <t>PROCESS: E + CH3 -&gt; E + E + H + CH2+, Ionization</t>
  </si>
  <si>
    <t>PROCESS: E + CH3 -&gt; E + E + H + CH2+, Ionization</t>
    <phoneticPr fontId="2" type="noConversion"/>
  </si>
  <si>
    <t>CH3 -&gt; H CH2+</t>
  </si>
  <si>
    <t>CH3 -&gt; H CH2+</t>
    <phoneticPr fontId="2" type="noConversion"/>
  </si>
  <si>
    <t>CH3 -&gt; H2 CH+</t>
  </si>
  <si>
    <t>CH3 -&gt; H2 CH+</t>
    <phoneticPr fontId="2" type="noConversion"/>
  </si>
  <si>
    <t>PROCESS: E + CH3 -&gt; E + E + H2 + CH+, Ionization</t>
  </si>
  <si>
    <t>PROCESS: E + CH3 -&gt; E + E + H2 + CH+, Ionization</t>
    <phoneticPr fontId="2" type="noConversion"/>
  </si>
  <si>
    <t>PARAM.:  E = 16 eV, complete set</t>
  </si>
  <si>
    <t>PARAM.:  E = 16 eV, complete set</t>
    <phoneticPr fontId="2" type="noConversion"/>
  </si>
  <si>
    <t>CH2 -&gt; CH2+</t>
  </si>
  <si>
    <t>CH2 -&gt; CH2+</t>
    <phoneticPr fontId="2" type="noConversion"/>
  </si>
  <si>
    <t>PROCESS: E + CH2 -&gt; E + E + CH2+, Ionization</t>
  </si>
  <si>
    <t>PROCESS: E + CH2 -&gt; E + E + CH2+, Ionization</t>
    <phoneticPr fontId="2" type="noConversion"/>
  </si>
  <si>
    <t>PARAM.:  E = 10.4 eV, complete set</t>
  </si>
  <si>
    <t>PARAM.:  E = 10.4 eV, complete set</t>
    <phoneticPr fontId="2" type="noConversion"/>
  </si>
  <si>
    <t>CH2 -&gt; H CH+</t>
  </si>
  <si>
    <t>CH2 -&gt; H CH+</t>
    <phoneticPr fontId="2" type="noConversion"/>
  </si>
  <si>
    <t>PROCESS: E + CH2 -&gt; E + E + H + CH+, Ionization</t>
  </si>
  <si>
    <t>PROCESS: E + CH2 -&gt; E + E + H + CH+, Ionization</t>
    <phoneticPr fontId="2" type="noConversion"/>
  </si>
  <si>
    <t>PARAM.:  E = 15.53 eV, complete set</t>
  </si>
  <si>
    <t>PARAM.:  E = 15.53 eV, complete set</t>
    <phoneticPr fontId="2" type="noConversion"/>
  </si>
  <si>
    <t>CH -&gt; CH+</t>
  </si>
  <si>
    <t>CH -&gt; CH+</t>
    <phoneticPr fontId="2" type="noConversion"/>
  </si>
  <si>
    <t>SPECIES: e / CH</t>
    <phoneticPr fontId="2" type="noConversion"/>
  </si>
  <si>
    <t>PROCESS: E + CH -&gt; E + E + CH+, Ionization</t>
  </si>
  <si>
    <t>PROCESS: E + CH -&gt; E + E + CH+, Ionization</t>
    <phoneticPr fontId="2" type="noConversion"/>
  </si>
  <si>
    <t>PARAM.:  E = 11.3 eV, complete set</t>
  </si>
  <si>
    <t>PARAM.:  E = 11.3 eV, complete set</t>
    <phoneticPr fontId="2" type="noConversion"/>
  </si>
  <si>
    <t>C2H6 -&gt; C2H5 H</t>
  </si>
  <si>
    <t>C2H6 -&gt; C2H5 H</t>
    <phoneticPr fontId="2" type="noConversion"/>
  </si>
  <si>
    <t>C2H6(v24) -&gt; C2H5 H</t>
  </si>
  <si>
    <t>C2H6(v24) -&gt; C2H5 H</t>
    <phoneticPr fontId="2" type="noConversion"/>
  </si>
  <si>
    <t>PARAM.:  E = 7.45 eV, complete set</t>
  </si>
  <si>
    <t>PARAM.:  E = 7.45 eV, complete set</t>
    <phoneticPr fontId="2" type="noConversion"/>
  </si>
  <si>
    <t>SPECIES: e / C2H6</t>
    <phoneticPr fontId="2" type="noConversion"/>
  </si>
  <si>
    <t>PROCESS: E + C2H6 -&gt; E + C2H5 H, Excitation</t>
  </si>
  <si>
    <t>PROCESS: E + C2H6 -&gt; E + C2H5 H, Excitation</t>
    <phoneticPr fontId="2" type="noConversion"/>
  </si>
  <si>
    <t>SPECIES: e / C2H6(v24)</t>
  </si>
  <si>
    <t>SPECIES: e / C2H6(v24)</t>
    <phoneticPr fontId="2" type="noConversion"/>
  </si>
  <si>
    <t>PROCESS: E + C2H6(v24) -&gt; E + C2H5 H, Excitation</t>
  </si>
  <si>
    <t>PROCESS: E + C2H6(v24) -&gt; E + C2H5 H, Excitation</t>
    <phoneticPr fontId="2" type="noConversion"/>
  </si>
  <si>
    <t>C2H6(v13) -&gt; C2H5 H</t>
  </si>
  <si>
    <t>C2H6(v13) -&gt; C2H5 H</t>
    <phoneticPr fontId="2" type="noConversion"/>
  </si>
  <si>
    <t>SPECIES: e / C2H6(v13)</t>
  </si>
  <si>
    <t>SPECIES: e / C2H6(v13)</t>
    <phoneticPr fontId="2" type="noConversion"/>
  </si>
  <si>
    <t>PROCESS: E + C2H6(v13) -&gt; E + C2H5 H, Excitation</t>
  </si>
  <si>
    <t>PROCESS: E + C2H6(v13) -&gt; E + C2H5 H, Excitation</t>
    <phoneticPr fontId="2" type="noConversion"/>
  </si>
  <si>
    <t>PROCESS: E + C2H6 -&gt; E + C2H4 H2, Excitation</t>
  </si>
  <si>
    <t>PROCESS: E + C2H6 -&gt; E + C2H4 H2, Excitation</t>
    <phoneticPr fontId="2" type="noConversion"/>
  </si>
  <si>
    <t>C2H6 -&gt; C2H4 H2</t>
  </si>
  <si>
    <t>C2H6 -&gt; C2H4 H2</t>
    <phoneticPr fontId="2" type="noConversion"/>
  </si>
  <si>
    <t>PARAM.:  E = 4 eV, complete set</t>
  </si>
  <si>
    <t>PARAM.:  E = 4 eV, complete set</t>
    <phoneticPr fontId="2" type="noConversion"/>
  </si>
  <si>
    <t>C2H6(v24) -&gt; C2H4 H2</t>
  </si>
  <si>
    <t>C2H6(v24) -&gt; C2H4 H2</t>
    <phoneticPr fontId="2" type="noConversion"/>
  </si>
  <si>
    <t>PROCESS: E + C2H6(v24) -&gt; E + C2H4 H2, Excitation</t>
  </si>
  <si>
    <t>PROCESS: E + C2H6(v24) -&gt; E + C2H4 H2, Excitation</t>
    <phoneticPr fontId="2" type="noConversion"/>
  </si>
  <si>
    <t>C2H6(v13) -&gt; C2H4 H2</t>
  </si>
  <si>
    <t>C2H6(v13) -&gt; C2H4 H2</t>
    <phoneticPr fontId="2" type="noConversion"/>
  </si>
  <si>
    <t>PROCESS: E + C2H6(v13) -&gt; E + C2H4 H2, Excitation</t>
  </si>
  <si>
    <t>PROCESS: E + C2H6(v13) -&gt; E + C2H4 H2, Excitation</t>
    <phoneticPr fontId="2" type="noConversion"/>
  </si>
  <si>
    <t>C2H6 -&gt; C2H3 H2 H</t>
  </si>
  <si>
    <t>C2H6 -&gt; C2H3 H2 H</t>
    <phoneticPr fontId="2" type="noConversion"/>
  </si>
  <si>
    <t>PROCESS: E + C2H6 -&gt; E + C2H3 H2 H, Excitation</t>
  </si>
  <si>
    <t>PROCESS: E + C2H6 -&gt; E + C2H3 H2 H, Excitation</t>
    <phoneticPr fontId="2" type="noConversion"/>
  </si>
  <si>
    <t>C2H6(v24) -&gt; C2H3 H2 H</t>
  </si>
  <si>
    <t>C2H6(v24) -&gt; C2H3 H2 H</t>
    <phoneticPr fontId="2" type="noConversion"/>
  </si>
  <si>
    <t>PROCESS: E + C2H6(v24) -&gt; E + C2H3 H2 H, Excitation</t>
  </si>
  <si>
    <t>PROCESS: E + C2H6(v24) -&gt; E + C2H3 H2 H, Excitation</t>
    <phoneticPr fontId="2" type="noConversion"/>
  </si>
  <si>
    <t>C2H6(v13) -&gt; C2H3 H2 H</t>
  </si>
  <si>
    <t>C2H6(v13) -&gt; C2H3 H2 H</t>
    <phoneticPr fontId="2" type="noConversion"/>
  </si>
  <si>
    <t>PROCESS: E + C2H6(v13) -&gt; E + C2H3 H2 H, Excitation</t>
  </si>
  <si>
    <t>PROCESS: E + C2H6(v13) -&gt; E + C2H3 H2 H, Excitation</t>
    <phoneticPr fontId="2" type="noConversion"/>
  </si>
  <si>
    <t>C2H6 -&gt; C2H2 H2 H2</t>
  </si>
  <si>
    <t>C2H6 -&gt; C2H2 H2 H2</t>
    <phoneticPr fontId="2" type="noConversion"/>
  </si>
  <si>
    <t>PARAM.:  E = 6.2 eV, complete set</t>
  </si>
  <si>
    <t>PARAM.:  E = 6.2 eV, complete set</t>
    <phoneticPr fontId="2" type="noConversion"/>
  </si>
  <si>
    <t>PROCESS: E + C2H6 -&gt; E + C2H2 H2 H2, Excitation</t>
  </si>
  <si>
    <t>PROCESS: E + C2H6 -&gt; E + C2H2 H2 H2, Excitation</t>
    <phoneticPr fontId="2" type="noConversion"/>
  </si>
  <si>
    <t>C2H6(v24) -&gt; C2H2 H2 H2</t>
  </si>
  <si>
    <t>C2H6(v24) -&gt; C2H2 H2 H2</t>
    <phoneticPr fontId="2" type="noConversion"/>
  </si>
  <si>
    <t>PROCESS: E + C2H6(v24) -&gt; E + C2H2 H2 H2, Excitation</t>
  </si>
  <si>
    <t>PROCESS: E + C2H6(v24) -&gt; E + C2H2 H2 H2, Excitation</t>
    <phoneticPr fontId="2" type="noConversion"/>
  </si>
  <si>
    <t>C2H6(v13) -&gt; C2H2 H2 H2</t>
  </si>
  <si>
    <t>C2H6(v13) -&gt; C2H2 H2 H2</t>
    <phoneticPr fontId="2" type="noConversion"/>
  </si>
  <si>
    <t>PROCESS: E + C2H6(v13) -&gt; E + C2H2 H2 H2, Excitation</t>
  </si>
  <si>
    <t>PROCESS: E + C2H6(v13) -&gt; E + C2H2 H2 H2, Excitation</t>
    <phoneticPr fontId="2" type="noConversion"/>
  </si>
  <si>
    <t>C2H6 -&gt; CH4 CH2</t>
  </si>
  <si>
    <t>C2H6 -&gt; CH4 CH2</t>
    <phoneticPr fontId="2" type="noConversion"/>
  </si>
  <si>
    <t>PARAM.:  E = 6.95 eV, complete set</t>
  </si>
  <si>
    <t>PARAM.:  E = 6.95 eV, complete set</t>
    <phoneticPr fontId="2" type="noConversion"/>
  </si>
  <si>
    <t>PROCESS: E + C2H6 -&gt; E + CH4 CH2, Excitation</t>
  </si>
  <si>
    <t>PROCESS: E + C2H6 -&gt; E + CH4 CH2, Excitation</t>
    <phoneticPr fontId="2" type="noConversion"/>
  </si>
  <si>
    <t>C2H6(v24) -&gt; CH4 CH2</t>
  </si>
  <si>
    <t>C2H6(v24) -&gt; CH4 CH2</t>
    <phoneticPr fontId="2" type="noConversion"/>
  </si>
  <si>
    <t>PROCESS: E + C2H6(v24) -&gt; E + CH4 CH2, Excitation</t>
  </si>
  <si>
    <t>PROCESS: E + C2H6(v24) -&gt; E + CH4 CH2, Excitation</t>
    <phoneticPr fontId="2" type="noConversion"/>
  </si>
  <si>
    <t>C2H6(v13) -&gt; CH4 CH2</t>
  </si>
  <si>
    <t>C2H6(v13) -&gt; CH4 CH2</t>
    <phoneticPr fontId="2" type="noConversion"/>
  </si>
  <si>
    <t>PROCESS: E + C2H6(v13) -&gt; E + CH4 CH2, Excitation</t>
  </si>
  <si>
    <t>PROCESS: E + C2H6(v13) -&gt; E + CH4 CH2, Excitation</t>
    <phoneticPr fontId="2" type="noConversion"/>
  </si>
  <si>
    <t>C2H6 -&gt; CH3 CH3</t>
  </si>
  <si>
    <t>C2H6 -&gt; CH3 CH3</t>
    <phoneticPr fontId="2" type="noConversion"/>
  </si>
  <si>
    <t>PROCESS: E + C2H6 -&gt; E + CH3 CH3, Excitation</t>
  </si>
  <si>
    <t>PROCESS: E + C2H6 -&gt; E + CH3 CH3, Excitation</t>
    <phoneticPr fontId="2" type="noConversion"/>
  </si>
  <si>
    <t>PARAM.:  E = 6.38 eV, complete set</t>
  </si>
  <si>
    <t>PARAM.:  E = 6.38 eV, complete set</t>
    <phoneticPr fontId="2" type="noConversion"/>
  </si>
  <si>
    <t>C2H6(v24) -&gt; CH3 CH3</t>
  </si>
  <si>
    <t>C2H6(v24) -&gt; CH3 CH3</t>
    <phoneticPr fontId="2" type="noConversion"/>
  </si>
  <si>
    <t>PROCESS: E + C2H6(v24) -&gt; E + CH3 CH3, Excitation</t>
  </si>
  <si>
    <t>PROCESS: E + C2H6(v24) -&gt; E + CH3 CH3, Excitation</t>
    <phoneticPr fontId="2" type="noConversion"/>
  </si>
  <si>
    <t>C2H6(v13) -&gt; CH3 CH3</t>
  </si>
  <si>
    <t>C2H6(v13) -&gt; CH3 CH3</t>
    <phoneticPr fontId="2" type="noConversion"/>
  </si>
  <si>
    <t>PROCESS: E + C2H6(v13) -&gt; E + CH3 CH3, Excitation</t>
  </si>
  <si>
    <t>PROCESS: E + C2H6(v13) -&gt; E + CH3 CH3, Excitation</t>
    <phoneticPr fontId="2" type="noConversion"/>
  </si>
  <si>
    <t>C2H5 -&gt; C2H4 H</t>
  </si>
  <si>
    <t>C2H5 -&gt; C2H4 H</t>
    <phoneticPr fontId="2" type="noConversion"/>
  </si>
  <si>
    <t>SPECIES: e / C2H5</t>
  </si>
  <si>
    <t>SPECIES: e / C2H5</t>
    <phoneticPr fontId="2" type="noConversion"/>
  </si>
  <si>
    <t>PROCESS: E + C2H5 -&gt; E + C2H4 H, Excitation</t>
  </si>
  <si>
    <t>PROCESS: E + C2H5 -&gt; E + C2H4 H, Excitation</t>
    <phoneticPr fontId="2" type="noConversion"/>
  </si>
  <si>
    <t>PARAM.:  E = 4.45 eV, complete set</t>
  </si>
  <si>
    <t>PARAM.:  E = 4.45 eV, complete set</t>
    <phoneticPr fontId="2" type="noConversion"/>
  </si>
  <si>
    <t>C2H5 -&gt; C2H3 H2</t>
  </si>
  <si>
    <t>C2H5 -&gt; C2H3 H2</t>
    <phoneticPr fontId="2" type="noConversion"/>
  </si>
  <si>
    <t>PROCESS: E + C2H5 -&gt; E + C2H3 H2, Excitation</t>
  </si>
  <si>
    <t>PROCESS: E + C2H5 -&gt; E + C2H3 H2, Excitation</t>
    <phoneticPr fontId="2" type="noConversion"/>
  </si>
  <si>
    <t>PARAM.:  E = 5.36 eV, complete set</t>
  </si>
  <si>
    <t>PARAM.:  E = 5.36 eV, complete set</t>
    <phoneticPr fontId="2" type="noConversion"/>
  </si>
  <si>
    <t xml:space="preserve">C2H5 -&gt; C2H3 H H </t>
  </si>
  <si>
    <t xml:space="preserve">C2H5 -&gt; C2H3 H H </t>
    <phoneticPr fontId="2" type="noConversion"/>
  </si>
  <si>
    <t>PROCESS: E + C2H5 -&gt; E + C2H3 H H, Excitation</t>
  </si>
  <si>
    <t>PROCESS: E + C2H5 -&gt; E + C2H3 H H, Excitation</t>
    <phoneticPr fontId="2" type="noConversion"/>
  </si>
  <si>
    <t>PARAM.:  E = 8.67 eV, complete set</t>
  </si>
  <si>
    <t>PARAM.:  E = 8.67 eV, complete set</t>
    <phoneticPr fontId="2" type="noConversion"/>
  </si>
  <si>
    <t xml:space="preserve">C2H5 -&gt; C2H2 H2 H </t>
  </si>
  <si>
    <t xml:space="preserve">C2H5 -&gt; C2H2 H2 H </t>
    <phoneticPr fontId="2" type="noConversion"/>
  </si>
  <si>
    <t>PROCESS: E + C2H5 -&gt; E + C2H2 H2 H, Excitation</t>
  </si>
  <si>
    <t>PROCESS: E + C2H5 -&gt; E + C2H2 H2 H, Excitation</t>
    <phoneticPr fontId="2" type="noConversion"/>
  </si>
  <si>
    <t>PARAM.:  E = 5.47 eV, complete set</t>
  </si>
  <si>
    <t>PARAM.:  E = 5.47 eV, complete set</t>
    <phoneticPr fontId="2" type="noConversion"/>
  </si>
  <si>
    <t>C2H5 -&gt; CH4 CH</t>
  </si>
  <si>
    <t>C2H5 -&gt; CH4 CH</t>
    <phoneticPr fontId="2" type="noConversion"/>
  </si>
  <si>
    <t>PROCESS: E + C2H5 -&gt; E + CH4 CH, Excitation</t>
  </si>
  <si>
    <t>PROCESS: E + C2H5 -&gt; E + CH4 CH, Excitation</t>
    <phoneticPr fontId="2" type="noConversion"/>
  </si>
  <si>
    <t>PARAM.:  E =6.5 eV, complete set</t>
  </si>
  <si>
    <t>PARAM.:  E =6.5 eV, complete set</t>
    <phoneticPr fontId="2" type="noConversion"/>
  </si>
  <si>
    <t>C2H5 -&gt; CH3 CH2</t>
  </si>
  <si>
    <t>C2H5 -&gt; CH3 CH2</t>
    <phoneticPr fontId="2" type="noConversion"/>
  </si>
  <si>
    <t>PROCESS: E + C2H5 -&gt; E + CH3 CH2, Excitation</t>
  </si>
  <si>
    <t>PROCESS: E + C2H5 -&gt; E + CH3 CH2, Excitation</t>
    <phoneticPr fontId="2" type="noConversion"/>
  </si>
  <si>
    <t>PARAM.:  E =6.6 eV, complete set</t>
  </si>
  <si>
    <t>PARAM.:  E =6.6 eV, complete set</t>
    <phoneticPr fontId="2" type="noConversion"/>
  </si>
  <si>
    <t>C2H4 -&gt; C2H3 H</t>
  </si>
  <si>
    <t>C2H4 -&gt; C2H3 H</t>
    <phoneticPr fontId="2" type="noConversion"/>
  </si>
  <si>
    <t>SPECIES: e / C2H4</t>
    <phoneticPr fontId="2" type="noConversion"/>
  </si>
  <si>
    <t>PROCESS: E + C2H4 -&gt; E + C2H3 H, Excitation</t>
  </si>
  <si>
    <t>PROCESS: E + C2H4 -&gt; E + C2H3 H, Excitation</t>
    <phoneticPr fontId="2" type="noConversion"/>
  </si>
  <si>
    <t>PARAM.:  E = 6.9 eV, complete set</t>
  </si>
  <si>
    <t>PARAM.:  E = 6.9 eV, complete set</t>
    <phoneticPr fontId="2" type="noConversion"/>
  </si>
  <si>
    <t>C2H4 -&gt; C2H2 H2</t>
  </si>
  <si>
    <t>C2H4 -&gt; C2H2 H2</t>
    <phoneticPr fontId="2" type="noConversion"/>
  </si>
  <si>
    <t>PROCESS: E + C2H4 -&gt; E + C2H2 H2, Excitation</t>
  </si>
  <si>
    <t>PROCESS: E + C2H4 -&gt; E + C2H2 H2, Excitation</t>
    <phoneticPr fontId="2" type="noConversion"/>
  </si>
  <si>
    <t>PARAM.:  E = 5.8 eV, complete set</t>
  </si>
  <si>
    <t>PARAM.:  E = 5.8 eV, complete set</t>
    <phoneticPr fontId="2" type="noConversion"/>
  </si>
  <si>
    <t>C2H4 -&gt; CH3 CH</t>
  </si>
  <si>
    <t>C2H4 -&gt; CH3 CH</t>
    <phoneticPr fontId="2" type="noConversion"/>
  </si>
  <si>
    <t>C2H4 -&gt; C2H2 H H</t>
  </si>
  <si>
    <t>C2H4 -&gt; C2H2 H H</t>
    <phoneticPr fontId="2" type="noConversion"/>
  </si>
  <si>
    <t>PROCESS: E + C2H4 -&gt; E + C2H2 H H, Excitation</t>
  </si>
  <si>
    <t>PROCESS: E + C2H4 -&gt; E + C2H2 H H, Excitation</t>
    <phoneticPr fontId="2" type="noConversion"/>
  </si>
  <si>
    <t>PARAM.:  E = 6.5 eV, complete set</t>
  </si>
  <si>
    <t>PARAM.:  E = 6.5 eV, complete set</t>
    <phoneticPr fontId="2" type="noConversion"/>
  </si>
  <si>
    <t>PROCESS: E + C2H4 -&gt; E + CH3 CH, Excitation</t>
  </si>
  <si>
    <t>PROCESS: E + C2H4 -&gt; E + CH3 CH, Excitation</t>
    <phoneticPr fontId="2" type="noConversion"/>
  </si>
  <si>
    <t>PARAM.:  E = 8.7 eV, complete set</t>
  </si>
  <si>
    <t>PARAM.:  E = 8.7 eV, complete set</t>
    <phoneticPr fontId="2" type="noConversion"/>
  </si>
  <si>
    <t>C2H4 -&gt; CH2 CH2</t>
  </si>
  <si>
    <t>C2H4 -&gt; CH2 CH2</t>
    <phoneticPr fontId="2" type="noConversion"/>
  </si>
  <si>
    <t>PROCESS: E + C2H4 -&gt; E + CH2 CH2, Excitation</t>
  </si>
  <si>
    <t>PROCESS: E + C2H4 -&gt; E + CH2 CH2, Excitation</t>
    <phoneticPr fontId="2" type="noConversion"/>
  </si>
  <si>
    <t>PARAM.:  E = 8.9 eV, complete set</t>
  </si>
  <si>
    <t>PARAM.:  E = 8.9 eV, complete set</t>
    <phoneticPr fontId="2" type="noConversion"/>
  </si>
  <si>
    <t>C2H3 -&gt; C2H2 H</t>
  </si>
  <si>
    <t>C2H3 -&gt; C2H2 H</t>
    <phoneticPr fontId="2" type="noConversion"/>
  </si>
  <si>
    <t>SPECIES: e / C2H3</t>
  </si>
  <si>
    <t>SPECIES: e / C2H3</t>
    <phoneticPr fontId="2" type="noConversion"/>
  </si>
  <si>
    <t>PROCESS: E + C2H3 -&gt; E + C2H2 H, Excitation</t>
  </si>
  <si>
    <t>PROCESS: E + C2H3 -&gt; E + C2H2 H, Excitation</t>
    <phoneticPr fontId="2" type="noConversion"/>
  </si>
  <si>
    <t>PARAM.:  E = 4.6 eV, complete set</t>
  </si>
  <si>
    <t>PARAM.:  E = 4.6 eV, complete set</t>
    <phoneticPr fontId="2" type="noConversion"/>
  </si>
  <si>
    <t>C2H3 -&gt; CH2 CH</t>
  </si>
  <si>
    <t>C2H3 -&gt; CH2 CH</t>
    <phoneticPr fontId="2" type="noConversion"/>
  </si>
  <si>
    <t>PROCESS: E + C2H3 -&gt; E + CH2 CH, Excitation</t>
  </si>
  <si>
    <t>PROCESS: E + C2H3 -&gt; E + CH2 CH, Excitation</t>
    <phoneticPr fontId="2" type="noConversion"/>
  </si>
  <si>
    <t>C2H2 -&gt; CH CH</t>
  </si>
  <si>
    <t>C2H2 -&gt; CH CH</t>
    <phoneticPr fontId="2" type="noConversion"/>
  </si>
  <si>
    <t>SPECIES: e / C2H2</t>
    <phoneticPr fontId="2" type="noConversion"/>
  </si>
  <si>
    <t>PROCESS: E + C2H2 -&gt; E + CH CH, Excitation</t>
  </si>
  <si>
    <t>PROCESS: E + C2H2 -&gt; E + CH CH, Excitation</t>
    <phoneticPr fontId="2" type="noConversion"/>
  </si>
  <si>
    <t>PARAM.:  E = 10.6 eV, complete set</t>
  </si>
  <si>
    <t>PARAM.:  E = 10.6 eV, complete set</t>
    <phoneticPr fontId="2" type="noConversion"/>
  </si>
  <si>
    <t>C2H4(v1) -&gt; C2H3 H</t>
  </si>
  <si>
    <t>C2H4(v1) -&gt; C2H3 H</t>
    <phoneticPr fontId="2" type="noConversion"/>
  </si>
  <si>
    <t>SPECIES: e / C2H4(v1)</t>
  </si>
  <si>
    <t>SPECIES: e / C2H4(v1)</t>
    <phoneticPr fontId="2" type="noConversion"/>
  </si>
  <si>
    <t>PROCESS: E + C2H4(v1) -&gt; E + C2H3 H, Excitation</t>
  </si>
  <si>
    <t>PROCESS: E + C2H4(v1) -&gt; E + C2H3 H, Excitation</t>
    <phoneticPr fontId="2" type="noConversion"/>
  </si>
  <si>
    <t>C2H4(v2) -&gt; C2H3 H</t>
  </si>
  <si>
    <t>C2H4(v2) -&gt; C2H3 H</t>
    <phoneticPr fontId="2" type="noConversion"/>
  </si>
  <si>
    <t>SPECIES: e / C2H4(v2)</t>
  </si>
  <si>
    <t>SPECIES: e / C2H4(v2)</t>
    <phoneticPr fontId="2" type="noConversion"/>
  </si>
  <si>
    <t>PROCESS: E + C2H4(v2) -&gt; E + C2H3 H, Excitation</t>
  </si>
  <si>
    <t>PROCESS: E + C2H4(v2) -&gt; E + C2H3 H, Excitation</t>
    <phoneticPr fontId="2" type="noConversion"/>
  </si>
  <si>
    <t>C2H4(v1) -&gt; C2H2 H2</t>
  </si>
  <si>
    <t>C2H4(v1) -&gt; C2H2 H2</t>
    <phoneticPr fontId="2" type="noConversion"/>
  </si>
  <si>
    <t>PROCESS: E + C2H4(v1) -&gt; E + C2H2 H2, Excitation</t>
  </si>
  <si>
    <t>PROCESS: E + C2H4(v1) -&gt; E + C2H2 H2, Excitation</t>
    <phoneticPr fontId="2" type="noConversion"/>
  </si>
  <si>
    <t>C2H4(v2) -&gt; C2H2 H2</t>
  </si>
  <si>
    <t>C2H4(v2) -&gt; C2H2 H2</t>
    <phoneticPr fontId="2" type="noConversion"/>
  </si>
  <si>
    <t>PROCESS: E + C2H4(v2) -&gt; E + C2H2 H2, Excitation</t>
  </si>
  <si>
    <t>PROCESS: E + C2H4(v2) -&gt; E + C2H2 H2, Excitation</t>
    <phoneticPr fontId="2" type="noConversion"/>
  </si>
  <si>
    <t>C2H4(v1) -&gt; C2H2 H H</t>
  </si>
  <si>
    <t>C2H4(v1) -&gt; C2H2 H H</t>
    <phoneticPr fontId="2" type="noConversion"/>
  </si>
  <si>
    <t>PROCESS: E + C2H4(v1) -&gt; E + C2H2 H H, Excitation</t>
  </si>
  <si>
    <t>PROCESS: E + C2H4(v1) -&gt; E + C2H2 H H, Excitation</t>
    <phoneticPr fontId="2" type="noConversion"/>
  </si>
  <si>
    <t>C2H4(v2) -&gt; C2H2 H H</t>
  </si>
  <si>
    <t>C2H4(v2) -&gt; C2H2 H H</t>
    <phoneticPr fontId="2" type="noConversion"/>
  </si>
  <si>
    <t>PROCESS: E + C2H4(v2) -&gt; E + C2H2 H H, Excitation</t>
  </si>
  <si>
    <t>PROCESS: E + C2H4(v2) -&gt; E + C2H2 H H, Excitation</t>
    <phoneticPr fontId="2" type="noConversion"/>
  </si>
  <si>
    <t>C2H4(v1) -&gt; CH3 CH</t>
  </si>
  <si>
    <t>C2H4(v1) -&gt; CH3 CH</t>
    <phoneticPr fontId="2" type="noConversion"/>
  </si>
  <si>
    <t>PROCESS: E + C2H4(v1) -&gt; E + CH3 CH, Excitation</t>
  </si>
  <si>
    <t>PROCESS: E + C2H4(v1) -&gt; E + CH3 CH, Excitation</t>
    <phoneticPr fontId="2" type="noConversion"/>
  </si>
  <si>
    <t>C2H4(v2) -&gt; CH3 CH</t>
  </si>
  <si>
    <t>C2H4(v2) -&gt; CH3 CH</t>
    <phoneticPr fontId="2" type="noConversion"/>
  </si>
  <si>
    <t>PROCESS: E + C2H4(v2) -&gt; E + CH3 CH, Excitation</t>
  </si>
  <si>
    <t>PROCESS: E + C2H4(v2) -&gt; E + CH3 CH, Excitation</t>
    <phoneticPr fontId="2" type="noConversion"/>
  </si>
  <si>
    <t>C2H4(v2) -&gt; CH2 CH2</t>
  </si>
  <si>
    <t>C2H4(v2) -&gt; CH2 CH2</t>
    <phoneticPr fontId="2" type="noConversion"/>
  </si>
  <si>
    <t>PROCESS: E + C2H4(v2) -&gt; E + CH2 CH2, Excitation</t>
  </si>
  <si>
    <t>PROCESS: E + C2H4(v2) -&gt; E + CH2 CH2, Excitation</t>
    <phoneticPr fontId="2" type="noConversion"/>
  </si>
  <si>
    <t>C2H4(v1) -&gt; CH2 CH2</t>
  </si>
  <si>
    <t>C2H4(v1) -&gt; CH2 CH2</t>
    <phoneticPr fontId="2" type="noConversion"/>
  </si>
  <si>
    <t>PROCESS: E + C2H4(v1) -&gt; E + CH2 CH2, Excitation</t>
  </si>
  <si>
    <t>PROCESS: E + C2H4(v1) -&gt; E + CH2 CH2, Excitation</t>
    <phoneticPr fontId="2" type="noConversion"/>
  </si>
  <si>
    <t>C2H2(v5) -&gt; CH CH</t>
  </si>
  <si>
    <t>C2H2(v5) -&gt; CH CH</t>
    <phoneticPr fontId="2" type="noConversion"/>
  </si>
  <si>
    <t>SPECIES: e / C2H2(v5)</t>
  </si>
  <si>
    <t>SPECIES: e / C2H2(v5)</t>
    <phoneticPr fontId="2" type="noConversion"/>
  </si>
  <si>
    <t>PROCESS: E + C2H2(v5) -&gt; E + CH CH, Excitation</t>
  </si>
  <si>
    <t>PROCESS: E + C2H2(v5) -&gt; E + CH CH, Excitation</t>
    <phoneticPr fontId="2" type="noConversion"/>
  </si>
  <si>
    <t>C2H2(v2) -&gt; CH CH</t>
  </si>
  <si>
    <t>C2H2(v2) -&gt; CH CH</t>
    <phoneticPr fontId="2" type="noConversion"/>
  </si>
  <si>
    <t>SPECIES: e / C2H2(v2)</t>
  </si>
  <si>
    <t>SPECIES: e / C2H2(v2)</t>
    <phoneticPr fontId="2" type="noConversion"/>
  </si>
  <si>
    <t>PROCESS: E + C2H2(v2) -&gt; E + CH CH, Excitation</t>
  </si>
  <si>
    <t>PROCESS: E + C2H2(v2) -&gt; E + CH CH, Excitation</t>
    <phoneticPr fontId="2" type="noConversion"/>
  </si>
  <si>
    <t>C2H2(v13) -&gt; CH CH</t>
  </si>
  <si>
    <t>C2H2(v13) -&gt; CH CH</t>
    <phoneticPr fontId="2" type="noConversion"/>
  </si>
  <si>
    <t>SPECIES: e / C2H2(v13)</t>
  </si>
  <si>
    <t>SPECIES: e / C2H2(v13)</t>
    <phoneticPr fontId="2" type="noConversion"/>
  </si>
  <si>
    <t>PROCESS: E + C2H2(v13) -&gt; E + CH CH, Excitation</t>
  </si>
  <si>
    <t>PROCESS: E + C2H2(v13) -&gt; E + CH CH, Excitation</t>
    <phoneticPr fontId="2" type="noConversion"/>
  </si>
  <si>
    <t>Phys. Plasmas, Vol. 11, No. 2, February 2004</t>
  </si>
  <si>
    <t>C3H8 -&gt; C3H7 H</t>
    <phoneticPr fontId="2" type="noConversion"/>
  </si>
  <si>
    <t>SPECIES: e / C3H8</t>
    <phoneticPr fontId="2" type="noConversion"/>
  </si>
  <si>
    <t>PROCESS: E + C3H8 -&gt; E + C3H7 H, Excitation</t>
    <phoneticPr fontId="2" type="noConversion"/>
  </si>
  <si>
    <t>PARAM.:  E = 5.82 eV, complete set</t>
    <phoneticPr fontId="2" type="noConversion"/>
  </si>
  <si>
    <t>C3H8(v1) -&gt; C3H7 H</t>
    <phoneticPr fontId="2" type="noConversion"/>
  </si>
  <si>
    <t>SPECIES: e / C3H8(v1)</t>
    <phoneticPr fontId="2" type="noConversion"/>
  </si>
  <si>
    <t>PROCESS: E + C3H8(v1) -&gt; E + C3H7 H, Excitation</t>
    <phoneticPr fontId="2" type="noConversion"/>
  </si>
  <si>
    <t>C3H8(v2) -&gt; C3H7 H</t>
    <phoneticPr fontId="2" type="noConversion"/>
  </si>
  <si>
    <t>SPECIES: e / C3H8(v2)</t>
    <phoneticPr fontId="2" type="noConversion"/>
  </si>
  <si>
    <t>PROCESS: E + C3H8(v2) -&gt; E + C3H7 H, Excitation</t>
    <phoneticPr fontId="2" type="noConversion"/>
  </si>
  <si>
    <t>PARAM.:  E = 2.66 eV, complete set</t>
    <phoneticPr fontId="2" type="noConversion"/>
  </si>
  <si>
    <t>C3H8 -&gt; C3H6 H2</t>
    <phoneticPr fontId="2" type="noConversion"/>
  </si>
  <si>
    <t>PROCESS: E + C3H8 -&gt; E + C3H6 H2, Excitation</t>
    <phoneticPr fontId="2" type="noConversion"/>
  </si>
  <si>
    <t>C3H8(v1) -&gt; C3H6 H2</t>
    <phoneticPr fontId="2" type="noConversion"/>
  </si>
  <si>
    <t>PROCESS: E + C3H8(v1) -&gt; E + C3H6 H2, Excitation</t>
    <phoneticPr fontId="2" type="noConversion"/>
  </si>
  <si>
    <t>C3H8(v2) -&gt; C3H6 H2</t>
    <phoneticPr fontId="2" type="noConversion"/>
  </si>
  <si>
    <t>PROCESS: E + C3H8(v2) -&gt; E + C3H6 H2, Excitation</t>
    <phoneticPr fontId="2" type="noConversion"/>
  </si>
  <si>
    <t>C3H8 -&gt; C3H4 H2 H2</t>
    <phoneticPr fontId="2" type="noConversion"/>
  </si>
  <si>
    <t>PROCESS: E + C3H8 -&gt; E + C3H4 H2 H2, Excitation</t>
    <phoneticPr fontId="2" type="noConversion"/>
  </si>
  <si>
    <t>PARAM.:  E = 4.26 eV, complete set</t>
    <phoneticPr fontId="2" type="noConversion"/>
  </si>
  <si>
    <t>C3H8(v1) -&gt; C3H4 H2 H2</t>
    <phoneticPr fontId="2" type="noConversion"/>
  </si>
  <si>
    <t>C3H8(v2) -&gt; C3H4 H2 H2</t>
    <phoneticPr fontId="2" type="noConversion"/>
  </si>
  <si>
    <t>PROCESS: E + C3H8(v2) -&gt; E + C3H4 H2 H2, Excitation</t>
    <phoneticPr fontId="2" type="noConversion"/>
  </si>
  <si>
    <t>PROCESS: E + C3H8(v1) -&gt; E + C3H4 H2 H2, Excitation</t>
    <phoneticPr fontId="2" type="noConversion"/>
  </si>
  <si>
    <t>C3H8 -&gt; C2H6 CH2</t>
    <phoneticPr fontId="2" type="noConversion"/>
  </si>
  <si>
    <t>PROCESS: E + C3H8 -&gt; E + C2H6 CH2, Excitation</t>
    <phoneticPr fontId="2" type="noConversion"/>
  </si>
  <si>
    <t>PARAM.:  E = 5.7 eV, complete set</t>
    <phoneticPr fontId="2" type="noConversion"/>
  </si>
  <si>
    <t>PROCESS: E + C3H8(v1) -&gt; E + C2H6 CH2, Excitation</t>
    <phoneticPr fontId="2" type="noConversion"/>
  </si>
  <si>
    <t>C3H8(v2) -&gt; C2H6 CH2</t>
    <phoneticPr fontId="2" type="noConversion"/>
  </si>
  <si>
    <t>PROCESS: E + C3H8(v2) -&gt; E + C2H6 CH2, Excitation</t>
    <phoneticPr fontId="2" type="noConversion"/>
  </si>
  <si>
    <t>C3H8 -&gt; C2H5 CH3</t>
    <phoneticPr fontId="2" type="noConversion"/>
  </si>
  <si>
    <t>PROCESS: E + C3H8 -&gt; E + C2H5 CH3, Excitation</t>
    <phoneticPr fontId="2" type="noConversion"/>
  </si>
  <si>
    <t>PARAM.:  E = 5.05 eV, complete set</t>
    <phoneticPr fontId="2" type="noConversion"/>
  </si>
  <si>
    <t>C3H8(v1) -&gt; C2H6 CH2</t>
    <phoneticPr fontId="2" type="noConversion"/>
  </si>
  <si>
    <t>C3H8(v1) -&gt; C2H5 CH3</t>
    <phoneticPr fontId="2" type="noConversion"/>
  </si>
  <si>
    <t>PROCESS: E + C3H8(v1) -&gt; E + C2H5 CH3, Excitation</t>
    <phoneticPr fontId="2" type="noConversion"/>
  </si>
  <si>
    <t>C3H8(v2) -&gt; C2H5 CH3</t>
    <phoneticPr fontId="2" type="noConversion"/>
  </si>
  <si>
    <t>PROCESS: E + C3H8(v2) -&gt; E + C2H5 CH3, Excitation</t>
    <phoneticPr fontId="2" type="noConversion"/>
  </si>
  <si>
    <t>C3H8 -&gt; C2H4 CH4</t>
    <phoneticPr fontId="2" type="noConversion"/>
  </si>
  <si>
    <t>PROCESS: E + C3H8 -&gt; E + C2H4 CH4, Excitation</t>
    <phoneticPr fontId="2" type="noConversion"/>
  </si>
  <si>
    <t>PARAM.:  E = 2.1 eV, complete set</t>
    <phoneticPr fontId="2" type="noConversion"/>
  </si>
  <si>
    <t>C3H8(v1) -&gt; C2H4 CH4</t>
    <phoneticPr fontId="2" type="noConversion"/>
  </si>
  <si>
    <t>PROCESS: E + C3H8(v1) -&gt; E + C2H4 CH4, Excitation</t>
    <phoneticPr fontId="2" type="noConversion"/>
  </si>
  <si>
    <t>C3H8(v2) -&gt; C2H4 CH4</t>
    <phoneticPr fontId="2" type="noConversion"/>
  </si>
  <si>
    <t>PROCESS: E + C3H8(v2) -&gt; E + C2H4 CH4, Excitation</t>
    <phoneticPr fontId="2" type="noConversion"/>
  </si>
  <si>
    <t>C3H7 -&gt; C3H6 H</t>
    <phoneticPr fontId="2" type="noConversion"/>
  </si>
  <si>
    <t>SPECIES: e / C3H7</t>
    <phoneticPr fontId="2" type="noConversion"/>
  </si>
  <si>
    <t>PARAM.:  E = 3.16 eV, complete set</t>
    <phoneticPr fontId="2" type="noConversion"/>
  </si>
  <si>
    <t>C3H7 -&gt; C3H5 H2</t>
    <phoneticPr fontId="2" type="noConversion"/>
  </si>
  <si>
    <t>PROCESS: E + C3H7 -&gt; E + C3H5 H2, Excitation</t>
    <phoneticPr fontId="2" type="noConversion"/>
  </si>
  <si>
    <t>PROCESS: E + C3H7 -&gt; E + C3H6 H, Excitation</t>
    <phoneticPr fontId="2" type="noConversion"/>
  </si>
  <si>
    <t>PARAM.:  E = 2.4 eV, complete set</t>
    <phoneticPr fontId="2" type="noConversion"/>
  </si>
  <si>
    <t>C3H7 -&gt; C3H4 H2 H</t>
    <phoneticPr fontId="2" type="noConversion"/>
  </si>
  <si>
    <t>PROCESS: E + C3H7 -&gt; E + C3H4 H2 H, Excitation</t>
    <phoneticPr fontId="2" type="noConversion"/>
  </si>
  <si>
    <t>PARAM.:  E = 5.59 eV, complete set</t>
    <phoneticPr fontId="2" type="noConversion"/>
  </si>
  <si>
    <t>C3H7 -&gt; C2H4 CH3</t>
    <phoneticPr fontId="2" type="noConversion"/>
  </si>
  <si>
    <t>PROCESS: E + C3H7 -&gt; E + C2H4 CH3, Excitation</t>
    <phoneticPr fontId="2" type="noConversion"/>
  </si>
  <si>
    <t>PARAM.:  E = 3.12 eV, complete set</t>
    <phoneticPr fontId="2" type="noConversion"/>
  </si>
  <si>
    <t>C3H7 -&gt; C2H3 CH4</t>
    <phoneticPr fontId="2" type="noConversion"/>
  </si>
  <si>
    <t>PROCESS: E + C3H7 -&gt; E + C2H3 CH4, Excitation</t>
    <phoneticPr fontId="2" type="noConversion"/>
  </si>
  <si>
    <t>PARAM.:  E = 3.89 eV, complete set</t>
    <phoneticPr fontId="2" type="noConversion"/>
  </si>
  <si>
    <t>C3H6 -&gt; C3H5 H</t>
    <phoneticPr fontId="2" type="noConversion"/>
  </si>
  <si>
    <t>SPECIES: e / C3H6</t>
    <phoneticPr fontId="2" type="noConversion"/>
  </si>
  <si>
    <t>PROCESS: E + C3H6 -&gt; E + C3H5 H, Excitation</t>
    <phoneticPr fontId="2" type="noConversion"/>
  </si>
  <si>
    <t>PARAM.:  E = 5.35 eV, complete set</t>
    <phoneticPr fontId="2" type="noConversion"/>
  </si>
  <si>
    <t>C3H6(v) -&gt; C3H5 H</t>
    <phoneticPr fontId="2" type="noConversion"/>
  </si>
  <si>
    <t>SPECIES: e / C3H6(v)</t>
    <phoneticPr fontId="2" type="noConversion"/>
  </si>
  <si>
    <t>PROCESS: E + C3H6(v) -&gt; E + C3H5 H, Excitation</t>
    <phoneticPr fontId="2" type="noConversion"/>
  </si>
  <si>
    <t>C3H6 -&gt; C3H4 H2</t>
    <phoneticPr fontId="2" type="noConversion"/>
  </si>
  <si>
    <t>PROCESS: E + C3H6 -&gt; E + C3H4 H2, Excitation</t>
    <phoneticPr fontId="2" type="noConversion"/>
  </si>
  <si>
    <t>PARAM.:  E = 3.76 eV, complete set</t>
    <phoneticPr fontId="2" type="noConversion"/>
  </si>
  <si>
    <t>C3H6(v) -&gt; C3H4 H2</t>
    <phoneticPr fontId="2" type="noConversion"/>
  </si>
  <si>
    <t>PROCESS: E + C3H6(v) -&gt; E + C3H4 H2, Excitation</t>
    <phoneticPr fontId="2" type="noConversion"/>
  </si>
  <si>
    <t>C3H6 -&gt; C2H4 CH2</t>
    <phoneticPr fontId="2" type="noConversion"/>
  </si>
  <si>
    <t>PROCESS: E + C3H6 -&gt; E + C2H4 CH2, Excitation</t>
    <phoneticPr fontId="2" type="noConversion"/>
  </si>
  <si>
    <t>C3H6(v) -&gt; C2H4 CH2</t>
    <phoneticPr fontId="2" type="noConversion"/>
  </si>
  <si>
    <t>PROCESS: E + C3H6(v) -&gt; E + C2H4 CH2, Excitation</t>
    <phoneticPr fontId="2" type="noConversion"/>
  </si>
  <si>
    <t>C3H6 -&gt; C2H3 CH3</t>
    <phoneticPr fontId="2" type="noConversion"/>
  </si>
  <si>
    <t>PROCESS: E + C3H6 -&gt; E + C2H3 CH3, Excitation</t>
    <phoneticPr fontId="2" type="noConversion"/>
  </si>
  <si>
    <t>PARAM.:  E = 5.81 eV, complete set</t>
    <phoneticPr fontId="2" type="noConversion"/>
  </si>
  <si>
    <t>C3H6(v) -&gt; C2H3 CH3</t>
    <phoneticPr fontId="2" type="noConversion"/>
  </si>
  <si>
    <t>PROCESS: E + C3H6(v) -&gt; E + C2H3 CH3, Excitation</t>
    <phoneticPr fontId="2" type="noConversion"/>
  </si>
  <si>
    <t>C3H6 -&gt; C2H2 CH4</t>
    <phoneticPr fontId="2" type="noConversion"/>
  </si>
  <si>
    <t>PROCESS: E + C3H6 -&gt; E + C2H2 CH4, Excitation</t>
    <phoneticPr fontId="2" type="noConversion"/>
  </si>
  <si>
    <t>PARAM.:  E = 3.35 eV, complete set</t>
    <phoneticPr fontId="2" type="noConversion"/>
  </si>
  <si>
    <t>C3H6(v) -&gt; C2H2 CH4</t>
    <phoneticPr fontId="2" type="noConversion"/>
  </si>
  <si>
    <t>PROCESS: E + C3H6(v) -&gt; E + C2H2 CH4, Excitation</t>
    <phoneticPr fontId="2" type="noConversion"/>
  </si>
  <si>
    <t>C3H5 -&gt; C3H4 H</t>
    <phoneticPr fontId="2" type="noConversion"/>
  </si>
  <si>
    <t>SPECIES: e / C3H5</t>
    <phoneticPr fontId="2" type="noConversion"/>
  </si>
  <si>
    <t>PROCESS: E + C3H5 -&gt; E + C3H4 H, Excitation</t>
    <phoneticPr fontId="2" type="noConversion"/>
  </si>
  <si>
    <t>PARAM.:  E = 4.37 eV, complete set</t>
    <phoneticPr fontId="2" type="noConversion"/>
  </si>
  <si>
    <t>C3H5 -&gt; C2H2 CH3</t>
    <phoneticPr fontId="2" type="noConversion"/>
  </si>
  <si>
    <t>PROCESS: E + C3H5 -&gt; E + C2H2 CH3, Excitation</t>
    <phoneticPr fontId="2" type="noConversion"/>
  </si>
  <si>
    <t>PARAM.:  E = 4.02 eV, complete set</t>
    <phoneticPr fontId="2" type="noConversion"/>
  </si>
  <si>
    <t>C3H4 -&gt; C2H3 CH</t>
    <phoneticPr fontId="2" type="noConversion"/>
  </si>
  <si>
    <t>SPECIES: e / C3H4</t>
    <phoneticPr fontId="2" type="noConversion"/>
  </si>
  <si>
    <t>PROCESS: E + C3H4 -&gt; E + C2H3 CH, Excitation</t>
    <phoneticPr fontId="2" type="noConversion"/>
  </si>
  <si>
    <t>PARAM.:  E = 9.54 eV, complete set</t>
    <phoneticPr fontId="2" type="noConversion"/>
  </si>
  <si>
    <t>C3H4 -&gt; C2H2 CH2</t>
    <phoneticPr fontId="2" type="noConversion"/>
  </si>
  <si>
    <t>PROCESS: E + C3H4 -&gt; E + C2H2 CH2, Excitation</t>
    <phoneticPr fontId="2" type="noConversion"/>
  </si>
  <si>
    <t>PARAM.:  E = 5.98 eV, complete set</t>
    <phoneticPr fontId="2" type="noConversion"/>
  </si>
  <si>
    <t>Phys. Plasmas, Vol. 11, No. 2, February 2004</t>
    <phoneticPr fontId="2" type="noConversion"/>
  </si>
  <si>
    <t>C2H6 -&gt; C2H6+</t>
    <phoneticPr fontId="2" type="noConversion"/>
  </si>
  <si>
    <t>PROCESS: E + C2H6 -&gt; E + E + C2H6+, Ionization</t>
    <phoneticPr fontId="2" type="noConversion"/>
  </si>
  <si>
    <t>PARAM.:  E = 11.6 eV, complete set</t>
    <phoneticPr fontId="2" type="noConversion"/>
  </si>
  <si>
    <t>C2H6(v24) -&gt; C2H6+</t>
    <phoneticPr fontId="2" type="noConversion"/>
  </si>
  <si>
    <t>PROCESS: E + C2H6(v24) -&gt; E + E + C2H6+, Ionization</t>
    <phoneticPr fontId="2" type="noConversion"/>
  </si>
  <si>
    <t>C2H6(v13) -&gt; C2H6+</t>
    <phoneticPr fontId="2" type="noConversion"/>
  </si>
  <si>
    <t>PROCESS: E + C2H6(v13) -&gt; E + E + C2H6+, Ionization</t>
    <phoneticPr fontId="2" type="noConversion"/>
  </si>
  <si>
    <t>C2H6 -&gt; H C2H5+</t>
    <phoneticPr fontId="2" type="noConversion"/>
  </si>
  <si>
    <t>PARAM.:  E = 12.65 eV, complete set</t>
    <phoneticPr fontId="2" type="noConversion"/>
  </si>
  <si>
    <t>C2H6(v24) -&gt; H C2H5+</t>
    <phoneticPr fontId="2" type="noConversion"/>
  </si>
  <si>
    <t>PROCESS: E + C2H6 -&gt; E + E + H + C2H5+, Ionization</t>
    <phoneticPr fontId="2" type="noConversion"/>
  </si>
  <si>
    <t>PROCESS: E + C2H6(v24) -&gt; E + E + H + C2H5+, Ionization</t>
    <phoneticPr fontId="2" type="noConversion"/>
  </si>
  <si>
    <t>C2H6(v13) -&gt; H C2H5+</t>
    <phoneticPr fontId="2" type="noConversion"/>
  </si>
  <si>
    <t>PROCESS: E + C2H6(v13) -&gt; E + E + H + C2H5+, Ionization</t>
    <phoneticPr fontId="2" type="noConversion"/>
  </si>
  <si>
    <t>C2H6 -&gt; H2 C2H4+</t>
    <phoneticPr fontId="2" type="noConversion"/>
  </si>
  <si>
    <t>PROCESS: E + C2H6 -&gt; E + E + H2 + C2H4+, Ionization</t>
    <phoneticPr fontId="2" type="noConversion"/>
  </si>
  <si>
    <t>C2H6(v24) -&gt; H2 C2H4+</t>
    <phoneticPr fontId="2" type="noConversion"/>
  </si>
  <si>
    <t>PROCESS: E + C2H6(v24) -&gt; E + E + H2 + C2H4+, Ionization</t>
    <phoneticPr fontId="2" type="noConversion"/>
  </si>
  <si>
    <t>PARAM.:  E = 11.81 eV, complete set</t>
    <phoneticPr fontId="2" type="noConversion"/>
  </si>
  <si>
    <t>C2H6(v13) -&gt; H2 C2H4+</t>
    <phoneticPr fontId="2" type="noConversion"/>
  </si>
  <si>
    <t>PROCESS: E + C2H6(v13) -&gt; E + E + H2 + C2H4+, Ionization</t>
    <phoneticPr fontId="2" type="noConversion"/>
  </si>
  <si>
    <t>C2H6 -&gt; H2 H C2H3+</t>
    <phoneticPr fontId="2" type="noConversion"/>
  </si>
  <si>
    <t>PROCESS: E + C2H6 -&gt; E + E + H2 + H + C2H3+, Ionization</t>
    <phoneticPr fontId="2" type="noConversion"/>
  </si>
  <si>
    <t>C2H6(v24) -&gt; H2 H C2H3+</t>
    <phoneticPr fontId="2" type="noConversion"/>
  </si>
  <si>
    <t>PROCESS: E + C2H6(v24) -&gt; E + E + H2 + H + C2H3+, Ionization</t>
    <phoneticPr fontId="2" type="noConversion"/>
  </si>
  <si>
    <t>C2H6(v13) -&gt; H2 H C2H3+</t>
    <phoneticPr fontId="2" type="noConversion"/>
  </si>
  <si>
    <t>PROCESS: E + C2H6(v13) -&gt; E + E + H2 + H + C2H3+, Ionization</t>
    <phoneticPr fontId="2" type="noConversion"/>
  </si>
  <si>
    <t>C2H6 -&gt; H2 H2 C2H2+</t>
    <phoneticPr fontId="2" type="noConversion"/>
  </si>
  <si>
    <t>PROCESS: E + C2H6 -&gt; E + E + H2 + H2 + C2H2+, Ionization</t>
    <phoneticPr fontId="2" type="noConversion"/>
  </si>
  <si>
    <t>C2H6(v24) -&gt; H2 H2 C2H2+</t>
    <phoneticPr fontId="2" type="noConversion"/>
  </si>
  <si>
    <t>PROCESS: E + C2H6(v24) -&gt; E + E + H2 + H2 + C2H2+, Ionization</t>
    <phoneticPr fontId="2" type="noConversion"/>
  </si>
  <si>
    <t>C2H6(v13) -&gt; H2 H2 C2H2+</t>
    <phoneticPr fontId="2" type="noConversion"/>
  </si>
  <si>
    <t>PROCESS: E + C2H6(v13) -&gt; E + E + H2 + H2 + C2H2+, Ionization</t>
    <phoneticPr fontId="2" type="noConversion"/>
  </si>
  <si>
    <t>PARAM.:  E = 15.5 eV, complete set</t>
    <phoneticPr fontId="2" type="noConversion"/>
  </si>
  <si>
    <t>PROCESS: E + C2H6 -&gt; E + E + CH3 + CH3+, Ionization</t>
    <phoneticPr fontId="2" type="noConversion"/>
  </si>
  <si>
    <t>PROCESS: E + C2H6(v24) -&gt; E + E + CH3 + CH3+, Ionization</t>
    <phoneticPr fontId="2" type="noConversion"/>
  </si>
  <si>
    <t>PROCESS: E + C2H6(v13) -&gt; E + E + CH3 + CH3+, Ionization</t>
    <phoneticPr fontId="2" type="noConversion"/>
  </si>
  <si>
    <t>C2H6 -&gt; CH3 CH3+</t>
    <phoneticPr fontId="2" type="noConversion"/>
  </si>
  <si>
    <t>C2H6(v24) -&gt; CH3 CH3+</t>
    <phoneticPr fontId="2" type="noConversion"/>
  </si>
  <si>
    <t>C2H6(v13) -&gt; CH3 CH3+</t>
    <phoneticPr fontId="2" type="noConversion"/>
  </si>
  <si>
    <t>C2H6 -&gt; CH4 CH2+</t>
    <phoneticPr fontId="2" type="noConversion"/>
  </si>
  <si>
    <t>PROCESS: E + C2H6 -&gt; E + E + CH4 + CH2+, Ionization</t>
    <phoneticPr fontId="2" type="noConversion"/>
  </si>
  <si>
    <t>C2H6(v24) -&gt; CH4 CH2+</t>
    <phoneticPr fontId="2" type="noConversion"/>
  </si>
  <si>
    <t>PROCESS: E + C2H6(v24) -&gt; E + E + CH4 + CH2+, Ionization</t>
    <phoneticPr fontId="2" type="noConversion"/>
  </si>
  <si>
    <t>C2H6(v13) -&gt; CH4 CH2+</t>
    <phoneticPr fontId="2" type="noConversion"/>
  </si>
  <si>
    <t>PROCESS: E + C2H6(v13) -&gt; E + E + CH4 + CH2+, Ionization</t>
    <phoneticPr fontId="2" type="noConversion"/>
  </si>
  <si>
    <t>PARAM.:  E = 26 eV, complete set</t>
    <phoneticPr fontId="2" type="noConversion"/>
  </si>
  <si>
    <t>C2H5 -&gt; C2H5+</t>
    <phoneticPr fontId="2" type="noConversion"/>
  </si>
  <si>
    <t>PROCESS: E + C2H5 -&gt; E + E + C2H5+, Ionization</t>
    <phoneticPr fontId="2" type="noConversion"/>
  </si>
  <si>
    <t>PARAM.:  E = 9.26 eV, complete set</t>
    <phoneticPr fontId="2" type="noConversion"/>
  </si>
  <si>
    <t>C2H5 -&gt; H C2H4+</t>
    <phoneticPr fontId="2" type="noConversion"/>
  </si>
  <si>
    <t>PROCESS: E + C2H5 -&gt; E + E + H + C2H4+, Ionization</t>
    <phoneticPr fontId="2" type="noConversion"/>
  </si>
  <si>
    <t>PARAM.:  E = 11.5 eV, complete set</t>
    <phoneticPr fontId="2" type="noConversion"/>
  </si>
  <si>
    <t>C2H5 -&gt; H2 C2H3+</t>
    <phoneticPr fontId="2" type="noConversion"/>
  </si>
  <si>
    <t>PROCESS: E + C2H5 -&gt; E + E + H2 + C2H3+, Ionization</t>
    <phoneticPr fontId="2" type="noConversion"/>
  </si>
  <si>
    <t>PARAM.:  E = 12.1 eV, complete set</t>
    <phoneticPr fontId="2" type="noConversion"/>
  </si>
  <si>
    <t>C2H5 -&gt; H2 H C2H2+</t>
    <phoneticPr fontId="2" type="noConversion"/>
  </si>
  <si>
    <t>PROCESS: E + C2H5 -&gt; E + E + H2 + H + C2H2+, Ionization</t>
    <phoneticPr fontId="2" type="noConversion"/>
  </si>
  <si>
    <t>PARAM.:  E = 16.3 eV, complete set</t>
    <phoneticPr fontId="2" type="noConversion"/>
  </si>
  <si>
    <t>C2H5 -&gt; CH2 CH3+</t>
    <phoneticPr fontId="2" type="noConversion"/>
  </si>
  <si>
    <t>PARAM.:  E = 18.1 eV, complete set</t>
    <phoneticPr fontId="2" type="noConversion"/>
  </si>
  <si>
    <t>C2H5 -&gt; CH3 CH2+</t>
    <phoneticPr fontId="2" type="noConversion"/>
  </si>
  <si>
    <t>PARAM.:  E = 18.7 eV, complete set</t>
    <phoneticPr fontId="2" type="noConversion"/>
  </si>
  <si>
    <t>PROCESS: E + C2H5 -&gt; E + E + CH2 + CH3+, Ionization</t>
    <phoneticPr fontId="2" type="noConversion"/>
  </si>
  <si>
    <t>PROCESS: E + C2H5 -&gt; E + E + CH3 + CH2+, Ionization</t>
    <phoneticPr fontId="2" type="noConversion"/>
  </si>
  <si>
    <t>C2H5 -&gt; CH4 CH+</t>
    <phoneticPr fontId="2" type="noConversion"/>
  </si>
  <si>
    <t>PROCESS: E + C2H5 -&gt; E + E + CH4 + CH+, Ionization</t>
    <phoneticPr fontId="2" type="noConversion"/>
  </si>
  <si>
    <t>PARAM.:  E = 20 eV, complete set</t>
    <phoneticPr fontId="2" type="noConversion"/>
  </si>
  <si>
    <t>C2H4 -&gt; C2H4+</t>
    <phoneticPr fontId="2" type="noConversion"/>
  </si>
  <si>
    <t>PROCESS: E + C2H4 -&gt; E + E + C2H4+, Ionization</t>
    <phoneticPr fontId="2" type="noConversion"/>
  </si>
  <si>
    <t>PARAM.:  E = 11 eV, complete set</t>
    <phoneticPr fontId="2" type="noConversion"/>
  </si>
  <si>
    <t>C2H4(v1) -&gt; C2H4+</t>
    <phoneticPr fontId="2" type="noConversion"/>
  </si>
  <si>
    <t>PROCESS: E + C2H4(v1) -&gt; E + E + C2H4+, Ionization</t>
    <phoneticPr fontId="2" type="noConversion"/>
  </si>
  <si>
    <t>C2H4(v2) -&gt; C2H4+</t>
    <phoneticPr fontId="2" type="noConversion"/>
  </si>
  <si>
    <t>PROCESS: E + C2H4(v2) -&gt; E + E + C2H4+, Ionization</t>
    <phoneticPr fontId="2" type="noConversion"/>
  </si>
  <si>
    <t>C2H4 -&gt; H C2H3+</t>
    <phoneticPr fontId="2" type="noConversion"/>
  </si>
  <si>
    <t>PARAM.:  E = 12.6 eV, complete set</t>
    <phoneticPr fontId="2" type="noConversion"/>
  </si>
  <si>
    <t>PROCESS: E + C2H4 -&gt; E + E + H + C2H3+, Ionization</t>
    <phoneticPr fontId="2" type="noConversion"/>
  </si>
  <si>
    <t>C2H4(v1) -&gt; H C2H3+</t>
    <phoneticPr fontId="2" type="noConversion"/>
  </si>
  <si>
    <t>PROCESS: E + C2H4(v1) -&gt; E + E + H + C2H3+, Ionization</t>
    <phoneticPr fontId="2" type="noConversion"/>
  </si>
  <si>
    <t>C2H4(v2) -&gt; H C2H3+</t>
    <phoneticPr fontId="2" type="noConversion"/>
  </si>
  <si>
    <t>PROCESS: E + C2H4(v2) -&gt; E + E + H + C2H3+, Ionization</t>
    <phoneticPr fontId="2" type="noConversion"/>
  </si>
  <si>
    <t>PARAM.:  E = 21.5 eV, complete set</t>
    <phoneticPr fontId="2" type="noConversion"/>
  </si>
  <si>
    <t>C2H4 -&gt; CH CH3+</t>
    <phoneticPr fontId="2" type="noConversion"/>
  </si>
  <si>
    <t>PROCESS: E + C2H4 -&gt; E + E + CH + CH3+, Ionization</t>
    <phoneticPr fontId="2" type="noConversion"/>
  </si>
  <si>
    <t>C2H4(v1) -&gt; CH CH3+</t>
    <phoneticPr fontId="2" type="noConversion"/>
  </si>
  <si>
    <t>PROCESS: E + C2H4(v1) -&gt; E + E + CH + CH3+, Ionization</t>
    <phoneticPr fontId="2" type="noConversion"/>
  </si>
  <si>
    <t>C2H4(v2) -&gt; CH CH3+</t>
    <phoneticPr fontId="2" type="noConversion"/>
  </si>
  <si>
    <t>PROCESS: E + C2H4(v2) -&gt; E + E + CH + CH3+, Ionization</t>
    <phoneticPr fontId="2" type="noConversion"/>
  </si>
  <si>
    <t>C2H4 -&gt; CH2 CH2+</t>
    <phoneticPr fontId="2" type="noConversion"/>
  </si>
  <si>
    <t>PROCESS: E + C2H4 -&gt; E + E + CH2 + CH2+, Ionization</t>
    <phoneticPr fontId="2" type="noConversion"/>
  </si>
  <si>
    <t>C2H4(v1) -&gt; CH2 CH2+</t>
    <phoneticPr fontId="2" type="noConversion"/>
  </si>
  <si>
    <t>PROCESS: E + C2H4(v1) -&gt; E + E + CH2 + CH2+, Ionization</t>
    <phoneticPr fontId="2" type="noConversion"/>
  </si>
  <si>
    <t>C2H4(v2) -&gt; CH2 CH2+</t>
    <phoneticPr fontId="2" type="noConversion"/>
  </si>
  <si>
    <t>PROCESS: E + C2H4(v2) -&gt; E + E + CH2 + CH2+, Ionization</t>
    <phoneticPr fontId="2" type="noConversion"/>
  </si>
  <si>
    <t>C2H4 -&gt; CH3 CH+</t>
    <phoneticPr fontId="2" type="noConversion"/>
  </si>
  <si>
    <t>PARAM.:  E = 27.4 eV, complete set</t>
    <phoneticPr fontId="2" type="noConversion"/>
  </si>
  <si>
    <t>PROCESS: E + C2H4 -&gt; E + E + CH3 + CH+, Ionization</t>
    <phoneticPr fontId="2" type="noConversion"/>
  </si>
  <si>
    <t>C2H4(v1) -&gt; CH3 CH+</t>
    <phoneticPr fontId="2" type="noConversion"/>
  </si>
  <si>
    <t>PROCESS: E + C2H4(v1) -&gt; E + E + CH3 + CH+, Ionization</t>
    <phoneticPr fontId="2" type="noConversion"/>
  </si>
  <si>
    <t>C2H4(v2) -&gt; CH3 CH+</t>
    <phoneticPr fontId="2" type="noConversion"/>
  </si>
  <si>
    <t>PROCESS: E + C2H4(v2) -&gt; E + E + CH3 + CH+, Ionization</t>
    <phoneticPr fontId="2" type="noConversion"/>
  </si>
  <si>
    <t>C2H3 -&gt; C2H3+</t>
    <phoneticPr fontId="2" type="noConversion"/>
  </si>
  <si>
    <t>PROCESS: E + C2H3 -&gt; E + E + C2H3+, Ionization</t>
    <phoneticPr fontId="2" type="noConversion"/>
  </si>
  <si>
    <t>C2H3 -&gt; H C2H2+</t>
    <phoneticPr fontId="2" type="noConversion"/>
  </si>
  <si>
    <t>PARAM.:  E = 12.3 eV, complete set</t>
    <phoneticPr fontId="2" type="noConversion"/>
  </si>
  <si>
    <t>PROCESS: E + C2H3 -&gt; E + E + H + C2H2+, Ionization</t>
    <phoneticPr fontId="2" type="noConversion"/>
  </si>
  <si>
    <t>C2H3 -&gt; CH CH2+</t>
    <phoneticPr fontId="2" type="noConversion"/>
  </si>
  <si>
    <t>PROCESS: E + C2H3 -&gt; E + E + CH + CH2+, Ionization</t>
    <phoneticPr fontId="2" type="noConversion"/>
  </si>
  <si>
    <t>C2H3 -&gt; CH2 CH+</t>
    <phoneticPr fontId="2" type="noConversion"/>
  </si>
  <si>
    <t>PROCESS: E + C2H3 -&gt; E + E + CH2 + CH+, Ionization</t>
    <phoneticPr fontId="2" type="noConversion"/>
  </si>
  <si>
    <t>PARAM.:  E = 25 eV, complete set</t>
    <phoneticPr fontId="2" type="noConversion"/>
  </si>
  <si>
    <t>C2H3 -&gt; H+ C2H2</t>
    <phoneticPr fontId="2" type="noConversion"/>
  </si>
  <si>
    <t>PARAM.:  E = 21.1 eV, complete set</t>
    <phoneticPr fontId="2" type="noConversion"/>
  </si>
  <si>
    <t>PROCESS: E + C2H3 -&gt; E + E + C2H2 + H+, Ionization</t>
    <phoneticPr fontId="2" type="noConversion"/>
  </si>
  <si>
    <t>C2H2 -&gt; C2H2+</t>
    <phoneticPr fontId="2" type="noConversion"/>
  </si>
  <si>
    <t>PROCESS: E + C2H2 -&gt; E + E + C2H2+, Ionization</t>
    <phoneticPr fontId="2" type="noConversion"/>
  </si>
  <si>
    <t>PARAM.:  E = 15.4 eV, complete set</t>
    <phoneticPr fontId="2" type="noConversion"/>
  </si>
  <si>
    <t>C2H2(v5) -&gt; C2H2+</t>
    <phoneticPr fontId="2" type="noConversion"/>
  </si>
  <si>
    <t>PROCESS: E + C2H2(v5) -&gt; E + E + C2H2+, Ionization</t>
    <phoneticPr fontId="2" type="noConversion"/>
  </si>
  <si>
    <t>C2H2(v2) -&gt; C2H2+</t>
    <phoneticPr fontId="2" type="noConversion"/>
  </si>
  <si>
    <t>PROCESS: E + C2H2(v2) -&gt; E + E + C2H2+, Ionization</t>
    <phoneticPr fontId="2" type="noConversion"/>
  </si>
  <si>
    <t>C2H2(v13) -&gt; C2H2+</t>
    <phoneticPr fontId="2" type="noConversion"/>
  </si>
  <si>
    <t>PROCESS: E + C2H2(v13) -&gt; E + E + C2H2+, Ionization</t>
    <phoneticPr fontId="2" type="noConversion"/>
  </si>
  <si>
    <t>C2H2 -&gt; CH + CH+</t>
    <phoneticPr fontId="2" type="noConversion"/>
  </si>
  <si>
    <t>PARAM.:  E = 23.9 eV, complete set</t>
    <phoneticPr fontId="2" type="noConversion"/>
  </si>
  <si>
    <t>PROCESS: E + C2H2 -&gt; E + E + CH + CH+, Ionization</t>
    <phoneticPr fontId="2" type="noConversion"/>
  </si>
  <si>
    <t>C2H2(v5) -&gt; CH + CH+</t>
    <phoneticPr fontId="2" type="noConversion"/>
  </si>
  <si>
    <t>PROCESS: E + C2H2(v5) -&gt; E + E + CH + CH+, Ionization</t>
    <phoneticPr fontId="2" type="noConversion"/>
  </si>
  <si>
    <t>C2H2(v2) -&gt; CH + CH+</t>
    <phoneticPr fontId="2" type="noConversion"/>
  </si>
  <si>
    <t>PROCESS: E + C2H2(v2) -&gt; E + E + CH + CH+, Ionization</t>
    <phoneticPr fontId="2" type="noConversion"/>
  </si>
  <si>
    <t>C2H2(v13) -&gt; CH + CH+</t>
    <phoneticPr fontId="2" type="noConversion"/>
  </si>
  <si>
    <t>PROCESS: E + C2H2(v13) -&gt; E + E + CH + CH+, Ionization</t>
    <phoneticPr fontId="2" type="noConversion"/>
  </si>
  <si>
    <t>C2H6 -&gt; C2H6+</t>
  </si>
  <si>
    <t>PROCESS: E + C2H6 -&gt; E + E + C2H6+, Ionization</t>
  </si>
  <si>
    <t>PARAM.:  E = 11.6 eV, complete set</t>
  </si>
  <si>
    <t>C2H6(v24) -&gt; C2H6+</t>
  </si>
  <si>
    <t>PROCESS: E + C2H6(v24) -&gt; E + E + C2H6+, Ionization</t>
  </si>
  <si>
    <t>C2H6(v13) -&gt; C2H6+</t>
  </si>
  <si>
    <t>PROCESS: E + C2H6(v13) -&gt; E + E + C2H6+, Ionization</t>
  </si>
  <si>
    <t>C2H6 -&gt; H C2H5+</t>
  </si>
  <si>
    <t>PROCESS: E + C2H6 -&gt; E + E + H + C2H5+, Ionization</t>
  </si>
  <si>
    <t>PARAM.:  E = 12.65 eV, complete set</t>
  </si>
  <si>
    <t>C2H6(v24) -&gt; H C2H5+</t>
  </si>
  <si>
    <t>PROCESS: E + C2H6(v24) -&gt; E + E + H + C2H5+, Ionization</t>
  </si>
  <si>
    <t>C2H6(v13) -&gt; H C2H5+</t>
  </si>
  <si>
    <t>PROCESS: E + C2H6(v13) -&gt; E + E + H + C2H5+, Ionization</t>
  </si>
  <si>
    <t>C2H6 -&gt; H2 C2H4+</t>
  </si>
  <si>
    <t>C2H6 -&gt; H2 H C2H3+</t>
  </si>
  <si>
    <t>C2H6 -&gt; H2 H2 C2H2+</t>
  </si>
  <si>
    <t>C2H6 -&gt; CH3 CH3+</t>
  </si>
  <si>
    <t>C2H6 -&gt; CH4 CH2+</t>
  </si>
  <si>
    <t>C2H5 -&gt; C2H5+</t>
  </si>
  <si>
    <t>C2H5 -&gt; H C2H4+</t>
  </si>
  <si>
    <t>C2H5 -&gt; H2 C2H3+</t>
  </si>
  <si>
    <t>C2H5 -&gt; H2 H C2H2+</t>
  </si>
  <si>
    <t>C2H5 -&gt; CH2 CH3+</t>
  </si>
  <si>
    <t>C2H5 -&gt; CH3 CH2+</t>
  </si>
  <si>
    <t>C2H5 -&gt; CH4 CH+</t>
  </si>
  <si>
    <t>C2H4 -&gt; C2H4+</t>
  </si>
  <si>
    <t>C2H4 -&gt; H C2H3+</t>
  </si>
  <si>
    <t>C2H4 -&gt; CH CH3+</t>
  </si>
  <si>
    <t>C2H4 -&gt; CH2 CH2+</t>
  </si>
  <si>
    <t>C2H4 -&gt; CH3 CH+</t>
  </si>
  <si>
    <t>C2H3 -&gt; C2H3+</t>
  </si>
  <si>
    <t>C2H3 -&gt; H C2H2+</t>
  </si>
  <si>
    <t>C2H3 -&gt; CH CH2+</t>
  </si>
  <si>
    <t>C2H3 -&gt; CH2 CH+</t>
  </si>
  <si>
    <t>C2H3 -&gt; H+ C2H2</t>
  </si>
  <si>
    <t>C2H2 -&gt; C2H2+</t>
  </si>
  <si>
    <t>C2H2 -&gt; CH + CH+</t>
  </si>
  <si>
    <t>PROCESS: E + C2H6 -&gt; E + E + H2 + C2H4+, Ionization</t>
  </si>
  <si>
    <t>PROCESS: E + C2H6 -&gt; E + E + H2 + H + C2H3+, Ionization</t>
  </si>
  <si>
    <t>PROCESS: E + C2H6 -&gt; E + E + H2 + H2 + C2H2+, Ionization</t>
  </si>
  <si>
    <t>PROCESS: E + C2H6 -&gt; E + E + CH3 + CH3+, Ionization</t>
  </si>
  <si>
    <t>PROCESS: E + C2H6 -&gt; E + E + CH4 + CH2+, Ionization</t>
  </si>
  <si>
    <t>PROCESS: E + C2H5 -&gt; E + E + C2H5+, Ionization</t>
  </si>
  <si>
    <t>PROCESS: E + C2H5 -&gt; E + E + H + C2H4+, Ionization</t>
  </si>
  <si>
    <t>PROCESS: E + C2H5 -&gt; E + E + H2 + C2H3+, Ionization</t>
  </si>
  <si>
    <t>PROCESS: E + C2H5 -&gt; E + E + H2 + H + C2H2+, Ionization</t>
  </si>
  <si>
    <t>PROCESS: E + C2H5 -&gt; E + E + CH2 + CH3+, Ionization</t>
  </si>
  <si>
    <t>PROCESS: E + C2H5 -&gt; E + E + CH3 + CH2+, Ionization</t>
  </si>
  <si>
    <t>PROCESS: E + C2H5 -&gt; E + E + CH4 + CH+, Ionization</t>
  </si>
  <si>
    <t>PROCESS: E + C2H4 -&gt; E + E + C2H4+, Ionization</t>
  </si>
  <si>
    <t>PROCESS: E + C2H4 -&gt; E + E + H + C2H3+, Ionization</t>
  </si>
  <si>
    <t>PROCESS: E + C2H4 -&gt; E + E + CH + CH3+, Ionization</t>
  </si>
  <si>
    <t>PROCESS: E + C2H4 -&gt; E + E + CH2 + CH2+, Ionization</t>
  </si>
  <si>
    <t>PROCESS: E + C2H4 -&gt; E + E + CH3 + CH+, Ionization</t>
  </si>
  <si>
    <t>PROCESS: E + C2H3 -&gt; E + E + C2H3+, Ionization</t>
  </si>
  <si>
    <t>PROCESS: E + C2H3 -&gt; E + E + H + C2H2+, Ionization</t>
  </si>
  <si>
    <t>PROCESS: E + C2H3 -&gt; E + E + CH + CH2+, Ionization</t>
  </si>
  <si>
    <t>PROCESS: E + C2H3 -&gt; E + E + CH2 + CH+, Ionization</t>
  </si>
  <si>
    <t>PROCESS: E + C2H3 -&gt; E + E + C2H2 + H+, Ionization</t>
  </si>
  <si>
    <t>PROCESS: E + C2H2 -&gt; E + E + C2H2+, Ionization</t>
  </si>
  <si>
    <t>PROCESS: E + C2H2 -&gt; E + E + CH + CH+, Ionization</t>
  </si>
  <si>
    <t>PARAM.:  E = 11.81 eV, complete set</t>
  </si>
  <si>
    <t>PARAM.:  E = 15 eV, complete set</t>
  </si>
  <si>
    <t>PARAM.:  E = 15.5 eV, complete set</t>
  </si>
  <si>
    <t>PARAM.:  E = 26 eV, complete set</t>
  </si>
  <si>
    <t>PARAM.:  E = 9.26 eV, complete set</t>
  </si>
  <si>
    <t>PARAM.:  E = 11.5 eV, complete set</t>
  </si>
  <si>
    <t>PARAM.:  E = 12.1 eV, complete set</t>
  </si>
  <si>
    <t>PARAM.:  E = 16.3 eV, complete set</t>
  </si>
  <si>
    <t>PARAM.:  E = 18.1 eV, complete set</t>
  </si>
  <si>
    <t>PARAM.:  E = 18.7 eV, complete set</t>
  </si>
  <si>
    <t>PARAM.:  E = 20 eV, complete set</t>
  </si>
  <si>
    <t>PARAM.:  E = 11 eV, complete set</t>
  </si>
  <si>
    <t>PARAM.:  E = 12.6 eV, complete set</t>
  </si>
  <si>
    <t>PARAM.:  E = 21.5 eV, complete set</t>
  </si>
  <si>
    <t>PARAM.:  E = 27.4 eV, complete set</t>
  </si>
  <si>
    <t>PARAM.:  E = 12.3 eV, complete set</t>
  </si>
  <si>
    <t>PARAM.:  E = 25 eV, complete set</t>
  </si>
  <si>
    <t>PARAM.:  E = 21.1 eV, complete set</t>
  </si>
  <si>
    <t>PARAM.:  E = 15.4 eV, complete set</t>
  </si>
  <si>
    <t>PARAM.:  E = 23.9 eV, complete set</t>
  </si>
  <si>
    <t>C2H6(v24) -&gt; H2 C2H4+</t>
  </si>
  <si>
    <t>C2H6(v24) -&gt; H2 H C2H3+</t>
  </si>
  <si>
    <t>C2H6(v24) -&gt; H2 H2 C2H2+</t>
  </si>
  <si>
    <t>C2H6(v24) -&gt; CH3 CH3+</t>
  </si>
  <si>
    <t>C2H6(v24) -&gt; CH4 CH2+</t>
  </si>
  <si>
    <t>C2H4(v1) -&gt; C2H4+</t>
  </si>
  <si>
    <t>C2H4(v1) -&gt; H C2H3+</t>
  </si>
  <si>
    <t>C2H4(v1) -&gt; CH CH3+</t>
  </si>
  <si>
    <t>C2H4(v1) -&gt; CH2 CH2+</t>
  </si>
  <si>
    <t>C2H4(v1) -&gt; CH3 CH+</t>
  </si>
  <si>
    <t>C2H2(v5) -&gt; C2H2+</t>
  </si>
  <si>
    <t>C2H2(v5) -&gt; CH + CH+</t>
  </si>
  <si>
    <t>PROCESS: E + C2H6(v24) -&gt; E + E + H2 + C2H4+, Ionization</t>
  </si>
  <si>
    <t>PROCESS: E + C2H6(v24) -&gt; E + E + H2 + H + C2H3+, Ionization</t>
  </si>
  <si>
    <t>PROCESS: E + C2H6(v24) -&gt; E + E + H2 + H2 + C2H2+, Ionization</t>
  </si>
  <si>
    <t>PROCESS: E + C2H6(v24) -&gt; E + E + CH3 + CH3+, Ionization</t>
  </si>
  <si>
    <t>PROCESS: E + C2H6(v24) -&gt; E + E + CH4 + CH2+, Ionization</t>
  </si>
  <si>
    <t>PROCESS: E + C2H4(v1) -&gt; E + E + C2H4+, Ionization</t>
  </si>
  <si>
    <t>PROCESS: E + C2H4(v1) -&gt; E + E + H + C2H3+, Ionization</t>
  </si>
  <si>
    <t>PROCESS: E + C2H4(v1) -&gt; E + E + CH + CH3+, Ionization</t>
  </si>
  <si>
    <t>PROCESS: E + C2H4(v1) -&gt; E + E + CH2 + CH2+, Ionization</t>
  </si>
  <si>
    <t>PROCESS: E + C2H4(v1) -&gt; E + E + CH3 + CH+, Ionization</t>
  </si>
  <si>
    <t>PROCESS: E + C2H2(v5) -&gt; E + E + C2H2+, Ionization</t>
  </si>
  <si>
    <t>PROCESS: E + C2H2(v5) -&gt; E + E + CH + CH+, Ionization</t>
  </si>
  <si>
    <t>C2H6(v13) -&gt; H2 C2H4+</t>
  </si>
  <si>
    <t>C2H6(v13) -&gt; H2 H C2H3+</t>
  </si>
  <si>
    <t>C2H6(v13) -&gt; H2 H2 C2H2+</t>
  </si>
  <si>
    <t>C2H6(v13) -&gt; CH3 CH3+</t>
  </si>
  <si>
    <t>C2H6(v13) -&gt; CH4 CH2+</t>
  </si>
  <si>
    <t>C2H4(v2) -&gt; C2H4+</t>
  </si>
  <si>
    <t>C2H4(v2) -&gt; H C2H3+</t>
  </si>
  <si>
    <t>C2H4(v2) -&gt; CH CH3+</t>
  </si>
  <si>
    <t>C2H4(v2) -&gt; CH2 CH2+</t>
  </si>
  <si>
    <t>C2H4(v2) -&gt; CH3 CH+</t>
  </si>
  <si>
    <t>C2H2(v2) -&gt; C2H2+</t>
  </si>
  <si>
    <t>C2H2(v2) -&gt; CH + CH+</t>
  </si>
  <si>
    <t>PROCESS: E + C2H6(v13) -&gt; E + E + H2 + C2H4+, Ionization</t>
  </si>
  <si>
    <t>PROCESS: E + C2H6(v13) -&gt; E + E + H2 + H + C2H3+, Ionization</t>
  </si>
  <si>
    <t>PROCESS: E + C2H6(v13) -&gt; E + E + H2 + H2 + C2H2+, Ionization</t>
  </si>
  <si>
    <t>PROCESS: E + C2H6(v13) -&gt; E + E + CH3 + CH3+, Ionization</t>
  </si>
  <si>
    <t>PROCESS: E + C2H6(v13) -&gt; E + E + CH4 + CH2+, Ionization</t>
  </si>
  <si>
    <t>PROCESS: E + C2H4(v2) -&gt; E + E + C2H4+, Ionization</t>
  </si>
  <si>
    <t>PROCESS: E + C2H4(v2) -&gt; E + E + H + C2H3+, Ionization</t>
  </si>
  <si>
    <t>PROCESS: E + C2H4(v2) -&gt; E + E + CH + CH3+, Ionization</t>
  </si>
  <si>
    <t>PROCESS: E + C2H4(v2) -&gt; E + E + CH2 + CH2+, Ionization</t>
  </si>
  <si>
    <t>PROCESS: E + C2H4(v2) -&gt; E + E + CH3 + CH+, Ionization</t>
  </si>
  <si>
    <t>PROCESS: E + C2H2(v2) -&gt; E + E + C2H2+, Ionization</t>
  </si>
  <si>
    <t>PROCESS: E + C2H2(v2) -&gt; E + E + CH + CH+, Ionization</t>
  </si>
  <si>
    <t>C2H2(v13) -&gt; C2H2+</t>
  </si>
  <si>
    <t>C2H2(v13) -&gt; CH + CH+</t>
  </si>
  <si>
    <t>PROCESS: E + C2H2(v13) -&gt; E + E + C2H2+, Ionization</t>
  </si>
  <si>
    <t>PROCESS: E + C2H2(v13) -&gt; E + E + CH + CH+, Ionization</t>
  </si>
  <si>
    <t>PARAM.:  E = 14.3 eV, complete set</t>
  </si>
  <si>
    <t>PARAM.:  E = 14.3 eV, complete set</t>
    <phoneticPr fontId="2" type="noConversion"/>
  </si>
  <si>
    <t>C3H8 -&gt; C3H8+</t>
  </si>
  <si>
    <t>C3H8 -&gt; C3H8+</t>
    <phoneticPr fontId="2" type="noConversion"/>
  </si>
  <si>
    <t>PROCESS: E + C3H8 -&gt; E + E + C3H8+, Ionization</t>
  </si>
  <si>
    <t>PROCESS: E + C3H8 -&gt; E + E + C3H8+, Ionization</t>
    <phoneticPr fontId="2" type="noConversion"/>
  </si>
  <si>
    <t>C3H8(v1) -&gt; C3H8+</t>
  </si>
  <si>
    <t>C3H8(v1) -&gt; C3H8+</t>
    <phoneticPr fontId="2" type="noConversion"/>
  </si>
  <si>
    <t>SPECIES: e / C3H8(v1)</t>
  </si>
  <si>
    <t>PROCESS: E + C3H8(v1) -&gt; E + E + C3H8+, Ionization</t>
  </si>
  <si>
    <t>PROCESS: E + C3H8(v1) -&gt; E + E + C3H8+, Ionization</t>
    <phoneticPr fontId="2" type="noConversion"/>
  </si>
  <si>
    <t>C3H8(v2) -&gt; C3H8+</t>
  </si>
  <si>
    <t>C3H8(v2) -&gt; C3H8+</t>
    <phoneticPr fontId="2" type="noConversion"/>
  </si>
  <si>
    <t>SPECIES: e / C3H8(v2)</t>
  </si>
  <si>
    <t>PROCESS: E + C3H8(v2) -&gt; E + E + C3H8+, Ionization</t>
  </si>
  <si>
    <t>PROCESS: E + C3H8(v2) -&gt; E + E + C3H8+, Ionization</t>
    <phoneticPr fontId="2" type="noConversion"/>
  </si>
  <si>
    <t>PROCESS: E + C3H8 -&gt; E + E + H + C3H7+, Ionization</t>
  </si>
  <si>
    <t>PROCESS: E + C3H8 -&gt; E + E + H + C3H7+, Ionization</t>
    <phoneticPr fontId="2" type="noConversion"/>
  </si>
  <si>
    <t>C3H8 -&gt; H C3H7+</t>
  </si>
  <si>
    <t>C3H8 -&gt; H C3H7+</t>
    <phoneticPr fontId="2" type="noConversion"/>
  </si>
  <si>
    <t>PARAM.:  E = 14.32 eV, complete set</t>
  </si>
  <si>
    <t>PARAM.:  E = 14.32 eV, complete set</t>
    <phoneticPr fontId="2" type="noConversion"/>
  </si>
  <si>
    <t>C3H8(v1) -&gt; H C3H7+</t>
  </si>
  <si>
    <t>C3H8(v1) -&gt; H C3H7+</t>
    <phoneticPr fontId="2" type="noConversion"/>
  </si>
  <si>
    <t>PROCESS: E + C3H8(v1) -&gt; E + E + H + C3H7+, Ionization</t>
  </si>
  <si>
    <t>PROCESS: E + C3H8(v1) -&gt; E + E + H + C3H7+, Ionization</t>
    <phoneticPr fontId="2" type="noConversion"/>
  </si>
  <si>
    <t>C3H8(v2) -&gt; H C3H7+</t>
  </si>
  <si>
    <t>C3H8(v2) -&gt; H C3H7+</t>
    <phoneticPr fontId="2" type="noConversion"/>
  </si>
  <si>
    <t>PROCESS: E + C3H8(v2) -&gt; E + E + H + C3H7+, Ionization</t>
  </si>
  <si>
    <t>PROCESS: E + C3H8(v2) -&gt; E + E + H + C3H7+, Ionization</t>
    <phoneticPr fontId="2" type="noConversion"/>
  </si>
  <si>
    <t>C3H8 -&gt; H2 C3H6+</t>
  </si>
  <si>
    <t>C3H8 -&gt; H2 C3H6+</t>
    <phoneticPr fontId="2" type="noConversion"/>
  </si>
  <si>
    <t>PROCESS: E + C3H8 -&gt; E + E + H2 + C3H6+, Ionization</t>
  </si>
  <si>
    <t>PROCESS: E + C3H8 -&gt; E + E + H2 + C3H6+, Ionization</t>
    <phoneticPr fontId="2" type="noConversion"/>
  </si>
  <si>
    <t>PARAM.:  E = 18.11 eV, complete set</t>
  </si>
  <si>
    <t>PARAM.:  E = 18.11 eV, complete set</t>
    <phoneticPr fontId="2" type="noConversion"/>
  </si>
  <si>
    <t>C3H8(v1) -&gt; H2 C3H6+</t>
  </si>
  <si>
    <t>C3H8(v1) -&gt; H2 C3H6+</t>
    <phoneticPr fontId="2" type="noConversion"/>
  </si>
  <si>
    <t>PROCESS: E + C3H8(v1) -&gt; E + E + H2 + C3H6+, Ionization</t>
  </si>
  <si>
    <t>PROCESS: E + C3H8(v1) -&gt; E + E + H2 + C3H6+, Ionization</t>
    <phoneticPr fontId="2" type="noConversion"/>
  </si>
  <si>
    <t>C3H8(v2) -&gt; H2 C3H6+</t>
  </si>
  <si>
    <t>C3H8(v2) -&gt; H2 C3H6+</t>
    <phoneticPr fontId="2" type="noConversion"/>
  </si>
  <si>
    <t>PROCESS: E + C3H8(v2) -&gt; E + E + H2 + C3H6+, Ionization</t>
  </si>
  <si>
    <t>PROCESS: E + C3H8(v2) -&gt; E + E + H2 + C3H6+, Ionization</t>
    <phoneticPr fontId="2" type="noConversion"/>
  </si>
  <si>
    <t>C3H8 -&gt; H2 H C3H5+</t>
  </si>
  <si>
    <t>C3H8 -&gt; H2 H C3H5+</t>
    <phoneticPr fontId="2" type="noConversion"/>
  </si>
  <si>
    <t>PROCESS: E + C3H8 -&gt; E + E + H2 + H + C3H5+, Ionization</t>
  </si>
  <si>
    <t>PROCESS: E + C3H8 -&gt; E + E + H2 + H + C3H5+, Ionization</t>
    <phoneticPr fontId="2" type="noConversion"/>
  </si>
  <si>
    <t>C3H8(v1) -&gt; H2 H C3H5+</t>
  </si>
  <si>
    <t>C3H8(v1) -&gt; H2 H C3H5+</t>
    <phoneticPr fontId="2" type="noConversion"/>
  </si>
  <si>
    <t>PROCESS: E + C3H8(v1) -&gt; E + E + H2 + H + C3H5+, Ionization</t>
  </si>
  <si>
    <t>PROCESS: E + C3H8(v1) -&gt; E + E + H2 + H + C3H5+, Ionization</t>
    <phoneticPr fontId="2" type="noConversion"/>
  </si>
  <si>
    <t>C3H8(v2) -&gt; H2 H C3H5+</t>
  </si>
  <si>
    <t>C3H8(v2) -&gt; H2 H C3H5+</t>
    <phoneticPr fontId="2" type="noConversion"/>
  </si>
  <si>
    <t>PROCESS: E + C3H8(v2) -&gt; E + E + H2 + H + C3H5+, Ionization</t>
  </si>
  <si>
    <t>PROCESS: E + C3H8(v2) -&gt; E + E + H2 + H + C3H5+, Ionization</t>
    <phoneticPr fontId="2" type="noConversion"/>
  </si>
  <si>
    <t>PARAM.:  E = 16.25 eV, complete set</t>
  </si>
  <si>
    <t>PARAM.:  E = 16.25 eV, complete set</t>
    <phoneticPr fontId="2" type="noConversion"/>
  </si>
  <si>
    <t>C3H8 -&gt; H2 H2 C3H4+</t>
  </si>
  <si>
    <t>C3H8 -&gt; H2 H2 C3H4+</t>
    <phoneticPr fontId="2" type="noConversion"/>
  </si>
  <si>
    <t>PROCESS: E + C3H8 -&gt; E + E + H2 + H2 + C3H4+, Ionization</t>
  </si>
  <si>
    <t>PROCESS: E + C3H8 -&gt; E + E + H2 + H2 + C3H4+, Ionization</t>
    <phoneticPr fontId="2" type="noConversion"/>
  </si>
  <si>
    <t>C3H8(v1) -&gt; H2 H2 C3H4+</t>
  </si>
  <si>
    <t>C3H8(v1) -&gt; H2 H2 C3H4+</t>
    <phoneticPr fontId="2" type="noConversion"/>
  </si>
  <si>
    <t>PROCESS: E + C3H8(v1) -&gt; E + E + H2 + H2 + C3H4+, Ionization</t>
  </si>
  <si>
    <t>PROCESS: E + C3H8(v1) -&gt; E + E + H2 + H2 + C3H4+, Ionization</t>
    <phoneticPr fontId="2" type="noConversion"/>
  </si>
  <si>
    <t>C3H8(v2) -&gt; H2 H2 C3H4+</t>
  </si>
  <si>
    <t>C3H8(v2) -&gt; H2 H2 C3H4+</t>
    <phoneticPr fontId="2" type="noConversion"/>
  </si>
  <si>
    <t>PROCESS: E + C3H8(v2) -&gt; E + E + H2 + H2 + C3H4+, Ionization</t>
  </si>
  <si>
    <t>PROCESS: E + C3H8(v2) -&gt; E + E + H2 + H2 + C3H4+, Ionization</t>
    <phoneticPr fontId="2" type="noConversion"/>
  </si>
  <si>
    <t>C3H8 -&gt; CH3 C2H5+</t>
  </si>
  <si>
    <t>C3H8 -&gt; CH3 C2H5+</t>
    <phoneticPr fontId="2" type="noConversion"/>
  </si>
  <si>
    <t>PARAM.:  E = 13.92 eV, complete set</t>
  </si>
  <si>
    <t>PARAM.:  E = 13.92 eV, complete set</t>
    <phoneticPr fontId="2" type="noConversion"/>
  </si>
  <si>
    <t>PROCESS: E + C3H8 -&gt; E + E + CH3 + C3H5+, Ionization</t>
  </si>
  <si>
    <t>PROCESS: E + C3H8 -&gt; E + E + CH3 + C3H5+, Ionization</t>
    <phoneticPr fontId="2" type="noConversion"/>
  </si>
  <si>
    <t>C3H8(v1) -&gt; CH3 C2H5+</t>
  </si>
  <si>
    <t>C3H8(v1) -&gt; CH3 C2H5+</t>
    <phoneticPr fontId="2" type="noConversion"/>
  </si>
  <si>
    <t>PROCESS: E + C3H8(v1) -&gt; E + E + CH3 + C3H5+, Ionization</t>
  </si>
  <si>
    <t>PROCESS: E + C3H8(v1) -&gt; E + E + CH3 + C3H5+, Ionization</t>
    <phoneticPr fontId="2" type="noConversion"/>
  </si>
  <si>
    <t>C3H8(v2) -&gt; CH3 C2H5+</t>
  </si>
  <si>
    <t>C3H8(v2) -&gt; CH3 C2H5+</t>
    <phoneticPr fontId="2" type="noConversion"/>
  </si>
  <si>
    <t>PROCESS: E + C3H8(v2) -&gt; E + E + CH3 + C3H5+, Ionization</t>
  </si>
  <si>
    <t>PROCESS: E + C3H8(v2) -&gt; E + E + CH3 + C3H5+, Ionization</t>
    <phoneticPr fontId="2" type="noConversion"/>
  </si>
  <si>
    <t>C3H8 -&gt; CH4 C2H4+</t>
  </si>
  <si>
    <t>C3H8 -&gt; CH4 C2H4+</t>
    <phoneticPr fontId="2" type="noConversion"/>
  </si>
  <si>
    <t>PROCESS: E + C3H8 -&gt; E + E + CH4 + C3H4+, Ionization</t>
  </si>
  <si>
    <t>PROCESS: E + C3H8 -&gt; E + E + CH4 + C3H4+, Ionization</t>
    <phoneticPr fontId="2" type="noConversion"/>
  </si>
  <si>
    <t>PARAM.:  E = 14.19 eV, complete set</t>
  </si>
  <si>
    <t>PARAM.:  E = 14.19 eV, complete set</t>
    <phoneticPr fontId="2" type="noConversion"/>
  </si>
  <si>
    <t>C3H8(v1) -&gt; CH4 C2H4+</t>
  </si>
  <si>
    <t>C3H8(v1) -&gt; CH4 C2H4+</t>
    <phoneticPr fontId="2" type="noConversion"/>
  </si>
  <si>
    <t>PROCESS: E + C3H8(v1) -&gt; E + E + CH4 + C3H4+, Ionization</t>
  </si>
  <si>
    <t>PROCESS: E + C3H8(v1) -&gt; E + E + CH4 + C3H4+, Ionization</t>
    <phoneticPr fontId="2" type="noConversion"/>
  </si>
  <si>
    <t>C3H8(v2) -&gt; CH4 C2H4+</t>
  </si>
  <si>
    <t>C3H8(v2) -&gt; CH4 C2H4+</t>
    <phoneticPr fontId="2" type="noConversion"/>
  </si>
  <si>
    <t>PROCESS: E + C3H8(v2) -&gt; E + E + CH4 + C3H4+, Ionization</t>
  </si>
  <si>
    <t>PROCESS: E + C3H8(v2) -&gt; E + E + CH4 + C3H4+, Ionization</t>
    <phoneticPr fontId="2" type="noConversion"/>
  </si>
  <si>
    <t>C3H8 -&gt; C2H5 CH3+</t>
  </si>
  <si>
    <t>C3H8 -&gt; C2H5 CH3+</t>
    <phoneticPr fontId="2" type="noConversion"/>
  </si>
  <si>
    <t>PARAM.:  E = 23 eV, complete set</t>
  </si>
  <si>
    <t>PARAM.:  E = 23 eV, complete set</t>
    <phoneticPr fontId="2" type="noConversion"/>
  </si>
  <si>
    <t>C3H8(v1) -&gt; C2H5 CH3+</t>
  </si>
  <si>
    <t>C3H8(v1) -&gt; C2H5 CH3+</t>
    <phoneticPr fontId="2" type="noConversion"/>
  </si>
  <si>
    <t>C3H8(v2) -&gt; C2H5 CH3+</t>
  </si>
  <si>
    <t>C3H8(v2) -&gt; C2H5 CH3+</t>
    <phoneticPr fontId="2" type="noConversion"/>
  </si>
  <si>
    <t>C3H8 -&gt; C2H6 CH2+</t>
  </si>
  <si>
    <t>C3H8 -&gt; C2H6 CH2+</t>
    <phoneticPr fontId="2" type="noConversion"/>
  </si>
  <si>
    <t>PARAM.:  E = 21 eV, complete set</t>
  </si>
  <si>
    <t>PARAM.:  E = 21 eV, complete set</t>
    <phoneticPr fontId="2" type="noConversion"/>
  </si>
  <si>
    <t>PROCESS: E + C3H8 -&gt; E + E + C2H5 + CH3+, Ionization</t>
  </si>
  <si>
    <t>PROCESS: E + C3H8 -&gt; E + E + C2H5 + CH3+, Ionization</t>
    <phoneticPr fontId="2" type="noConversion"/>
  </si>
  <si>
    <t>PROCESS: E + C3H8(v1) -&gt; E + E + C2H5 + CH3+, Ionization</t>
  </si>
  <si>
    <t>PROCESS: E + C3H8(v1) -&gt; E + E + C2H5 + CH3+, Ionization</t>
    <phoneticPr fontId="2" type="noConversion"/>
  </si>
  <si>
    <t>PROCESS: E + C3H8(v2) -&gt; E + E + C2H5 + CH3+, Ionization</t>
  </si>
  <si>
    <t>PROCESS: E + C3H8(v2) -&gt; E + E + C2H5 + CH3+, Ionization</t>
    <phoneticPr fontId="2" type="noConversion"/>
  </si>
  <si>
    <t>PROCESS: E + C3H8 -&gt; E + E + C2H6 + CH2+, Ionization</t>
  </si>
  <si>
    <t>PROCESS: E + C3H8 -&gt; E + E + C2H6 + CH2+, Ionization</t>
    <phoneticPr fontId="2" type="noConversion"/>
  </si>
  <si>
    <t>C3H8(v1) -&gt; C2H6 CH2+</t>
  </si>
  <si>
    <t>C3H8(v1) -&gt; C2H6 CH2+</t>
    <phoneticPr fontId="2" type="noConversion"/>
  </si>
  <si>
    <t>PROCESS: E + C3H8(v1) -&gt; E + E + C2H6 + CH2+, Ionization</t>
  </si>
  <si>
    <t>PROCESS: E + C3H8(v1) -&gt; E + E + C2H6 + CH2+, Ionization</t>
    <phoneticPr fontId="2" type="noConversion"/>
  </si>
  <si>
    <t>C3H8(v2) -&gt; C2H6 CH2+</t>
  </si>
  <si>
    <t>C3H8(v2) -&gt; C2H6 CH2+</t>
    <phoneticPr fontId="2" type="noConversion"/>
  </si>
  <si>
    <t>PROCESS: E + C3H8(v2) -&gt; E + E + C2H6 + CH2+, Ionization</t>
  </si>
  <si>
    <t>PROCESS: E + C3H8(v2) -&gt; E + E + C2H6 + CH2+, Ionization</t>
    <phoneticPr fontId="2" type="noConversion"/>
  </si>
  <si>
    <t>C3H7 -&gt; C3H7+</t>
  </si>
  <si>
    <t>C3H7 -&gt; C3H7+</t>
    <phoneticPr fontId="2" type="noConversion"/>
  </si>
  <si>
    <t>C3H7 -&gt; H C3H6+</t>
  </si>
  <si>
    <t>C3H7 -&gt; H C3H6+</t>
    <phoneticPr fontId="2" type="noConversion"/>
  </si>
  <si>
    <t>PROCESS: E + C3H7 -&gt; E + E + C3H7+, Ionization</t>
  </si>
  <si>
    <t>PROCESS: E + C3H7 -&gt; E + E + C3H7+, Ionization</t>
    <phoneticPr fontId="2" type="noConversion"/>
  </si>
  <si>
    <t>SPECIES: e / C3H7</t>
  </si>
  <si>
    <t>PARAM.:  E = 7.55 eV, complete set</t>
  </si>
  <si>
    <t>PARAM.:  E = 7.55 eV, complete set</t>
    <phoneticPr fontId="2" type="noConversion"/>
  </si>
  <si>
    <t>PROCESS: E + C3H7 -&gt; E + E + H + C3H6+, Ionization</t>
  </si>
  <si>
    <t>PROCESS: E + C3H7 -&gt; E + E + H + C3H6+, Ionization</t>
    <phoneticPr fontId="2" type="noConversion"/>
  </si>
  <si>
    <t>PARAM.:  E = 10.3 eV, complete set</t>
  </si>
  <si>
    <t>PARAM.:  E = 10.3 eV, complete set</t>
    <phoneticPr fontId="2" type="noConversion"/>
  </si>
  <si>
    <t>C3H7 -&gt; H2 C3H5+</t>
  </si>
  <si>
    <t>C3H7 -&gt; H2 C3H5+</t>
    <phoneticPr fontId="2" type="noConversion"/>
  </si>
  <si>
    <t>PROCESS: E + C3H7 -&gt; E + E + H2 + C3H5+, Ionization</t>
  </si>
  <si>
    <t>PROCESS: E + C3H7 -&gt; E + E + H2 + C3H5+, Ionization</t>
    <phoneticPr fontId="2" type="noConversion"/>
  </si>
  <si>
    <t>PARAM.:  E = 8.99 eV, complete set</t>
  </si>
  <si>
    <t>PARAM.:  E = 8.99 eV, complete set</t>
    <phoneticPr fontId="2" type="noConversion"/>
  </si>
  <si>
    <t>C3H7 -&gt; H2 H C3H4+</t>
  </si>
  <si>
    <t>C3H7 -&gt; H2 H C3H4+</t>
    <phoneticPr fontId="2" type="noConversion"/>
  </si>
  <si>
    <t>PARAM.:  E = 13.65 eV, complete set</t>
  </si>
  <si>
    <t>PARAM.:  E = 13.65 eV, complete set</t>
    <phoneticPr fontId="2" type="noConversion"/>
  </si>
  <si>
    <t>PROCESS: E + C3H7 -&gt; E + E + H2 + H + C3H4+, Ionization</t>
  </si>
  <si>
    <t>PROCESS: E + C3H7 -&gt; E + E + H2 + H + C3H4+, Ionization</t>
    <phoneticPr fontId="2" type="noConversion"/>
  </si>
  <si>
    <t>C3H7 -&gt; CH2 C2H5+</t>
  </si>
  <si>
    <t>C3H7 -&gt; CH2 C2H5+</t>
    <phoneticPr fontId="2" type="noConversion"/>
  </si>
  <si>
    <t>PARAM.:  E = 12.42 eV, complete set</t>
  </si>
  <si>
    <t>PARAM.:  E = 12.42 eV, complete set</t>
    <phoneticPr fontId="2" type="noConversion"/>
  </si>
  <si>
    <t>PROCESS: E + C3H7 -&gt; E + E + CH2 + C2H5+, Ionization</t>
  </si>
  <si>
    <t>PROCESS: E + C3H7 -&gt; E + E + CH2 + C2H5+, Ionization</t>
    <phoneticPr fontId="2" type="noConversion"/>
  </si>
  <si>
    <t>C3H7 -&gt; CH3 C2H4+</t>
  </si>
  <si>
    <t>C3H7 -&gt; CH3 C2H4+</t>
    <phoneticPr fontId="2" type="noConversion"/>
  </si>
  <si>
    <t>PARAM.:  E = 11.55 eV, complete set</t>
  </si>
  <si>
    <t>PARAM.:  E = 11.55 eV, complete set</t>
    <phoneticPr fontId="2" type="noConversion"/>
  </si>
  <si>
    <t>PROCESS: E + C3H7 -&gt; E + E + CH3 + C2H4+, Ionization</t>
  </si>
  <si>
    <t>PROCESS: E + C3H7 -&gt; E + E + CH3 + C2H4+, Ionization</t>
    <phoneticPr fontId="2" type="noConversion"/>
  </si>
  <si>
    <t>C3H7 -&gt; CH4 C2H3+</t>
  </si>
  <si>
    <t>C3H7 -&gt; CH4 C2H3+</t>
    <phoneticPr fontId="2" type="noConversion"/>
  </si>
  <si>
    <t>PROCESS: E + C3H7 -&gt; E + E + CH4 + C2H3+, Ionization</t>
  </si>
  <si>
    <t>PROCESS: E + C3H7 -&gt; E + E + CH4 + C2H3+, Ionization</t>
    <phoneticPr fontId="2" type="noConversion"/>
  </si>
  <si>
    <t>PARAM.:  E = 9.64 eV, complete set</t>
  </si>
  <si>
    <t>PARAM.:  E = 9.64 eV, complete set</t>
    <phoneticPr fontId="2" type="noConversion"/>
  </si>
  <si>
    <t>C3H7 -&gt; C2H3 CH4+</t>
  </si>
  <si>
    <t>C3H7 -&gt; C2H3 CH4+</t>
    <phoneticPr fontId="2" type="noConversion"/>
  </si>
  <si>
    <t>PARAM.:  E = 13.09 eV, complete set</t>
  </si>
  <si>
    <t>PARAM.:  E = 13.09 eV, complete set</t>
    <phoneticPr fontId="2" type="noConversion"/>
  </si>
  <si>
    <t>PROCESS: E + C3H7 -&gt; E + E + C2H3 + CH4+, Ionization</t>
  </si>
  <si>
    <t>PROCESS: E + C3H7 -&gt; E + E + C2H3 + CH4+, Ionization</t>
    <phoneticPr fontId="2" type="noConversion"/>
  </si>
  <si>
    <t>C3H7 -&gt; C2H4 CH3+</t>
  </si>
  <si>
    <t>C3H7 -&gt; C2H4 CH3+</t>
    <phoneticPr fontId="2" type="noConversion"/>
  </si>
  <si>
    <t>PARAM.:  E = 10.88 eV, complete set</t>
  </si>
  <si>
    <t>PARAM.:  E = 10.88 eV, complete set</t>
    <phoneticPr fontId="2" type="noConversion"/>
  </si>
  <si>
    <t>PROCESS: E + C3H7 -&gt; E + E + C2H4 + CH3+, Ionization</t>
  </si>
  <si>
    <t>PROCESS: E + C3H7 -&gt; E + E + C2H4 + CH3+, Ionization</t>
    <phoneticPr fontId="2" type="noConversion"/>
  </si>
  <si>
    <t>C3H7 -&gt; C2H5 CH2+</t>
  </si>
  <si>
    <t>C3H7 -&gt; C2H5 CH2+</t>
    <phoneticPr fontId="2" type="noConversion"/>
  </si>
  <si>
    <t>PROCESS: E + C3H7 -&gt; E + E + C2H5 + CH2+, Ionization</t>
  </si>
  <si>
    <t>PROCESS: E + C3H7 -&gt; E + E + C2H5 + CH2+, Ionization</t>
    <phoneticPr fontId="2" type="noConversion"/>
  </si>
  <si>
    <t>PARAM.:  E = 14.7 eV, complete set</t>
  </si>
  <si>
    <t>PARAM.:  E = 14.7 eV, complete set</t>
    <phoneticPr fontId="2" type="noConversion"/>
  </si>
  <si>
    <t>C3H7 -&gt; C2H6 CH+</t>
  </si>
  <si>
    <t>C3H7 -&gt; C2H6 CH+</t>
    <phoneticPr fontId="2" type="noConversion"/>
  </si>
  <si>
    <t>PROCESS: E + C3H7 -&gt; E + E + C2H6 + CH+, Ionization</t>
  </si>
  <si>
    <t>PROCESS: E + C3H7 -&gt; E + E + C2H6 + CH+, Ionization</t>
    <phoneticPr fontId="2" type="noConversion"/>
  </si>
  <si>
    <t>C3H6 -&gt; C3H6+</t>
  </si>
  <si>
    <t>C3H6 -&gt; C3H6+</t>
    <phoneticPr fontId="2" type="noConversion"/>
  </si>
  <si>
    <t>PROCESS: E + C3H6 -&gt; E + E + C3H6+, Ionization</t>
  </si>
  <si>
    <t>PROCESS: E + C3H6 -&gt; E + E + C3H6+, Ionization</t>
    <phoneticPr fontId="2" type="noConversion"/>
  </si>
  <si>
    <t>PARAM.:  E = 9.72 eV, complete set</t>
  </si>
  <si>
    <t>PARAM.:  E = 9.72 eV, complete set</t>
    <phoneticPr fontId="2" type="noConversion"/>
  </si>
  <si>
    <t>C3H6(v) -&gt; C3H6+</t>
  </si>
  <si>
    <t>C3H6(v) -&gt; C3H6+</t>
    <phoneticPr fontId="2" type="noConversion"/>
  </si>
  <si>
    <t>SPECIES: e / C3H6(v)</t>
  </si>
  <si>
    <t>PROCESS: E + C3H6(v) -&gt; E + E + C3H6+, Ionization</t>
  </si>
  <si>
    <t>PROCESS: E + C3H6(v) -&gt; E + E + C3H6+, Ionization</t>
    <phoneticPr fontId="2" type="noConversion"/>
  </si>
  <si>
    <t>C3H6 -&gt; H C3H5+</t>
  </si>
  <si>
    <t>C3H6 -&gt; H C3H5+</t>
    <phoneticPr fontId="2" type="noConversion"/>
  </si>
  <si>
    <t>PROCESS: E + C3H6 -&gt; E + E + H + C3H5+, Ionization</t>
  </si>
  <si>
    <t>PROCESS: E + C3H6 -&gt; E + E + H + C3H5+, Ionization</t>
    <phoneticPr fontId="2" type="noConversion"/>
  </si>
  <si>
    <t>PARAM.:  E = 11.95 eV, complete set</t>
  </si>
  <si>
    <t>PARAM.:  E = 11.95 eV, complete set</t>
    <phoneticPr fontId="2" type="noConversion"/>
  </si>
  <si>
    <t>C3H6 -&gt; H2 C3H4+</t>
  </si>
  <si>
    <t>C3H6 -&gt; H2 C3H4+</t>
    <phoneticPr fontId="2" type="noConversion"/>
  </si>
  <si>
    <t>PARAM.:  E = 12.07 eV, complete set</t>
  </si>
  <si>
    <t>PARAM.:  E = 12.07 eV, complete set</t>
    <phoneticPr fontId="2" type="noConversion"/>
  </si>
  <si>
    <t>PROCESS: E + C3H6 -&gt; E + E + H2 + C3H4+, Ionization</t>
  </si>
  <si>
    <t>PROCESS: E + C3H6 -&gt; E + E + H2 + C3H4+, Ionization</t>
    <phoneticPr fontId="2" type="noConversion"/>
  </si>
  <si>
    <t>C3H6 -&gt; CH C2H5+</t>
  </si>
  <si>
    <t>C3H6 -&gt; CH C2H5+</t>
    <phoneticPr fontId="2" type="noConversion"/>
  </si>
  <si>
    <t>C3H6(v) -&gt; H C3H5+</t>
  </si>
  <si>
    <t>C3H6(v) -&gt; H C3H5+</t>
    <phoneticPr fontId="2" type="noConversion"/>
  </si>
  <si>
    <t>PROCESS: E + C3H6(v) -&gt; E + E + H + C3H5+, Ionization</t>
  </si>
  <si>
    <t>PROCESS: E + C3H6(v) -&gt; E + E + H + C3H5+, Ionization</t>
    <phoneticPr fontId="2" type="noConversion"/>
  </si>
  <si>
    <t>C3H6(v) -&gt; H2 C3H4+</t>
  </si>
  <si>
    <t>C3H6(v) -&gt; H2 C3H4+</t>
    <phoneticPr fontId="2" type="noConversion"/>
  </si>
  <si>
    <t>PROCESS: E + C3H6(v) -&gt; E + E + H2 + C3H4+, Ionization</t>
  </si>
  <si>
    <t>PROCESS: E + C3H6(v) -&gt; E + E + H2 + C3H4+, Ionization</t>
    <phoneticPr fontId="2" type="noConversion"/>
  </si>
  <si>
    <t>C3H6(v) -&gt; CH C2H5+</t>
  </si>
  <si>
    <t>C3H6(v) -&gt; CH C2H5+</t>
    <phoneticPr fontId="2" type="noConversion"/>
  </si>
  <si>
    <t>C3H6 -&gt; CH2 C2H4+</t>
  </si>
  <si>
    <t>C3H6 -&gt; CH2 C2H4+</t>
    <phoneticPr fontId="2" type="noConversion"/>
  </si>
  <si>
    <t>PARAM.:  E = 14.82 eV, complete set</t>
  </si>
  <si>
    <t>PARAM.:  E = 14.82 eV, complete set</t>
    <phoneticPr fontId="2" type="noConversion"/>
  </si>
  <si>
    <t>PROCESS: E + C3H6 -&gt; E + E + CH + C2H5+, Ionization</t>
  </si>
  <si>
    <t>PROCESS: E + C3H6 -&gt; E + E + CH + C2H5+, Ionization</t>
    <phoneticPr fontId="2" type="noConversion"/>
  </si>
  <si>
    <t>PROCESS: E + C3H6(v) -&gt; E + E + CH + C2H5+, Ionization</t>
  </si>
  <si>
    <t>PROCESS: E + C3H6(v) -&gt; E + E + CH + C2H5+, Ionization</t>
    <phoneticPr fontId="2" type="noConversion"/>
  </si>
  <si>
    <t>PROCESS: E + C3H6 -&gt; E + E + CH2 + C2H4+, Ionization</t>
  </si>
  <si>
    <t>PROCESS: E + C3H6 -&gt; E + E + CH2 + C2H4+, Ionization</t>
    <phoneticPr fontId="2" type="noConversion"/>
  </si>
  <si>
    <t>C3H6(v) -&gt; CH2 C2H4+</t>
  </si>
  <si>
    <t>C3H6(v) -&gt; CH2 C2H4+</t>
    <phoneticPr fontId="2" type="noConversion"/>
  </si>
  <si>
    <t>PROCESS: E + C3H6(v) -&gt; E + E + CH2 + C2H4+, Ionization</t>
  </si>
  <si>
    <t>PROCESS: E + C3H6(v) -&gt; E + E + CH2 + C2H4+, Ionization</t>
    <phoneticPr fontId="2" type="noConversion"/>
  </si>
  <si>
    <t>C3H6 -&gt; CH3 C2H3+</t>
  </si>
  <si>
    <t>C3H6 -&gt; CH3 C2H3+</t>
    <phoneticPr fontId="2" type="noConversion"/>
  </si>
  <si>
    <t>PROCESS: E + C3H6 -&gt; E + E + CH3 + C2H3+, Ionization</t>
  </si>
  <si>
    <t>PROCESS: E + C3H6 -&gt; E + E + CH3 + C2H3+, Ionization</t>
    <phoneticPr fontId="2" type="noConversion"/>
  </si>
  <si>
    <t>C3H6(v) -&gt; CH3 C2H3+</t>
  </si>
  <si>
    <t>C3H6(v) -&gt; CH3 C2H3+</t>
    <phoneticPr fontId="2" type="noConversion"/>
  </si>
  <si>
    <t>PROCESS: E + C3H6(v) -&gt; E + E + CH3 + C2H3+, Ionization</t>
  </si>
  <si>
    <t>PROCESS: E + C3H6(v) -&gt; E + E + CH3 + C2H3+, Ionization</t>
    <phoneticPr fontId="2" type="noConversion"/>
  </si>
  <si>
    <t>C3H6 -&gt; CH4 C2H2+</t>
  </si>
  <si>
    <t>C3H6 -&gt; CH4 C2H2+</t>
    <phoneticPr fontId="2" type="noConversion"/>
  </si>
  <si>
    <t>PROCESS: E + C3H6 -&gt; E + E + CH4 + C2H2+, Ionization</t>
  </si>
  <si>
    <t>PROCESS: E + C3H6 -&gt; E + E + CH4 + C2H2+, Ionization</t>
    <phoneticPr fontId="2" type="noConversion"/>
  </si>
  <si>
    <t>PARAM.:  E = 12.55 eV, complete set</t>
  </si>
  <si>
    <t>PARAM.:  E = 12.55 eV, complete set</t>
    <phoneticPr fontId="2" type="noConversion"/>
  </si>
  <si>
    <t>PARAM.:  E = 12.74 eV, complete set</t>
  </si>
  <si>
    <t>PARAM.:  E = 12.74 eV, complete set</t>
    <phoneticPr fontId="2" type="noConversion"/>
  </si>
  <si>
    <t>C3H6(v) -&gt; CH4 C2H2+</t>
  </si>
  <si>
    <t>C3H6(v) -&gt; CH4 C2H2+</t>
    <phoneticPr fontId="2" type="noConversion"/>
  </si>
  <si>
    <t>PROCESS: E + C3H6(v) -&gt; E + E + CH4 + C2H2+, Ionization</t>
  </si>
  <si>
    <t>PROCESS: E + C3H6(v) -&gt; E + E + CH4 + C2H2+, Ionization</t>
    <phoneticPr fontId="2" type="noConversion"/>
  </si>
  <si>
    <t>C3H6 -&gt; C2H2 CH4+</t>
  </si>
  <si>
    <t>C3H6 -&gt; C2H2 CH4+</t>
    <phoneticPr fontId="2" type="noConversion"/>
  </si>
  <si>
    <t>PARAM.:  E = 14.04 eV, complete set</t>
  </si>
  <si>
    <t>PARAM.:  E = 14.04 eV, complete set</t>
    <phoneticPr fontId="2" type="noConversion"/>
  </si>
  <si>
    <t>PROCESS: E + C3H6 -&gt; E + E + C2H2 + CH4+, Ionization</t>
  </si>
  <si>
    <t>PROCESS: E + C3H6 -&gt; E + E + C2H2 + CH4+, Ionization</t>
    <phoneticPr fontId="2" type="noConversion"/>
  </si>
  <si>
    <t>C3H6(v) -&gt; C2H2 CH4+</t>
  </si>
  <si>
    <t>C3H6(v) -&gt; C2H2 CH4+</t>
    <phoneticPr fontId="2" type="noConversion"/>
  </si>
  <si>
    <t>PROCESS: E + C3H6(v) -&gt; E + E + C2H2 + CH4+, Ionization</t>
  </si>
  <si>
    <t>PROCESS: E + C3H6(v) -&gt; E + E + C2H2 + CH4+, Ionization</t>
    <phoneticPr fontId="2" type="noConversion"/>
  </si>
  <si>
    <t>C3H6 -&gt; C2H3 CH3+</t>
  </si>
  <si>
    <t>C3H6 -&gt; C2H3 CH3+</t>
    <phoneticPr fontId="2" type="noConversion"/>
  </si>
  <si>
    <t>PROCESS: E + C3H6 -&gt; E + E + C2H3 + CH3+, Ionization</t>
  </si>
  <si>
    <t>PROCESS: E + C3H6 -&gt; E + E + C2H3 + CH3+, Ionization</t>
    <phoneticPr fontId="2" type="noConversion"/>
  </si>
  <si>
    <t>PARAM.:  E = 14.14 eV, complete set</t>
  </si>
  <si>
    <t>PARAM.:  E = 14.14 eV, complete set</t>
    <phoneticPr fontId="2" type="noConversion"/>
  </si>
  <si>
    <t>C3H6(v) -&gt; C2H3 CH3+</t>
  </si>
  <si>
    <t>C3H6(v) -&gt; C2H3 CH3+</t>
    <phoneticPr fontId="2" type="noConversion"/>
  </si>
  <si>
    <t>PROCESS: E + C3H6(v) -&gt; E + E + C2H3 + CH3+, Ionization</t>
  </si>
  <si>
    <t>PROCESS: E + C3H6(v) -&gt; E + E + C2H3 + CH3+, Ionization</t>
    <phoneticPr fontId="2" type="noConversion"/>
  </si>
  <si>
    <t>C3H6 -&gt; C2H4 CH2+</t>
  </si>
  <si>
    <t>C3H6 -&gt; C2H4 CH2+</t>
    <phoneticPr fontId="2" type="noConversion"/>
  </si>
  <si>
    <t>PARAM.:  E = 14.71 eV, complete set</t>
  </si>
  <si>
    <t>PARAM.:  E = 14.71 eV, complete set</t>
    <phoneticPr fontId="2" type="noConversion"/>
  </si>
  <si>
    <t>PROCESS: E + C3H6 -&gt; E + E + C2H4 + CH2+, Ionization</t>
  </si>
  <si>
    <t>PROCESS: E + C3H6 -&gt; E + E + C2H4 + CH2+, Ionization</t>
    <phoneticPr fontId="2" type="noConversion"/>
  </si>
  <si>
    <t>C3H6(v) -&gt; C2H4 CH2+</t>
  </si>
  <si>
    <t>C3H6(v) -&gt; C2H4 CH2+</t>
    <phoneticPr fontId="2" type="noConversion"/>
  </si>
  <si>
    <t>PROCESS: E + C3H6(v) -&gt; E + E + C2H4 + CH2+, Ionization</t>
  </si>
  <si>
    <t>PROCESS: E + C3H6(v) -&gt; E + E + C2H4 + CH2+, Ionization</t>
    <phoneticPr fontId="2" type="noConversion"/>
  </si>
  <si>
    <t>C3H6 -&gt; C2H5 CH+</t>
  </si>
  <si>
    <t>C3H6 -&gt; C2H5 CH+</t>
    <phoneticPr fontId="2" type="noConversion"/>
  </si>
  <si>
    <t>PROCESS: E + C3H6 -&gt; E + E + C2H5 + CH+, Ionization</t>
  </si>
  <si>
    <t>PROCESS: E + C3H6 -&gt; E + E + C2H5 + CH+, Ionization</t>
    <phoneticPr fontId="2" type="noConversion"/>
  </si>
  <si>
    <t>PARAM.:  E = 17.8 eV, complete set</t>
  </si>
  <si>
    <t>PARAM.:  E = 17.8 eV, complete set</t>
    <phoneticPr fontId="2" type="noConversion"/>
  </si>
  <si>
    <t>C3H6(v) -&gt; C2H5 CH+</t>
  </si>
  <si>
    <t>C3H6(v) -&gt; C2H5 CH+</t>
    <phoneticPr fontId="2" type="noConversion"/>
  </si>
  <si>
    <t>PROCESS: E + C3H6(v) -&gt; E + E + C2H5 + CH+, Ionization</t>
  </si>
  <si>
    <t>PROCESS: E + C3H6(v) -&gt; E + E + C2H5 + CH+, Ionization</t>
    <phoneticPr fontId="2" type="noConversion"/>
  </si>
  <si>
    <t>C3H5 -&gt; C3H5+</t>
  </si>
  <si>
    <t>C3H5 -&gt; C3H5+</t>
    <phoneticPr fontId="2" type="noConversion"/>
  </si>
  <si>
    <t>SPECIES: e / C3H5</t>
  </si>
  <si>
    <t>PROCESS: E + C3H5 -&gt; E + E + C3H5+, Ionization</t>
  </si>
  <si>
    <t>PROCESS: E + C3H5 -&gt; E + E + C3H5+, Ionization</t>
    <phoneticPr fontId="2" type="noConversion"/>
  </si>
  <si>
    <t>PARAM.:  E = 8.13 eV, complete set</t>
  </si>
  <si>
    <t>PARAM.:  E = 8.13 eV, complete set</t>
    <phoneticPr fontId="2" type="noConversion"/>
  </si>
  <si>
    <t>C3H5 -&gt; H C3H4+</t>
  </si>
  <si>
    <t>C3H5 -&gt; H C3H4+</t>
    <phoneticPr fontId="2" type="noConversion"/>
  </si>
  <si>
    <t>PROCESS: E + C3H5 -&gt; E + E + H + C3H4+, Ionization</t>
  </si>
  <si>
    <t>PROCESS: E + C3H5 -&gt; E + E + H + C3H4+, Ionization</t>
    <phoneticPr fontId="2" type="noConversion"/>
  </si>
  <si>
    <t>PARAM.:  E = 12.79 eV, complete set</t>
  </si>
  <si>
    <t>PARAM.:  E = 12.79 eV, complete set</t>
    <phoneticPr fontId="2" type="noConversion"/>
  </si>
  <si>
    <t>C3H5 -&gt; CH C2H4+</t>
  </si>
  <si>
    <t>C3H5 -&gt; CH C2H4+</t>
    <phoneticPr fontId="2" type="noConversion"/>
  </si>
  <si>
    <t>PARAM.:  E = 15.44 eV, complete set</t>
  </si>
  <si>
    <t>PARAM.:  E = 15.44 eV, complete set</t>
    <phoneticPr fontId="2" type="noConversion"/>
  </si>
  <si>
    <t>C3H5 -&gt; CH2 C2H3+</t>
  </si>
  <si>
    <t>C3H5 -&gt; CH2 C2H3+</t>
    <phoneticPr fontId="2" type="noConversion"/>
  </si>
  <si>
    <t>PROCESS: E + C3H5 -&gt; E + E + CH + C2H4+, Ionization</t>
  </si>
  <si>
    <t>PROCESS: E + C3H5 -&gt; E + E + CH + C2H4+, Ionization</t>
    <phoneticPr fontId="2" type="noConversion"/>
  </si>
  <si>
    <t>PROCESS: E + C3H5 -&gt; E + E + CH2 + C2H3+, Ionization</t>
  </si>
  <si>
    <t>PROCESS: E + C3H5 -&gt; E + E + CH2 + C2H3+, Ionization</t>
    <phoneticPr fontId="2" type="noConversion"/>
  </si>
  <si>
    <t>PARAM.:  E = 13.58 eV, complete set</t>
  </si>
  <si>
    <t>PARAM.:  E = 13.58 eV, complete set</t>
    <phoneticPr fontId="2" type="noConversion"/>
  </si>
  <si>
    <t>C3H5 -&gt; CH3 C2H2+</t>
  </si>
  <si>
    <t>C3H5 -&gt; CH3 C2H2+</t>
    <phoneticPr fontId="2" type="noConversion"/>
  </si>
  <si>
    <t>PROCESS: E + C3H5 -&gt; E + E + CH3 + C2H2+, Ionization</t>
  </si>
  <si>
    <t>PROCESS: E + C3H5 -&gt; E + E + CH3 + C2H2+, Ionization</t>
    <phoneticPr fontId="2" type="noConversion"/>
  </si>
  <si>
    <t>PARAM.:  E = 13.41 eV, complete set</t>
  </si>
  <si>
    <t>PARAM.:  E = 13.41 eV, complete set</t>
    <phoneticPr fontId="2" type="noConversion"/>
  </si>
  <si>
    <t>C3H5 -&gt; C2H2 CH3+</t>
  </si>
  <si>
    <t>C3H5 -&gt; C2H2 CH3+</t>
    <phoneticPr fontId="2" type="noConversion"/>
  </si>
  <si>
    <t>PROCESS: E + C3H5 -&gt; E + E + C2H2 + CH3+, Ionization</t>
  </si>
  <si>
    <t>PROCESS: E + C3H5 -&gt; E + E + C2H2 + CH3+, Ionization</t>
    <phoneticPr fontId="2" type="noConversion"/>
  </si>
  <si>
    <t>PARAM.:  E = 11.85 eV, complete set</t>
  </si>
  <si>
    <t>PARAM.:  E = 11.85 eV, complete set</t>
    <phoneticPr fontId="2" type="noConversion"/>
  </si>
  <si>
    <t>C3H5 -&gt; C2H3 CH2+</t>
  </si>
  <si>
    <t>C3H5 -&gt; C2H3 CH2+</t>
    <phoneticPr fontId="2" type="noConversion"/>
  </si>
  <si>
    <t>PROCESS: E + C3H5 -&gt; E + E + C2H3 + CH2+, Ionization</t>
  </si>
  <si>
    <t>PROCESS: E + C3H5 -&gt; E + E + C2H3 + CH2+, Ionization</t>
    <phoneticPr fontId="2" type="noConversion"/>
  </si>
  <si>
    <t>C3H5 -&gt; C2H4 CH+</t>
  </si>
  <si>
    <t>C3H5 -&gt; C2H4 CH+</t>
    <phoneticPr fontId="2" type="noConversion"/>
  </si>
  <si>
    <t>PROCESS: E + C3H5 -&gt; E + E + C2H4 + CH+, Ionization</t>
  </si>
  <si>
    <t>PROCESS: E + C3H5 -&gt; E + E + C2H4 + CH+, Ionization</t>
    <phoneticPr fontId="2" type="noConversion"/>
  </si>
  <si>
    <t>C3H4 -&gt; C3H4+</t>
  </si>
  <si>
    <t>C3H4 -&gt; C3H4+</t>
    <phoneticPr fontId="2" type="noConversion"/>
  </si>
  <si>
    <t>SPECIES: e / C3H4</t>
  </si>
  <si>
    <t>PROCESS: E + C3H4 -&gt; E + E + C3H4+, Ionization</t>
  </si>
  <si>
    <t>PROCESS: E + C3H4 -&gt; E + E + C3H4+, Ionization</t>
    <phoneticPr fontId="2" type="noConversion"/>
  </si>
  <si>
    <t>PARAM.:  E = 10.36 eV, complete set</t>
  </si>
  <si>
    <t>PARAM.:  E = 10.36 eV, complete set</t>
    <phoneticPr fontId="2" type="noConversion"/>
  </si>
  <si>
    <t>C3H4 -&gt; CH + C2H3+</t>
  </si>
  <si>
    <t>C3H4 -&gt; CH + C2H3+</t>
    <phoneticPr fontId="2" type="noConversion"/>
  </si>
  <si>
    <t>PARAM.:  E = 15.59 eV, complete set</t>
  </si>
  <si>
    <t>PARAM.:  E = 15.59 eV, complete set</t>
    <phoneticPr fontId="2" type="noConversion"/>
  </si>
  <si>
    <t>PROCESS: E + C3H4 -&gt; E + E + CH + C2H3+, Ionization</t>
  </si>
  <si>
    <t>PROCESS: E + C3H4 -&gt; E + E + CH + C2H3+, Ionization</t>
    <phoneticPr fontId="2" type="noConversion"/>
  </si>
  <si>
    <t>C3H4 -&gt; CH2 + C2H2+</t>
  </si>
  <si>
    <t>C3H4 -&gt; CH2 + C2H2+</t>
    <phoneticPr fontId="2" type="noConversion"/>
  </si>
  <si>
    <t>PARAM.:  E = 15.83 eV, complete set</t>
  </si>
  <si>
    <t>PARAM.:  E = 15.83 eV, complete set</t>
    <phoneticPr fontId="2" type="noConversion"/>
  </si>
  <si>
    <t>PROCESS: E + C3H4 -&gt; E + E + CH2 + C2H2+, Ionization</t>
  </si>
  <si>
    <t>PROCESS: E + C3H4 -&gt; E + E + CH2 + C2H2+, Ionization</t>
    <phoneticPr fontId="2" type="noConversion"/>
  </si>
  <si>
    <t>C3H4 -&gt; C2H2 + CH2+</t>
  </si>
  <si>
    <t>C3H4 -&gt; C2H2 + CH2+</t>
    <phoneticPr fontId="2" type="noConversion"/>
  </si>
  <si>
    <t>PROCESS: E + C3H4 -&gt; E + E + C2H2 + CH2+, Ionization</t>
  </si>
  <si>
    <t>PROCESS: E + C3H4 -&gt; E + E + C2H2 + CH2+, Ionization</t>
    <phoneticPr fontId="2" type="noConversion"/>
  </si>
  <si>
    <t>C3H4 -&gt; C2H3 + CH+</t>
  </si>
  <si>
    <t>C3H4 -&gt; C2H3 + CH+</t>
    <phoneticPr fontId="2" type="noConversion"/>
  </si>
  <si>
    <t>PARAM.:  E = 17.98 eV, complete set</t>
  </si>
  <si>
    <t>PARAM.:  E = 17.98 eV, complete set</t>
    <phoneticPr fontId="2" type="noConversion"/>
  </si>
  <si>
    <t>PROCESS: E + C3H4 -&gt; E + E + C2H3 + CH+, Ionization</t>
  </si>
  <si>
    <t>PROCESS: E + C3H4 -&gt; E + E + C2H3 + CH+, Ionization</t>
    <phoneticPr fontId="2" type="noConversion"/>
  </si>
  <si>
    <t>H2</t>
  </si>
  <si>
    <t>SPECIES: e / H2</t>
  </si>
  <si>
    <t>PROCESS: E + H2 -&gt; E + H2, Elastic</t>
  </si>
  <si>
    <t>PARAM.:  m/M = 0.000272</t>
  </si>
  <si>
    <t>COMMENT: elastic momentum transfer.</t>
  </si>
  <si>
    <t>UPDATED: 2012-10-15 09:17:23</t>
  </si>
  <si>
    <t>H2 -&gt; H + H</t>
  </si>
  <si>
    <t>PROCESS: E + H2 -&gt; E + H + H, Excitation</t>
  </si>
  <si>
    <t>PARAM.:  E = 8.9 eV</t>
  </si>
  <si>
    <t>COMMENT: What is energy loss?.</t>
  </si>
  <si>
    <t>UPDATED: 2012-03-22 04:25:25</t>
  </si>
  <si>
    <t>H2 -&gt; H2^+</t>
  </si>
  <si>
    <t>PROCESS: E + H2 -&gt; E + E + H2+, Ionization</t>
  </si>
  <si>
    <t>PARAM.:  E = 15.4 eV</t>
  </si>
  <si>
    <t>COMMENT: check energy loss ?.</t>
  </si>
  <si>
    <t>UPDATED: 2012-10-17 07:25:21</t>
  </si>
  <si>
    <t>Cross Sections for Electron Collisions with Hydrogen Molecules</t>
  </si>
  <si>
    <t>e + CH5^+ =&gt; CH3 + H + H</t>
    <phoneticPr fontId="2" type="noConversion"/>
  </si>
  <si>
    <t>e + CH5^+ =&gt; CH2 + H2 + H</t>
    <phoneticPr fontId="2" type="noConversion"/>
  </si>
  <si>
    <t>2.57d-07 * (300./Tgas)**0.3</t>
    <phoneticPr fontId="2" type="noConversion"/>
  </si>
  <si>
    <t>6.61d-08 * (300./Tgas)**0.3</t>
    <phoneticPr fontId="2" type="noConversion"/>
  </si>
  <si>
    <t>e + CH4^+ =&gt; CH2 + H + H</t>
    <phoneticPr fontId="2" type="noConversion"/>
  </si>
  <si>
    <t>1.18d-08 * (300./Tgas)**0.5</t>
    <phoneticPr fontId="2" type="noConversion"/>
  </si>
  <si>
    <t>e + CH4^+ =&gt; CH + H2 + H</t>
    <phoneticPr fontId="2" type="noConversion"/>
  </si>
  <si>
    <t>e + CH4^+ =&gt; CH3 + H</t>
    <phoneticPr fontId="2" type="noConversion"/>
  </si>
  <si>
    <t>2.42d-08 * (300./Tgas)**0.5</t>
    <phoneticPr fontId="2" type="noConversion"/>
  </si>
  <si>
    <t>1.41d-08 * (300./Tgas)**0.5</t>
    <phoneticPr fontId="2" type="noConversion"/>
  </si>
  <si>
    <t>e + CH3^+ =&gt; CH2 + H</t>
    <phoneticPr fontId="2" type="noConversion"/>
  </si>
  <si>
    <t>2.25d-08 * (300./Tgas)**0.5</t>
    <phoneticPr fontId="2" type="noConversion"/>
  </si>
  <si>
    <t>e + CH3^+ =&gt; CH + H2</t>
    <phoneticPr fontId="2" type="noConversion"/>
  </si>
  <si>
    <t>7.88d-09 * (300./Tgas)**0.5</t>
    <phoneticPr fontId="2" type="noConversion"/>
  </si>
  <si>
    <t>e + CH2^+ =&gt; CH + H</t>
    <phoneticPr fontId="2" type="noConversion"/>
  </si>
  <si>
    <t>1.00d-08 * (300./Tgas)**0.5</t>
    <phoneticPr fontId="2" type="noConversion"/>
  </si>
  <si>
    <t>e + C2H6^+ =&gt; C2H4 + H + H</t>
    <phoneticPr fontId="2" type="noConversion"/>
  </si>
  <si>
    <t>3.36d-08 * (300./Tgas)**0.71</t>
    <phoneticPr fontId="2" type="noConversion"/>
  </si>
  <si>
    <t>e + C2H6^+ =&gt; C2H5 + H</t>
    <phoneticPr fontId="2" type="noConversion"/>
  </si>
  <si>
    <t>2.19d-08 * (300./Tgas)**0.71</t>
    <phoneticPr fontId="2" type="noConversion"/>
  </si>
  <si>
    <t>e + C2H5^+ =&gt; C2H4 + H</t>
    <phoneticPr fontId="2" type="noConversion"/>
  </si>
  <si>
    <t>e + C2H5^+ =&gt; C2H3 + H + H</t>
    <phoneticPr fontId="2" type="noConversion"/>
  </si>
  <si>
    <t>7.70d-09 * (300./Tgas)**0.71</t>
    <phoneticPr fontId="2" type="noConversion"/>
  </si>
  <si>
    <t>1,92d-08 * (300./Tgas)**0.71</t>
    <phoneticPr fontId="2" type="noConversion"/>
  </si>
  <si>
    <t>e + C2H5^+ =&gt; C2H2 + H2 + H</t>
    <phoneticPr fontId="2" type="noConversion"/>
  </si>
  <si>
    <t>1.60d-08 * (300./Tgas)**0.71</t>
    <phoneticPr fontId="2" type="noConversion"/>
  </si>
  <si>
    <t>e + C2H5^+ =&gt; C2H2 + H + H + H</t>
    <phoneticPr fontId="2" type="noConversion"/>
  </si>
  <si>
    <t>8.98d-09 * (300./Tgas)**0.71</t>
    <phoneticPr fontId="2" type="noConversion"/>
  </si>
  <si>
    <t>e + C2H5^+ =&gt; CH3 + CH2</t>
    <phoneticPr fontId="2" type="noConversion"/>
  </si>
  <si>
    <t>9.62d-09 * (300./Tgas)**0.71</t>
    <phoneticPr fontId="2" type="noConversion"/>
  </si>
  <si>
    <t>e + C2H4^+ =&gt; C2H3 + H</t>
    <phoneticPr fontId="2" type="noConversion"/>
  </si>
  <si>
    <t>8.29d-09 * (300./Tgas)**0.71</t>
    <phoneticPr fontId="2" type="noConversion"/>
  </si>
  <si>
    <t>e + C2H4^+ =&gt; C2H2 + H + H</t>
    <phoneticPr fontId="2" type="noConversion"/>
  </si>
  <si>
    <t>3.43d-08 * (300./Tgas)**0.71</t>
    <phoneticPr fontId="2" type="noConversion"/>
  </si>
  <si>
    <t>e + C2H3^+ =&gt; C2H2 + H</t>
    <phoneticPr fontId="2" type="noConversion"/>
  </si>
  <si>
    <t>1.34d-08 * (300./Tgas)**0.71</t>
    <phoneticPr fontId="2" type="noConversion"/>
  </si>
  <si>
    <t>e + C2H2^+ =&gt; CH + CH</t>
    <phoneticPr fontId="2" type="noConversion"/>
  </si>
  <si>
    <t>4.87d-09 * (300./Tgas)**0.71</t>
    <phoneticPr fontId="2" type="noConversion"/>
  </si>
  <si>
    <t>3.17d21/(6.022d23 * Te**4.5)</t>
    <phoneticPr fontId="2" type="noConversion"/>
  </si>
  <si>
    <t>e + H2^+ =&gt; H + H</t>
    <phoneticPr fontId="2" type="noConversion"/>
  </si>
  <si>
    <t>e + H3^+ =&gt; H + H2</t>
    <phoneticPr fontId="2" type="noConversion"/>
  </si>
  <si>
    <t>Dissociative recombination</t>
    <phoneticPr fontId="2" type="noConversion"/>
  </si>
  <si>
    <t>Janev, R. K.; Reiter, D. Collision Processes of C2,3 Hy and C2,3 Hy+ Hydrocarbons with Electrons and Protons. Phys. Plasmas 2004, 11, 780–829</t>
    <phoneticPr fontId="2" type="noConversion"/>
  </si>
  <si>
    <t>Janev, R. K.; Reiter, D. Collision Processes of C2,3 Hy and C2,3 Hy+ Hydrocarbons with Electrons and Protons. Phys. Plasmas 2004, 11, 780–830</t>
  </si>
  <si>
    <t>Janev, R. K.; Reiter, D. Collision Processes of C2,3 Hy and C2,3 Hy+ Hydrocarbons with Electrons and Protons. Phys. Plasmas 2004, 11, 780–831</t>
  </si>
  <si>
    <t>Janev, R. K.; Reiter, D. Collision Processes of C2,3 Hy and C2,3 Hy+ Hydrocarbons with Electrons and Protons. Phys. Plasmas 2004, 11, 780–832</t>
  </si>
  <si>
    <t>Janev, R. K.; Reiter, D. Collision Processes of C2,3 Hy and C2,3 Hy+ Hydrocarbons with Electrons and Protons. Phys. Plasmas 2004, 11, 780–833</t>
  </si>
  <si>
    <t>Janev, R. K.; Reiter, D. Collision Processes of C2,3 Hy and C2,3 Hy+ Hydrocarbons with Electrons and Protons. Phys. Plasmas 2004, 11, 780–834</t>
  </si>
  <si>
    <t>Janev, R. K.; Reiter, D. Collision Processes of C2,3 Hy and C2,3 Hy+ Hydrocarbons with Electrons and Protons. Phys. Plasmas 2004, 11, 780–835</t>
  </si>
  <si>
    <t>Janev, R. K.; Reiter, D. Collision Processes of C2,3 Hy and C2,3 Hy+ Hydrocarbons with Electrons and Protons. Phys. Plasmas 2004, 11, 780–836</t>
  </si>
  <si>
    <t>Janev, R. K.; Reiter, D. Collision Processes of C2,3 Hy and C2,3 Hy+ Hydrocarbons with Electrons and Protons. Phys. Plasmas 2004, 11, 780–837</t>
  </si>
  <si>
    <t>Janev, R. K.; Reiter, D. Collision Processes of C2,3 Hy and C2,3 Hy+ Hydrocarbons with Electrons and Protons. Phys. Plasmas 2004, 11, 780–838</t>
  </si>
  <si>
    <t>Janev, R. K.; Reiter, D. Collision Processes of C2,3 Hy and C2,3 Hy+ Hydrocarbons with Electrons and Protons. Phys. Plasmas 2004, 11, 780–839</t>
  </si>
  <si>
    <t>H2 + H2^+ =&gt; H + H3^+</t>
    <phoneticPr fontId="2" type="noConversion"/>
  </si>
  <si>
    <t>2.11d-09</t>
    <phoneticPr fontId="2" type="noConversion"/>
  </si>
  <si>
    <t>JOURNAL OF THERMOPHYSICS AND HEAT TRANSFER Vol. 10, No. 3, July-September 1996</t>
    <phoneticPr fontId="2" type="noConversion"/>
  </si>
  <si>
    <t>JOURNAL OF THERMOPHYSICS AND HEAT TRANSFER Vol. 10, No. 3, July-September 1997</t>
  </si>
  <si>
    <t>CH2 + CH5^+ =&gt; CH4 + CH3^+</t>
  </si>
  <si>
    <t>9.60d-10</t>
  </si>
  <si>
    <t>CH + CH5^+ =&gt; CH4 + CH2^+</t>
  </si>
  <si>
    <t>6.90d-10</t>
  </si>
  <si>
    <t>C2H6 + CH5^+ =&gt; CH4 + H2 + C2H5^+</t>
  </si>
  <si>
    <t>C2H6 + CH5^+ =&gt; CH4 + H2 + C2H5^+</t>
    <phoneticPr fontId="2" type="noConversion"/>
  </si>
  <si>
    <t>1.50d-9</t>
  </si>
  <si>
    <t>C2H4 + CH5^+ =&gt; CH4 + C2H5^+</t>
  </si>
  <si>
    <t>2.25d-10</t>
  </si>
  <si>
    <t>C2H2 + CH5^+ =&gt; CH4 + C2H3^+</t>
  </si>
  <si>
    <t>Kinetic processes in a highly-ionized non-equilibrium hydrogen plasma</t>
    <phoneticPr fontId="2" type="noConversion"/>
  </si>
  <si>
    <t>H + CH5^+ =&gt; H2 + CH4^+</t>
  </si>
  <si>
    <t>1.50d-10</t>
  </si>
  <si>
    <t>C2H6 + CH4^+ =&gt; CH4 + H2 + C2H4^+</t>
  </si>
  <si>
    <t>C2H6 + CH4^+ =&gt; CH4 + H2 + C2H4^+</t>
    <phoneticPr fontId="2" type="noConversion"/>
  </si>
  <si>
    <t>Kim, Y. H.; Fox, J. L. The Chemistry of Hydrocarbon Ions in the Jovian Ionosphere. Icarus. 1994, pp 310–325.</t>
    <phoneticPr fontId="2" type="noConversion"/>
  </si>
  <si>
    <t>Kim, Y. H.; Fox, J. L. The Chemistry of Hydrocarbon Ions in the Jovian Ionosphere. Icarus. 1994, pp 310–326.</t>
  </si>
  <si>
    <t>Reaction</t>
  </si>
  <si>
    <t>Value</t>
  </si>
  <si>
    <t>Number</t>
  </si>
  <si>
    <t>1.20d-9</t>
  </si>
  <si>
    <t>1.60d-9</t>
  </si>
  <si>
    <t>1.91d-9</t>
  </si>
  <si>
    <t>4.23d-10</t>
  </si>
  <si>
    <t>1.38d-9</t>
  </si>
  <si>
    <t>1.23d-9</t>
  </si>
  <si>
    <t>1.13d-9</t>
  </si>
  <si>
    <t>3.30d-11</t>
  </si>
  <si>
    <t>1.00d-11</t>
  </si>
  <si>
    <t>1.36d-10</t>
  </si>
  <si>
    <t>9.90d-10</t>
  </si>
  <si>
    <t>7.10d-10</t>
  </si>
  <si>
    <t>1.48d-9</t>
  </si>
  <si>
    <t>3.50d-10</t>
  </si>
  <si>
    <t>3.00d-10</t>
  </si>
  <si>
    <t>1.38d-10</t>
  </si>
  <si>
    <t>3.60d-10</t>
  </si>
  <si>
    <t>8.40d-10</t>
  </si>
  <si>
    <t>2.31d-10</t>
  </si>
  <si>
    <t>CH4 + CH4^+ =&gt; CH3 + CH5^+</t>
  </si>
  <si>
    <t>C2H4 + CH4^+ =&gt; CH3 + C2H5^+</t>
  </si>
  <si>
    <t>C2H4 + CH4^+ =&gt; CH4 + C2H4^+</t>
  </si>
  <si>
    <t>C2H2 + CH4^+ =&gt; CH3 + C2H3^+</t>
  </si>
  <si>
    <t>C2H2 + CH4^+ =&gt; CH4 + C2H2^+</t>
  </si>
  <si>
    <t>H2 + CH4^+ =&gt; H + CH5^+</t>
  </si>
  <si>
    <t>H + CH4^+ =&gt; H2 + CH3^+</t>
  </si>
  <si>
    <t>CH4 + CH3^+ =&gt; CH3 + CH4^+</t>
  </si>
  <si>
    <t>CH4 + CH3^+ =&gt; H2 + C2H5^+</t>
  </si>
  <si>
    <t>CH2 + CH3^+ =&gt; H2 + C2H3^+</t>
  </si>
  <si>
    <t>CH + CH3^+ =&gt; H2 + C2H2^+</t>
  </si>
  <si>
    <t>C2H6 + CH3^+ =&gt; CH4 + C2H5^+</t>
  </si>
  <si>
    <t>C2H4 + CH3^+ =&gt; CH4 + C2H3^+</t>
  </si>
  <si>
    <t>C2H3 + CH3^+ =&gt; CH3 + C2H3^+</t>
  </si>
  <si>
    <t>CH4 + CH2^+ =&gt; CH3 + CH3^+</t>
  </si>
  <si>
    <t>CH4 + CH2^+ =&gt; H + C2H5^+</t>
  </si>
  <si>
    <t>CH4 + CH2^+ =&gt; H2 + C2H4^+</t>
  </si>
  <si>
    <t>CH4 + CH2^+ =&gt; H + H2 + C2H3^+</t>
  </si>
  <si>
    <t>3.97d-10</t>
  </si>
  <si>
    <t>H2 + CH2^+ =&gt; H + CH3^+</t>
  </si>
  <si>
    <t>CH4 + CH^+ =&gt; H + C2H4^+</t>
  </si>
  <si>
    <t>6.50d-11</t>
  </si>
  <si>
    <t>CH4 + CH^+ =&gt; H2 + C2H3^+</t>
  </si>
  <si>
    <t>1.09d-9</t>
  </si>
  <si>
    <t>CH4 + CH^+ =&gt; H2 + H + C2H2^+</t>
  </si>
  <si>
    <t>1.43d-10</t>
  </si>
  <si>
    <t>1.00d-9</t>
  </si>
  <si>
    <t>CH4 + CH2^+ =&gt; H2 + H2 + C2H2^+</t>
    <phoneticPr fontId="2" type="noConversion"/>
  </si>
  <si>
    <t>H2 + CH^+ =&gt; H + CH2^+</t>
    <phoneticPr fontId="2" type="noConversion"/>
  </si>
  <si>
    <t>C2H4 + C2H6^+ =&gt; C2H6 + C2H4^+</t>
  </si>
  <si>
    <t>1.15d-9</t>
  </si>
  <si>
    <t>C2H2 + C2H6^+ =&gt; C2H3 + C2H5^+</t>
  </si>
  <si>
    <t>2.47d-10</t>
  </si>
  <si>
    <t>H + C2H6^+ =&gt; H2 + C2H5^+</t>
  </si>
  <si>
    <t>1.00d-10</t>
  </si>
  <si>
    <t>H + C2H5^+ =&gt; H2 + C2H4^+</t>
  </si>
  <si>
    <t>C2H3 + C2H4^+ =&gt; C2H2 + C2H5^+</t>
  </si>
  <si>
    <t>5.00d-10</t>
  </si>
  <si>
    <t>C2H3 + C2H4^+ =&gt; C2H4 + C2H3^+</t>
  </si>
  <si>
    <t>H + C2H4^+ =&gt; H2 + C2H3^+</t>
  </si>
  <si>
    <t>C2H6 + C2H3^+ =&gt; C2H4 + C2H5^+</t>
  </si>
  <si>
    <t>2.91d-10</t>
  </si>
  <si>
    <t>C2H4 + C2H3^+ =&gt; C2H2 + C2H5^+</t>
  </si>
  <si>
    <t>8.90d-10</t>
  </si>
  <si>
    <t>C2H + C2H3^+ =&gt; C2H2 + C2H2^+</t>
  </si>
  <si>
    <t>3.30d-10</t>
  </si>
  <si>
    <t>H + C2H3^+ =&gt; H2 + C2H2^+</t>
  </si>
  <si>
    <t>6.80d-11</t>
  </si>
  <si>
    <t>CH4 + C2H2^+ =&gt; CH3 + C2H3^+</t>
  </si>
  <si>
    <t>4.10d-9</t>
  </si>
  <si>
    <t>C2H6 + C2H2^+ =&gt; C2H3 + C2H5^+</t>
  </si>
  <si>
    <t>1.31d-10</t>
  </si>
  <si>
    <t>C2H6 + C2H2^+ =&gt; C2H4 + C2H4^+</t>
  </si>
  <si>
    <t>2.48d-10</t>
  </si>
  <si>
    <t>C2H4 + C2H2^+ =&gt; C2H2 + C2H4^+</t>
  </si>
  <si>
    <t>4.14d-10</t>
  </si>
  <si>
    <t>C2H3 + C2H2^+ =&gt; C2H2 + C2H3^+</t>
  </si>
  <si>
    <t>H2 + C2H2^+ =&gt; H + C2H3^+</t>
  </si>
  <si>
    <t>CH4 + C2H^+ =&gt; CH3 + C2H2^+</t>
  </si>
  <si>
    <t>3.74d-10</t>
  </si>
  <si>
    <t>CH4 + H3^+ =&gt; H2 + CH5^+</t>
  </si>
  <si>
    <t>2.40d-9</t>
  </si>
  <si>
    <t>CH3 + H3^+ =&gt; H2 + CH4^+</t>
  </si>
  <si>
    <t>2.10d-9</t>
  </si>
  <si>
    <t>CH2 + H3^+ =&gt; H2 + CH3^+</t>
  </si>
  <si>
    <t>1.70d-9</t>
  </si>
  <si>
    <t>CH + H3^+ =&gt; H2 + CH2^+</t>
  </si>
  <si>
    <t>2.00d-9</t>
  </si>
  <si>
    <t>C2H6 + H3^+ =&gt; H2 + H2 + C2H5^+</t>
    <phoneticPr fontId="2" type="noConversion"/>
  </si>
  <si>
    <t>C2H5 + H3^+ =&gt; H2 + C2H6^+</t>
  </si>
  <si>
    <t>1.40d-9</t>
  </si>
  <si>
    <t>C2H4 + H3^+ =&gt; H2 + C2H5^+</t>
  </si>
  <si>
    <t>C2H4 + H3^+ =&gt; H2 + H2 + C2H3^+</t>
    <phoneticPr fontId="2" type="noConversion"/>
  </si>
  <si>
    <t>C2H3 + H3^+ =&gt; H2 + C2H4^+</t>
  </si>
  <si>
    <t>C2H + H3^+ =&gt; H2 + C2H2^+</t>
  </si>
  <si>
    <t>C2H2 + H3^+ =&gt; H2 + C2H3^+</t>
  </si>
  <si>
    <t>3.50d-9</t>
  </si>
  <si>
    <t>CH4 + H2^+ =&gt; H + CH5^+</t>
  </si>
  <si>
    <t>1.14d-10</t>
  </si>
  <si>
    <t>CH4 + H2^+ =&gt; H2 + CH4^+</t>
  </si>
  <si>
    <t>CH4 + H2^+ =&gt; H2 + H + CH3^+</t>
  </si>
  <si>
    <t>2.30d-9</t>
  </si>
  <si>
    <t>CH2 + H2^+ =&gt; H + CH3^+</t>
  </si>
  <si>
    <t>CH2 + H2^+ =&gt; H2 + CH2^+</t>
  </si>
  <si>
    <t>CH + H2^+ =&gt; H + CH2^+</t>
  </si>
  <si>
    <t>CH + H2^+ =&gt; H2 + CH^+</t>
  </si>
  <si>
    <t>C2H6 + H2^+ =&gt; H2 + C2H6^+</t>
  </si>
  <si>
    <t>2.94d-10</t>
  </si>
  <si>
    <t>C2H6 + H2^+ =&gt; H2 + H + C2H5^+</t>
  </si>
  <si>
    <t>1.37d-9</t>
  </si>
  <si>
    <t>2.35d-9</t>
  </si>
  <si>
    <t>6.86d-10</t>
  </si>
  <si>
    <t>1.96d-10</t>
  </si>
  <si>
    <t>C2H4 + H2^+ =&gt; H2 + C2H4^+</t>
  </si>
  <si>
    <t>2.21d-9</t>
  </si>
  <si>
    <t>C2H4 + H2^+ =&gt; H2 + H + C2H3^+</t>
  </si>
  <si>
    <t>1.81d-9</t>
  </si>
  <si>
    <t>8.82d-10</t>
  </si>
  <si>
    <t>C2H2 + H2^+ =&gt; H + C2H3^+</t>
  </si>
  <si>
    <t>4.80d-10</t>
  </si>
  <si>
    <t>C2H2 + H2^+ =&gt; H2 + C2H2^+</t>
  </si>
  <si>
    <t>4.82d-9</t>
  </si>
  <si>
    <t>H + H2^+ =&gt; H3^+</t>
  </si>
  <si>
    <t>H + H2^+ =&gt; H2 + H^+</t>
  </si>
  <si>
    <t>6.39d-10</t>
  </si>
  <si>
    <t>C2H6 + H2^+ =&gt; H2 + H2 + C2H4^+</t>
    <phoneticPr fontId="2" type="noConversion"/>
  </si>
  <si>
    <t>C2H6 + H2^+ =&gt; H2 + H2 + H + C2H3^+</t>
    <phoneticPr fontId="2" type="noConversion"/>
  </si>
  <si>
    <t>C2H6 + H2^+ =&gt; H2 + H2 + H2 + C2H2^+</t>
    <phoneticPr fontId="2" type="noConversion"/>
  </si>
  <si>
    <t>C2H4 + H2^+ =&gt; H2 + H2 + C2H2^+</t>
    <phoneticPr fontId="2" type="noConversion"/>
  </si>
  <si>
    <t>CH4 + H^+ =&gt; H + CH4^+</t>
  </si>
  <si>
    <t>CH4 + H^+ =&gt; H2 + CH3^+</t>
  </si>
  <si>
    <t>CH3 + H^+ =&gt; H + CH3^+</t>
  </si>
  <si>
    <t>3.40d-9</t>
  </si>
  <si>
    <t>CH2 + H^+ =&gt; H + CH2^+</t>
  </si>
  <si>
    <t>CH2 + H^+ =&gt; H2 + CH^+</t>
  </si>
  <si>
    <t>CH + H^+ =&gt; H + CH^+</t>
  </si>
  <si>
    <t>1.90d-9</t>
  </si>
  <si>
    <t>C2H6 + H^+ =&gt; H2 + C2H5^+</t>
  </si>
  <si>
    <t>1.30d-9</t>
  </si>
  <si>
    <t>C2H6 + H^+ =&gt; H2 + H + C2H4^+</t>
  </si>
  <si>
    <t>2.80d-9</t>
  </si>
  <si>
    <t>C2H5 + H^+ =&gt; H2 + C2H4^+</t>
  </si>
  <si>
    <t>1.65d-9</t>
  </si>
  <si>
    <t>C2H5 + H^+ =&gt; H2 + H + C2H3^+</t>
  </si>
  <si>
    <t>3.06d-9</t>
  </si>
  <si>
    <t>C2H4 + H^+ =&gt; H + C2H4^+</t>
  </si>
  <si>
    <t>C2H4 + H^+ =&gt; H2 + C2H3^+</t>
  </si>
  <si>
    <t>3.00d-9</t>
  </si>
  <si>
    <t>C2H4 + H^+ =&gt; H2 + H + C2H2^+</t>
  </si>
  <si>
    <t>C2H3 + H^+ =&gt; H + C2H3^+</t>
  </si>
  <si>
    <t>C2H3 + H^+ =&gt; H2 + C2H2^+</t>
  </si>
  <si>
    <t>C2H2 + H^+ =&gt; H + C2H2^+</t>
  </si>
  <si>
    <t>5.40d-10</t>
  </si>
  <si>
    <t>C2H6 + H^+ =&gt; H2 + H2 + C2H3^+</t>
    <phoneticPr fontId="2" type="noConversion"/>
  </si>
  <si>
    <t>CH4 + CH2 =&gt; 2CH3</t>
  </si>
  <si>
    <t>4.08d-18 * Tgas**2 * exp(-4163./Tgas)</t>
  </si>
  <si>
    <t>CH4 + CH =&gt; C2H4 + H</t>
  </si>
  <si>
    <t>9.97d-11</t>
  </si>
  <si>
    <t>CH4 + C2H5 =&gt; C2H6 + CH3</t>
  </si>
  <si>
    <t>2.51d-15 * (Tgas/298.)**4.14 * exp(-52.55/(R*Tgas))</t>
  </si>
  <si>
    <t>CH4 + C2H3 =&gt; C2H4 + CH3</t>
  </si>
  <si>
    <t>4.26d-15 * (Tgas/298.)**4.02 * exp(-22.86/(R*Tgas))</t>
  </si>
  <si>
    <t>CH4 + C2H =&gt; C2H2 + CH3</t>
  </si>
  <si>
    <t>CH4 + C3H7 =&gt; C3H8 + CH3</t>
  </si>
  <si>
    <t>3.54d-16 * (Tgas/298.)**4.02 * exp(-45.48/(R*Tgas))</t>
  </si>
  <si>
    <t>CH4 + C3H5 =&gt; C3H6 + CH3</t>
  </si>
  <si>
    <t>1.71d-14 * (Tgas/298.)**3.40 * exp(-97.28/(R*Tgas))</t>
  </si>
  <si>
    <t>CH4 + H =&gt; CH3 + H2</t>
  </si>
  <si>
    <t>9.86d-13 * (Tgas/298.)**3.00 * exp(-36.67/(R*Tgas))</t>
  </si>
  <si>
    <t>CH4 + CH3 =&gt; H + C2H6</t>
  </si>
  <si>
    <t>1.33d-10 * exp(-167.00/(R*Tgas))</t>
  </si>
  <si>
    <t>CH4 + C4H9 =&gt; C4H10 + CH3</t>
  </si>
  <si>
    <t>5.68d-17 * (Tgas/298.)**3.72 * exp(-33.42/(R*Tgas))</t>
  </si>
  <si>
    <t>CH4 + CH2 =&gt; C2H6</t>
  </si>
  <si>
    <t>1.90d-12</t>
  </si>
  <si>
    <t>CH4 =&gt; CH3 + H</t>
  </si>
  <si>
    <t>2.40d16 * exp(-52800./Tgas)</t>
    <phoneticPr fontId="2" type="noConversion"/>
  </si>
  <si>
    <t>CH3 + M =&gt; CH2 + H + M</t>
  </si>
  <si>
    <t>1.69d-8 * exp(-379./(R*Tgas))</t>
  </si>
  <si>
    <t>CH3 + M =&gt; CH + H2 + M</t>
  </si>
  <si>
    <t>6.97d-9 * exp(-345./(R*Tgas))</t>
  </si>
  <si>
    <t>CH3 + C2H5 =&gt; C2H6 + CH2</t>
  </si>
  <si>
    <t>3.00d-44 * Tgas**9.10</t>
  </si>
  <si>
    <t>3.32d-10 * exp(-45.98/(R*Tgas))</t>
  </si>
  <si>
    <t>CH2 + C2H5 =&gt; C2H4 + CH3</t>
  </si>
  <si>
    <t>3.01d-11</t>
  </si>
  <si>
    <t>CH2 + C2H3 =&gt; C2H2 + CH3</t>
  </si>
  <si>
    <t>CH2 + C2H =&gt; C2H2 + CH</t>
  </si>
  <si>
    <t>CH2 + C3H8 =&gt; C3H7 + CH3</t>
  </si>
  <si>
    <t>1.61d-15 * (Tgas/298.)**3.65 * exp(-29.93/(R*Tgas))</t>
  </si>
  <si>
    <t>CH2 + C3H7 =&gt; C2H4 + C2H5</t>
  </si>
  <si>
    <t>CH2 + C3H7 =&gt; C3H6 + CH3</t>
  </si>
  <si>
    <t>CH2 + C3H6 =&gt; C3H5 + CH3</t>
  </si>
  <si>
    <t>1.20d-12 * exp(-25.94/(R*Tgas))</t>
  </si>
  <si>
    <t>CH2 + H2 =&gt; CH3 + H</t>
  </si>
  <si>
    <t>8.30d-19 * Tgas**2.00 * exp(-3938.65/Tgas)</t>
  </si>
  <si>
    <t>CH2 + H =&gt; CH + H2</t>
  </si>
  <si>
    <t>1.00d-11 * exp(7.48/(R*Tgas))</t>
  </si>
  <si>
    <t>CH2 + M =&gt; CH + H + M</t>
  </si>
  <si>
    <t>6.64d-9 * exp(-348./(R*Tgas))</t>
  </si>
  <si>
    <t>2.66d-9 * exp(-6011.07/Tgas)</t>
  </si>
  <si>
    <t>CH2 + H =&gt; CH3</t>
  </si>
  <si>
    <t>9.96d-10</t>
  </si>
  <si>
    <t>CH2 + CH2 =&gt; C2H2 + 2H</t>
    <phoneticPr fontId="2" type="noConversion"/>
  </si>
  <si>
    <t>CH2 + CH2 =&gt; C2H2 + H2</t>
    <phoneticPr fontId="2" type="noConversion"/>
  </si>
  <si>
    <t>CH + C2H6 =&gt; C3H6 + H</t>
  </si>
  <si>
    <t>3.00d-11</t>
  </si>
  <si>
    <t>CH + C2H6 + M =&gt; C3H7 + M</t>
  </si>
  <si>
    <t>1.14d-29</t>
  </si>
  <si>
    <t>CH + H2 =&gt; CH2 + H</t>
  </si>
  <si>
    <t>1.79d-10 * exp(-1565.17/Tgas)</t>
  </si>
  <si>
    <t>4.98d-11</t>
  </si>
  <si>
    <t>CH + CH3 =&gt; C2H3 + H</t>
  </si>
  <si>
    <t>CH + CH2 =&gt; C2H2 + H</t>
  </si>
  <si>
    <t>6.64d-11</t>
  </si>
  <si>
    <t>CH + H2 =&gt; CH3</t>
  </si>
  <si>
    <t>3.29d-12 * Tgas**0.43 * exp(186.21/Tgas)</t>
  </si>
  <si>
    <t>CH + C2H3 =&gt; CH2 + C2H2</t>
  </si>
  <si>
    <t>8.30d-11</t>
  </si>
  <si>
    <t>C2H6 + C2H3 =&gt; C2H5 + C2H4</t>
  </si>
  <si>
    <t>1.46d-13 * (Tgas/298.)**3.30 * exp(-43.90/(R*Tgas))</t>
  </si>
  <si>
    <t>C2H6 + C3H7 =&gt; C3H8 + C2H5</t>
  </si>
  <si>
    <t>1.19d-15 * (Tgas/298.)**3.82 * exp(-37.83/(R*Tgas))</t>
  </si>
  <si>
    <t>C2H6 + C3H5 =&gt; C3H6 + C2H5</t>
  </si>
  <si>
    <t>5.71d-14 * (Tgas/298.)**3.30 * exp(-83.06/(R*Tgas))</t>
  </si>
  <si>
    <t>C2H6 + H =&gt; C2H5 + H2</t>
  </si>
  <si>
    <t>1.23d-11 * (Tgas/298.)**1.50 * exp(-31.01/(R*Tgas))</t>
  </si>
  <si>
    <t>C2H6 + H =&gt; CH4 + CH3</t>
  </si>
  <si>
    <t>8.97d-20 * exp(-48.64/(R*Tgas))</t>
  </si>
  <si>
    <t>1.80d21 * Tgas**-1.24 * exp(-45700./Tgas)</t>
  </si>
  <si>
    <t>C2H6 + C4H9 =&gt; C4H10 + C2H5</t>
  </si>
  <si>
    <t>8.30d-13 * exp(-62.77/(R*Tgas))</t>
  </si>
  <si>
    <t>C2H6 + CH =&gt; C2H4 + CH3</t>
  </si>
  <si>
    <t>1.79d-10 * exp(132.36/Tgas)</t>
  </si>
  <si>
    <t>C2H6 + CH2 =&gt; C2H5 + CH3</t>
  </si>
  <si>
    <t>9.00d-33 * Tgas**6.43</t>
  </si>
  <si>
    <t>2.41d-12</t>
  </si>
  <si>
    <t>C2H5 + C2H4 =&gt; C2H6 + C2H3</t>
  </si>
  <si>
    <t>5.83d-14 * (Tgas/298.)**3.13 * exp(-75.33/(R*Tgas))</t>
  </si>
  <si>
    <t>C2H5 + C2H2 =&gt; C2H6 + C2H</t>
  </si>
  <si>
    <t>4.50d-13 * exp(-98.11/(R*Tgas))</t>
  </si>
  <si>
    <t>C2H5 + C2H =&gt; C2H4 + C2H2</t>
  </si>
  <si>
    <t>3.01d-12</t>
  </si>
  <si>
    <t>C2H5 + C3H8 =&gt; C2H6 + C3H7</t>
  </si>
  <si>
    <t>1.61d-15 * (Tgas/298.)**3.65 * exp(-38.25/(R*Tgas))</t>
  </si>
  <si>
    <t>C2H5 + C3H7 =&gt; C3H8 + C2H4</t>
  </si>
  <si>
    <t>1.91d-12</t>
  </si>
  <si>
    <t>C2H5 + C3H7 =&gt; C3H6 + C2H6</t>
  </si>
  <si>
    <t>C2H6 =&gt; CH3 + CH3</t>
    <phoneticPr fontId="2" type="noConversion"/>
  </si>
  <si>
    <t>C2H5 + C2H5 =&gt; C2H6 + C2H4</t>
    <phoneticPr fontId="2" type="noConversion"/>
  </si>
  <si>
    <t>C2H5 + C3H6 =&gt; C3H5 + C2H6</t>
  </si>
  <si>
    <t>1.69d-15 * (Tgas/298.)**3.50 * exp(-35.34/(R*Tgas))</t>
  </si>
  <si>
    <t>C2H5 + H2 =&gt; C2H6 + H</t>
  </si>
  <si>
    <t>4.12d-15 * (Tgas/298.)**3.60 * exp(-27.77/(R*Tgas))</t>
  </si>
  <si>
    <t>5.99d-11</t>
  </si>
  <si>
    <t>C2H5 + H =&gt; C2H4 + H2</t>
  </si>
  <si>
    <t>3.32d-12</t>
  </si>
  <si>
    <t>C2H5 + H =&gt; C2H6</t>
  </si>
  <si>
    <t>8.65d-7 * Tgas**-0.99 * exp(-795.17/Tgas)</t>
  </si>
  <si>
    <t>C2H5 =&gt; C2H4 + H</t>
  </si>
  <si>
    <t>4.08d12 * (Tgas/298.)**1.04 * exp(-154./(R*Tgas))</t>
  </si>
  <si>
    <t>9.55d-12</t>
  </si>
  <si>
    <t>C2H5 + C4H9 =&gt; C2H4 + C4H10</t>
  </si>
  <si>
    <t>1.40d-12</t>
  </si>
  <si>
    <t>4.42d-11</t>
  </si>
  <si>
    <t>C2H4 + H =&gt; C2H3 + H2</t>
  </si>
  <si>
    <t>9.00d-10 * exp(-62.36/(R*Tgas))</t>
  </si>
  <si>
    <t>C2H4 + H =&gt; C2H5</t>
  </si>
  <si>
    <t>9.68d-12 * (Tgas/298.)**1.28 * exp(-5.40/(R*Tgas))</t>
  </si>
  <si>
    <t>C2H4 + H2 =&gt; C2H5 + H</t>
  </si>
  <si>
    <t>C2H4 + M =&gt; C2H3 + H + M</t>
  </si>
  <si>
    <t>4.30d-7 * exp(-404./(R*Tgas))</t>
  </si>
  <si>
    <t>C2H4 + C3H6 =&gt; C3H5 + C2H5</t>
  </si>
  <si>
    <t>9.60d-11 * exp(-216./(R*Tgas))</t>
  </si>
  <si>
    <t>4.00d-11 * exp(-286./(R*Tgas))</t>
  </si>
  <si>
    <t>C2H4 + C3H6 =&gt; C2H3 + C3H7</t>
  </si>
  <si>
    <t>1.00d-10 * exp(-316./(R*Tgas))</t>
  </si>
  <si>
    <t>8.00d-10 * exp(-299./(R*Tgas))</t>
  </si>
  <si>
    <t>C2H4 + CH3 =&gt; C3H7</t>
  </si>
  <si>
    <t>4.23d-18 * Tgas**1.60 * exp(-2868.65/Tgas)</t>
  </si>
  <si>
    <t>C2H5 + H =&gt; CH3 + CH3</t>
    <phoneticPr fontId="2" type="noConversion"/>
  </si>
  <si>
    <t>C2H5 + C2H5 =&gt; C4H10</t>
    <phoneticPr fontId="2" type="noConversion"/>
  </si>
  <si>
    <t>C2H5 + C2H3 =&gt; C2H4 + C2H4</t>
    <phoneticPr fontId="2" type="noConversion"/>
  </si>
  <si>
    <t>C2H4 + C2H2 =&gt; C2H3 + C2H3</t>
    <phoneticPr fontId="2" type="noConversion"/>
  </si>
  <si>
    <t>C2H4 + C2H4 =&gt; C2H5 + C2H3</t>
    <phoneticPr fontId="2" type="noConversion"/>
  </si>
  <si>
    <t>C2H4 =&gt; C2H2 + H2</t>
  </si>
  <si>
    <t>8.00d12*Tgas**0.44*exp(-44675.39/Tgas)</t>
  </si>
  <si>
    <t>C2H4 + C2H5 =&gt; C4H9</t>
  </si>
  <si>
    <t>3.00d-14*(Tgas/298.)**2.48*exp(-25.65/(R*Tgas))</t>
  </si>
  <si>
    <t>C2H4 + H2 =&gt; C2H6</t>
  </si>
  <si>
    <t>4.75d-16*exp(-180./(R*Tgas))</t>
  </si>
  <si>
    <t>C2H4 + CH2 =&gt; C3H6</t>
  </si>
  <si>
    <t>5.30d-12*exp(-2660./Tgas)</t>
  </si>
  <si>
    <t>C2H4 + C4H9 =&gt; C3H6 + C3H7</t>
  </si>
  <si>
    <t>5.00d-14*exp(-25.53/(R*Tgas))</t>
  </si>
  <si>
    <t>3.50d-11</t>
  </si>
  <si>
    <t>C2H3 + C3H8 =&gt; C2H4 + C3H7</t>
  </si>
  <si>
    <t>1.46d-13*(Tgas/298.)**3.30*exp(-43.90/(R*Tgas))</t>
  </si>
  <si>
    <t>C2H3 + C3H7 =&gt; C3H8 + C2H2</t>
  </si>
  <si>
    <t>2.01d-12</t>
  </si>
  <si>
    <t>C2H3 + C3H7 =&gt; C3H6 + C2H4</t>
  </si>
  <si>
    <t>C2H3 + C3H6 =&gt; C3H5 + C2H4</t>
  </si>
  <si>
    <t>1.68d-15*(Tgas/298.)**3.50*exp(-19.62/(R*Tgas))</t>
  </si>
  <si>
    <t>C2H3 + C3H5 =&gt; C3H6 + C2H2</t>
  </si>
  <si>
    <t>8.00d-12</t>
  </si>
  <si>
    <t>C2H3 + H2 =&gt; C2H4 + H</t>
  </si>
  <si>
    <t>1.61d-13*(Tgas/298.)**2.63*exp(-35.75/(R*Tgas))</t>
  </si>
  <si>
    <t>C2H3 + H =&gt; C2H2 + H2</t>
  </si>
  <si>
    <t>1.60d-10</t>
  </si>
  <si>
    <t>C2H3 + H =&gt; C2H4</t>
  </si>
  <si>
    <t>1.01d-11*Tgas**0.27*exp(-140.92/Tgas)</t>
  </si>
  <si>
    <t>C2H3 =&gt; C2H2 + H</t>
  </si>
  <si>
    <t>2.00d14*exp(-20000./Tgas)</t>
  </si>
  <si>
    <t>C2H3 + C4H9 =&gt; C2H2 + C4H10</t>
  </si>
  <si>
    <t>C2H2 + H =&gt; C2H3</t>
  </si>
  <si>
    <t>9.30d-12*exp(-1207.85/Tgas)</t>
  </si>
  <si>
    <t>C2H3 + C2H3 =&gt; C2H4 + C2H2</t>
    <phoneticPr fontId="2" type="noConversion"/>
  </si>
  <si>
    <t>C2H2 + H2 =&gt; C2H4</t>
  </si>
  <si>
    <t>5.00d-13*exp(-163./(R*Tgas))</t>
  </si>
  <si>
    <t>C2H2 + H2 =&gt; C2H3 + H</t>
  </si>
  <si>
    <t>4.00d-12*exp(-272./(R*Tgas))</t>
  </si>
  <si>
    <t>C2H2 + CH3 =&gt; C3H5</t>
  </si>
  <si>
    <t>1.58d-5*(Tgas/298.)**-8.58*exp(-84.81/(R*Tgas))</t>
  </si>
  <si>
    <t>C2H2 + C4H9 =&gt; C3H6 + C3H5</t>
  </si>
  <si>
    <t>1.20d-12*exp(-37.66/(R*Tgas))</t>
  </si>
  <si>
    <t>C3H8 + C3H5 =&gt; C3H6 + C3H7</t>
  </si>
  <si>
    <t>5.71d-14*(Tgas/298.)**3.30*exp(-83.06/(R*Tgas))</t>
  </si>
  <si>
    <t>C3H8 + H =&gt; C3H7 + H2</t>
  </si>
  <si>
    <t>2.19d-180*Tgas**2.54*exp(-3400.10/Tgas)</t>
  </si>
  <si>
    <t>C3H8 =&gt; C2H5 + CH3</t>
  </si>
  <si>
    <t>C3H8 + C4H9 =&gt; C4H10 + C3H7</t>
  </si>
  <si>
    <t>1.61d-15*(Tgas/298.)**3.50*exp(-27.77/(R*Tgas))</t>
  </si>
  <si>
    <t>C3H8 + CH2 =&gt; C4H10</t>
  </si>
  <si>
    <t>4.42d-12</t>
  </si>
  <si>
    <t>2.81d-12</t>
  </si>
  <si>
    <t>C3H7 + C3H7 =&gt; C3H6 + C3H8</t>
    <phoneticPr fontId="2" type="noConversion"/>
  </si>
  <si>
    <t>C3H7 + C3H6 =&gt; C3H5 + C3H8</t>
  </si>
  <si>
    <t>1.69d-15*(Tgas/298.)**3.50*exp(-27.77/(R*Tgas))</t>
  </si>
  <si>
    <t>2.41d-12*exp(-0.55/(R*Tgas))</t>
  </si>
  <si>
    <t>C3H7 + H2 =&gt; C3H8 + H</t>
  </si>
  <si>
    <t>3.19d-14*(Tgas/298.)**2.84*exp(-38.25/(R*Tgas))</t>
  </si>
  <si>
    <t>C3H7 + H =&gt; C3H6 + H2</t>
  </si>
  <si>
    <t>C3H7 + H =&gt; C3H8</t>
  </si>
  <si>
    <t>C3H7 + H =&gt; CH3 + C2H5</t>
  </si>
  <si>
    <t>6.74d-18*Tgas**2.19*exp(-447.91/Tgas)</t>
  </si>
  <si>
    <t>C3H7 + M =&gt; C3H6 + H + M</t>
  </si>
  <si>
    <t>1.25d17*exp(-237./(R*Tgas))</t>
  </si>
  <si>
    <t>C3H7 + M =&gt; C2H4 + CH3 + M</t>
  </si>
  <si>
    <t>C3H7 + C4H9 =&gt; C4H10 + C3H6</t>
  </si>
  <si>
    <t>C3H6 + C2H2 =&gt; C2H3 + C3H5</t>
  </si>
  <si>
    <t>6.71d-11*exp(-196./(R*Tgas))</t>
  </si>
  <si>
    <t>4.20d-10*exp(-231./(R*Tgas))</t>
  </si>
  <si>
    <t>C3H6 =&gt; C3H5 + H</t>
  </si>
  <si>
    <t>2.50d15*exp(-363./(R*Tgas))</t>
  </si>
  <si>
    <t>C3H6 + H =&gt; C3H5 + H2</t>
  </si>
  <si>
    <t>4.40d-13*(Tgas/298.)**2.50*exp(-10.39/(R*Tgas))</t>
  </si>
  <si>
    <t>C3H6 + H =&gt; C3H7</t>
  </si>
  <si>
    <t>1.29d-11*(Tgas/298.)**0.51*exp(-5.15/(R*Tgas))</t>
  </si>
  <si>
    <t>C3H6 + M =&gt; CH3 + C2H3 + M</t>
  </si>
  <si>
    <t>C3H6 + CH3 =&gt; C4H9</t>
  </si>
  <si>
    <t>1.27d-14*(Tgas/298.)**2.67*exp(-28.66/(R*Tgas))</t>
  </si>
  <si>
    <t>C3H6 + C4H9 =&gt; C4H10 + C3H5</t>
  </si>
  <si>
    <t>C3H5 + H2 =&gt; C3H6 + H</t>
  </si>
  <si>
    <t>C3H5 + H =&gt; C3H6</t>
  </si>
  <si>
    <t>C3H5 =&gt; C2H2 + CH3</t>
  </si>
  <si>
    <t>1.26d13*exp(-140./(R*Tgas))</t>
  </si>
  <si>
    <t>C4H9 + M =&gt; C2H4 + C2H5 + M</t>
  </si>
  <si>
    <t>C3H7 + C3H5 =&gt; C3H6 + C3H6</t>
    <phoneticPr fontId="2" type="noConversion"/>
  </si>
  <si>
    <t>16.0*(Tgas/298.)**-(10.00)*exp(-150./(R*Tgas))</t>
    <phoneticPr fontId="2" type="noConversion"/>
  </si>
  <si>
    <t>1.07d2*(Tgas/298.)**(-11.90)*exp(-135./(R*Tgas))</t>
    <phoneticPr fontId="2" type="noConversion"/>
  </si>
  <si>
    <t>78.80*(Tgas/298.)**(-11.76)*exp(-98.53/(R*Tgas))</t>
    <phoneticPr fontId="2" type="noConversion"/>
  </si>
  <si>
    <t>1.39d-13*(Tgas/298.)**2.38*exp(-79.49/(R*Tgas))</t>
    <phoneticPr fontId="2" type="noConversion"/>
  </si>
  <si>
    <t>1.28d13*(Tgas/298.)**(-15.70)*exp(-502./(R*Tgas))</t>
    <phoneticPr fontId="2" type="noConversion"/>
  </si>
  <si>
    <t>C3H6 + C3H6 =&gt; C3H7 + C3H5</t>
    <phoneticPr fontId="2" type="noConversion"/>
  </si>
  <si>
    <t>C4H9 + CH2 =&gt; C2H4 + C3H7</t>
  </si>
  <si>
    <t>C4H9 =&gt; C3H6 + CH3</t>
  </si>
  <si>
    <t>7.71d13*(Tgas/298.)**0.77*exp(-128./(R*Tgas))</t>
  </si>
  <si>
    <t>C4H9 + H2 =&gt; C4H10 + H</t>
  </si>
  <si>
    <t>2.52d-14*(Tgas/298.)**2.72*exp(-40.99/(R*Tgas))</t>
  </si>
  <si>
    <t>C4H10 + CH3 =&gt; CH4 + C4H9</t>
  </si>
  <si>
    <t>8.32d-13*exp(-56.87/(R*Tgas))</t>
  </si>
  <si>
    <t>C4H10 + M =&gt; C3H7 + CH3 + M</t>
  </si>
  <si>
    <t>8.87d-7*exp(-180./(R*Tgas))</t>
  </si>
  <si>
    <t>7.84d-6*exp(-207./(R*Tgas))</t>
  </si>
  <si>
    <t>C4H10 + H =&gt; C4H9 + H2</t>
  </si>
  <si>
    <t>2.19d-10*exp(-39.24/(R*Tgas))</t>
  </si>
  <si>
    <t>C4H10 + CH2 =&gt; C4H9 + CH3</t>
  </si>
  <si>
    <t>1.81d-12*exp(-20.54/(R*Tgas))</t>
  </si>
  <si>
    <t>C4H10 + C2H3 =&gt; C2H4 + C4H9</t>
  </si>
  <si>
    <t>2.42d-15*(Tgas/298.)**3.65*exp(-21.62/(R*Tgas))</t>
  </si>
  <si>
    <t>C4H10 + C3H7 =&gt; C3H8 + C4H9</t>
  </si>
  <si>
    <t>2.47d-15*(Tgas/298.)**3.65*exp(-38.25/(R*Tgas))</t>
  </si>
  <si>
    <t>C4H10 + C2H =&gt; C2H2 + C4H9</t>
  </si>
  <si>
    <t>C4H10 + C2H5 =&gt; C2H6 + C4H9</t>
  </si>
  <si>
    <t>8.63d-14*(Tgas/298.)**3.30*exp(-83.06/(R*Tgas))</t>
  </si>
  <si>
    <t>C4H10 + CH2 =&gt; C5H12</t>
  </si>
  <si>
    <t>9.61d-13</t>
  </si>
  <si>
    <t>C5H12 =&gt; CH3 + C4H9</t>
  </si>
  <si>
    <t>3.16d16*exp(-331./(R*Tgas))</t>
  </si>
  <si>
    <t>H + H + M =&gt; H2 + M</t>
    <phoneticPr fontId="2" type="noConversion"/>
  </si>
  <si>
    <t>5.52d-30*Tgas**(-1.00)</t>
    <phoneticPr fontId="2" type="noConversion"/>
  </si>
  <si>
    <t>1.88d-8*(Tgas/298.)**(-1.10)*exp(-437./(R*Tgas))</t>
    <phoneticPr fontId="2" type="noConversion"/>
  </si>
  <si>
    <t>H2 + M =&gt; H + H + M</t>
    <phoneticPr fontId="2" type="noConversion"/>
  </si>
  <si>
    <t>C4H10 + M =&gt; C2H5 + C2H5 + M</t>
    <phoneticPr fontId="2" type="noConversion"/>
  </si>
  <si>
    <t>C4H10 + C3H5 =&gt; C3H6 + C4H9</t>
    <phoneticPr fontId="2" type="noConversion"/>
  </si>
  <si>
    <t>1.10d17*exp(-42470./Tgas)</t>
    <phoneticPr fontId="2" type="noConversion"/>
  </si>
  <si>
    <t>6.00d-11</t>
    <phoneticPr fontId="2" type="noConversion"/>
  </si>
  <si>
    <t>3.01d-12 * exp(-2.08/(R*Tgas))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</si>
</sst>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0.0000E+00"/>
  </numFmts>
  <fonts count="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285751</xdr:colOff>
      <xdr:row>2</xdr:row>
      <xdr:rowOff>200074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BD67AB-3D99-4D6F-953E-35EBCDC1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095750" cy="619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93B1-5276-4415-8E2D-C4DD9C9AA48E}">
  <dimension ref="A1:AE170"/>
  <sheetViews>
    <sheetView workbookViewId="0">
      <selection activeCell="A10" sqref="A10:A72"/>
    </sheetView>
  </sheetViews>
  <sheetFormatPr defaultRowHeight="16.5"/>
  <cols>
    <col min="6" max="10" width="13.625" bestFit="1" customWidth="1"/>
    <col min="11" max="11" width="11.375" bestFit="1" customWidth="1"/>
    <col min="12" max="13" width="13.625" bestFit="1" customWidth="1"/>
    <col min="14" max="14" width="13.25" bestFit="1" customWidth="1"/>
    <col min="15" max="16" width="13.625" bestFit="1" customWidth="1"/>
    <col min="17" max="17" width="13.125" bestFit="1" customWidth="1"/>
    <col min="18" max="18" width="13.625" bestFit="1" customWidth="1"/>
    <col min="19" max="19" width="12.875" bestFit="1" customWidth="1"/>
    <col min="23" max="23" width="13.125" bestFit="1" customWidth="1"/>
    <col min="24" max="25" width="13.625" bestFit="1" customWidth="1"/>
    <col min="28" max="28" width="11.75" bestFit="1" customWidth="1"/>
    <col min="29" max="29" width="13.125" bestFit="1" customWidth="1"/>
    <col min="30" max="30" width="13.625" bestFit="1" customWidth="1"/>
    <col min="31" max="31" width="12.875" bestFit="1" customWidth="1"/>
  </cols>
  <sheetData>
    <row r="1" spans="1:30">
      <c r="A1" s="9" t="s">
        <v>0</v>
      </c>
      <c r="F1" s="9" t="s">
        <v>19</v>
      </c>
      <c r="I1" s="9" t="s">
        <v>19</v>
      </c>
      <c r="L1" s="9" t="s">
        <v>19</v>
      </c>
      <c r="O1" s="9" t="s">
        <v>0</v>
      </c>
      <c r="R1" s="9" t="s">
        <v>0</v>
      </c>
      <c r="V1" s="9" t="s">
        <v>0</v>
      </c>
      <c r="Z1" s="9" t="s">
        <v>19</v>
      </c>
      <c r="AD1" s="9" t="s">
        <v>0</v>
      </c>
    </row>
    <row r="2" spans="1:30">
      <c r="A2" s="9" t="s">
        <v>1</v>
      </c>
      <c r="B2" s="1"/>
      <c r="C2" s="1"/>
      <c r="D2" s="1"/>
      <c r="E2" s="1"/>
      <c r="F2" s="9" t="s">
        <v>20</v>
      </c>
      <c r="G2" s="1"/>
      <c r="H2" s="1"/>
      <c r="I2" s="9" t="s">
        <v>94</v>
      </c>
      <c r="L2" s="9" t="s">
        <v>98</v>
      </c>
      <c r="O2" s="9" t="s">
        <v>103</v>
      </c>
      <c r="R2" s="9" t="s">
        <v>139</v>
      </c>
      <c r="V2" s="9" t="s">
        <v>172</v>
      </c>
      <c r="Z2" s="9" t="s">
        <v>198</v>
      </c>
      <c r="AD2" s="9" t="s">
        <v>238</v>
      </c>
    </row>
    <row r="3" spans="1:30">
      <c r="A3" s="10">
        <v>3.4239999999999997E-5</v>
      </c>
      <c r="B3" s="2"/>
      <c r="C3" s="2"/>
      <c r="D3" s="2"/>
      <c r="E3" s="2"/>
      <c r="F3" s="10">
        <v>3.6545999999999999E-5</v>
      </c>
      <c r="G3" s="2"/>
      <c r="H3" s="2"/>
      <c r="I3" s="10">
        <v>3.9156999999999998E-5</v>
      </c>
      <c r="L3" s="10">
        <v>4.2169000000000002E-5</v>
      </c>
      <c r="O3" s="10">
        <v>1.823E-5</v>
      </c>
      <c r="R3" s="10">
        <v>1.9539999999999999E-5</v>
      </c>
      <c r="V3" s="10">
        <v>2.105E-5</v>
      </c>
      <c r="Z3" s="10">
        <v>1.2459E-5</v>
      </c>
      <c r="AD3" s="10">
        <v>1.2999999999999999E-5</v>
      </c>
    </row>
    <row r="4" spans="1:30">
      <c r="A4" s="9" t="s">
        <v>4</v>
      </c>
      <c r="B4" s="4"/>
      <c r="C4" s="2"/>
      <c r="D4" s="2"/>
      <c r="E4" s="2"/>
      <c r="F4" s="9" t="s">
        <v>21</v>
      </c>
      <c r="G4" s="5"/>
      <c r="H4" s="2"/>
      <c r="I4" s="9" t="s">
        <v>95</v>
      </c>
      <c r="L4" s="9" t="s">
        <v>99</v>
      </c>
      <c r="M4" s="2"/>
      <c r="N4" s="2"/>
      <c r="O4" s="9" t="s">
        <v>104</v>
      </c>
      <c r="P4" s="2"/>
      <c r="R4" s="9" t="s">
        <v>140</v>
      </c>
      <c r="V4" s="9" t="s">
        <v>173</v>
      </c>
      <c r="Z4" s="9" t="s">
        <v>199</v>
      </c>
      <c r="AD4" s="9" t="s">
        <v>239</v>
      </c>
    </row>
    <row r="5" spans="1:30">
      <c r="A5" s="9" t="s">
        <v>5</v>
      </c>
      <c r="B5" s="4"/>
      <c r="C5" s="2"/>
      <c r="D5" s="2"/>
      <c r="E5" s="2"/>
      <c r="F5" s="9" t="s">
        <v>22</v>
      </c>
      <c r="G5" s="5"/>
      <c r="H5" s="2"/>
      <c r="I5" s="9" t="s">
        <v>96</v>
      </c>
      <c r="J5" s="7"/>
      <c r="K5" s="6"/>
      <c r="L5" s="9" t="s">
        <v>100</v>
      </c>
      <c r="M5" s="7"/>
      <c r="N5" s="7"/>
      <c r="O5" s="9" t="s">
        <v>105</v>
      </c>
      <c r="P5" s="7"/>
      <c r="R5" s="9" t="s">
        <v>141</v>
      </c>
      <c r="V5" s="9" t="s">
        <v>174</v>
      </c>
      <c r="Z5" s="9" t="s">
        <v>200</v>
      </c>
      <c r="AD5" s="9" t="s">
        <v>240</v>
      </c>
    </row>
    <row r="6" spans="1:30">
      <c r="A6" s="9" t="s">
        <v>28</v>
      </c>
      <c r="B6" s="4"/>
      <c r="C6" s="2"/>
      <c r="D6" s="2"/>
      <c r="E6" s="2"/>
      <c r="F6" s="9" t="s">
        <v>23</v>
      </c>
      <c r="G6" s="5"/>
      <c r="H6" s="2"/>
      <c r="I6" s="9" t="s">
        <v>97</v>
      </c>
      <c r="J6" s="7"/>
      <c r="K6" s="7"/>
      <c r="L6" s="9" t="s">
        <v>101</v>
      </c>
      <c r="M6" s="7"/>
      <c r="N6" s="7"/>
      <c r="O6" s="9" t="s">
        <v>106</v>
      </c>
      <c r="P6" s="7"/>
      <c r="R6" s="9" t="s">
        <v>142</v>
      </c>
      <c r="V6" s="9" t="s">
        <v>175</v>
      </c>
      <c r="Z6" s="9" t="s">
        <v>201</v>
      </c>
      <c r="AD6" s="9" t="s">
        <v>241</v>
      </c>
    </row>
    <row r="7" spans="1:30">
      <c r="A7" s="9" t="s">
        <v>405</v>
      </c>
      <c r="B7" s="4"/>
      <c r="C7" s="2"/>
      <c r="D7" s="2"/>
      <c r="E7" s="2"/>
      <c r="F7" s="9" t="s">
        <v>24</v>
      </c>
      <c r="G7" s="5"/>
      <c r="H7" s="2"/>
      <c r="I7" s="9" t="s">
        <v>24</v>
      </c>
      <c r="L7" s="9" t="s">
        <v>102</v>
      </c>
      <c r="O7" s="9" t="s">
        <v>107</v>
      </c>
      <c r="R7" s="9" t="s">
        <v>143</v>
      </c>
      <c r="V7" s="9" t="s">
        <v>176</v>
      </c>
      <c r="Z7" s="9" t="s">
        <v>24</v>
      </c>
      <c r="AD7" s="9" t="s">
        <v>242</v>
      </c>
    </row>
    <row r="8" spans="1:30">
      <c r="A8" s="9" t="s">
        <v>6</v>
      </c>
      <c r="B8" s="4"/>
      <c r="C8" s="2"/>
      <c r="D8" s="2"/>
      <c r="E8" s="2"/>
      <c r="F8" s="9" t="s">
        <v>6</v>
      </c>
      <c r="G8" s="5"/>
      <c r="H8" s="2"/>
      <c r="I8" s="9" t="s">
        <v>6</v>
      </c>
      <c r="L8" s="9" t="s">
        <v>6</v>
      </c>
      <c r="O8" s="9" t="s">
        <v>6</v>
      </c>
      <c r="R8" s="9" t="s">
        <v>6</v>
      </c>
      <c r="V8" s="9" t="s">
        <v>6</v>
      </c>
      <c r="Z8" s="9" t="s">
        <v>6</v>
      </c>
      <c r="AD8" s="9" t="s">
        <v>6</v>
      </c>
    </row>
    <row r="9" spans="1:30">
      <c r="A9" s="9" t="s">
        <v>2</v>
      </c>
      <c r="B9" s="4"/>
      <c r="C9" s="2"/>
      <c r="D9" s="2"/>
      <c r="E9" s="2"/>
      <c r="F9" s="9" t="s">
        <v>2</v>
      </c>
      <c r="G9" s="5"/>
      <c r="H9" s="2"/>
      <c r="I9" s="9" t="s">
        <v>2</v>
      </c>
      <c r="L9" s="9" t="s">
        <v>2</v>
      </c>
      <c r="O9" s="9" t="s">
        <v>2</v>
      </c>
      <c r="R9" s="9" t="s">
        <v>2</v>
      </c>
      <c r="V9" s="9" t="s">
        <v>2</v>
      </c>
      <c r="Z9" s="9" t="s">
        <v>2</v>
      </c>
      <c r="AD9" s="9" t="s">
        <v>2</v>
      </c>
    </row>
    <row r="10" spans="1:30">
      <c r="A10" s="9" t="s">
        <v>29</v>
      </c>
      <c r="B10" s="3"/>
      <c r="C10" s="2"/>
      <c r="D10" s="2"/>
      <c r="E10" s="2"/>
      <c r="F10" s="9" t="s">
        <v>25</v>
      </c>
      <c r="G10" s="5"/>
      <c r="H10" s="2"/>
      <c r="I10" s="9" t="s">
        <v>25</v>
      </c>
      <c r="L10" s="9" t="s">
        <v>25</v>
      </c>
      <c r="O10" s="9" t="s">
        <v>108</v>
      </c>
      <c r="R10" s="9" t="s">
        <v>144</v>
      </c>
      <c r="V10" s="9" t="s">
        <v>177</v>
      </c>
      <c r="Z10" s="9" t="s">
        <v>202</v>
      </c>
      <c r="AD10" s="9" t="s">
        <v>243</v>
      </c>
    </row>
    <row r="11" spans="1:30">
      <c r="A11" s="9" t="s">
        <v>30</v>
      </c>
      <c r="B11" s="3"/>
      <c r="C11" s="2"/>
      <c r="D11" s="2"/>
      <c r="E11" s="2"/>
      <c r="F11" s="9" t="s">
        <v>26</v>
      </c>
      <c r="G11" s="5"/>
      <c r="H11" s="2"/>
      <c r="I11" s="9" t="s">
        <v>26</v>
      </c>
      <c r="J11" s="2"/>
      <c r="L11" s="9" t="s">
        <v>26</v>
      </c>
      <c r="O11" s="9" t="s">
        <v>109</v>
      </c>
      <c r="R11" s="9" t="s">
        <v>145</v>
      </c>
      <c r="V11" s="9" t="s">
        <v>178</v>
      </c>
      <c r="Z11" s="9" t="s">
        <v>203</v>
      </c>
      <c r="AD11" s="9" t="s">
        <v>244</v>
      </c>
    </row>
    <row r="12" spans="1:30">
      <c r="A12" s="9" t="s">
        <v>31</v>
      </c>
      <c r="B12" s="3"/>
      <c r="C12" s="2"/>
      <c r="D12" s="2"/>
      <c r="E12" s="2"/>
      <c r="F12" s="9" t="s">
        <v>2</v>
      </c>
      <c r="G12" s="5"/>
      <c r="H12" s="2"/>
      <c r="I12" s="9" t="s">
        <v>2</v>
      </c>
      <c r="J12" s="2"/>
      <c r="L12" s="9" t="s">
        <v>2</v>
      </c>
      <c r="O12" s="9" t="s">
        <v>110</v>
      </c>
      <c r="R12" s="9" t="s">
        <v>146</v>
      </c>
      <c r="V12" s="9" t="s">
        <v>179</v>
      </c>
      <c r="Z12" s="9" t="s">
        <v>204</v>
      </c>
      <c r="AD12" s="9" t="s">
        <v>245</v>
      </c>
    </row>
    <row r="13" spans="1:30">
      <c r="A13" s="9" t="s">
        <v>32</v>
      </c>
      <c r="B13" s="3"/>
      <c r="C13" s="2"/>
      <c r="D13" s="2"/>
      <c r="E13" s="2"/>
      <c r="F13" s="5"/>
      <c r="G13" s="5"/>
      <c r="H13" s="2"/>
      <c r="I13" s="2"/>
      <c r="J13" s="2"/>
      <c r="O13" s="9" t="s">
        <v>111</v>
      </c>
      <c r="R13" s="9" t="s">
        <v>147</v>
      </c>
      <c r="V13" s="9" t="s">
        <v>180</v>
      </c>
      <c r="Z13" s="9" t="s">
        <v>205</v>
      </c>
      <c r="AD13" s="9" t="s">
        <v>246</v>
      </c>
    </row>
    <row r="14" spans="1:30">
      <c r="A14" s="9" t="s">
        <v>33</v>
      </c>
      <c r="C14" s="2"/>
      <c r="D14" s="2"/>
      <c r="E14" s="2"/>
      <c r="F14" s="5"/>
      <c r="G14" s="5"/>
      <c r="H14" s="2"/>
      <c r="I14" s="2"/>
      <c r="J14" s="2"/>
      <c r="O14" s="9" t="s">
        <v>112</v>
      </c>
      <c r="R14" s="9" t="s">
        <v>148</v>
      </c>
      <c r="V14" s="9" t="s">
        <v>181</v>
      </c>
      <c r="Z14" s="9" t="s">
        <v>206</v>
      </c>
      <c r="AD14" s="9" t="s">
        <v>247</v>
      </c>
    </row>
    <row r="15" spans="1:30">
      <c r="A15" s="9" t="s">
        <v>34</v>
      </c>
      <c r="B15" s="3"/>
      <c r="C15" s="2"/>
      <c r="D15" s="2"/>
      <c r="E15" s="2"/>
      <c r="F15" s="5"/>
      <c r="G15" s="5"/>
      <c r="H15" s="2"/>
      <c r="I15" s="2"/>
      <c r="J15" s="2"/>
      <c r="O15" s="9" t="s">
        <v>113</v>
      </c>
      <c r="R15" s="9" t="s">
        <v>149</v>
      </c>
      <c r="V15" s="9" t="s">
        <v>182</v>
      </c>
      <c r="Z15" s="9" t="s">
        <v>207</v>
      </c>
      <c r="AD15" s="9" t="s">
        <v>248</v>
      </c>
    </row>
    <row r="16" spans="1:30">
      <c r="A16" s="9" t="s">
        <v>35</v>
      </c>
      <c r="B16" s="3"/>
      <c r="C16" s="2"/>
      <c r="D16" s="2"/>
      <c r="E16" s="2"/>
      <c r="F16" s="5"/>
      <c r="G16" s="5"/>
      <c r="H16" s="2"/>
      <c r="I16" s="2"/>
      <c r="J16" s="2"/>
      <c r="O16" s="9" t="s">
        <v>114</v>
      </c>
      <c r="R16" s="9" t="s">
        <v>150</v>
      </c>
      <c r="V16" s="9" t="s">
        <v>183</v>
      </c>
      <c r="Z16" s="9" t="s">
        <v>208</v>
      </c>
      <c r="AD16" s="9" t="s">
        <v>249</v>
      </c>
    </row>
    <row r="17" spans="1:30">
      <c r="A17" s="9" t="s">
        <v>36</v>
      </c>
      <c r="B17" s="3"/>
      <c r="C17" s="2"/>
      <c r="D17" s="2"/>
      <c r="E17" s="2"/>
      <c r="F17" s="5"/>
      <c r="G17" s="5"/>
      <c r="H17" s="2"/>
      <c r="I17" s="2"/>
      <c r="J17" s="2"/>
      <c r="O17" s="9" t="s">
        <v>115</v>
      </c>
      <c r="R17" s="9" t="s">
        <v>151</v>
      </c>
      <c r="V17" s="9" t="s">
        <v>184</v>
      </c>
      <c r="Z17" s="9" t="s">
        <v>209</v>
      </c>
      <c r="AD17" s="9" t="s">
        <v>250</v>
      </c>
    </row>
    <row r="18" spans="1:30">
      <c r="A18" s="9" t="s">
        <v>37</v>
      </c>
      <c r="B18" s="3"/>
      <c r="C18" s="2"/>
      <c r="D18" s="2"/>
      <c r="E18" s="2"/>
      <c r="F18" s="5"/>
      <c r="G18" s="5"/>
      <c r="H18" s="2"/>
      <c r="I18" s="2"/>
      <c r="J18" s="2"/>
      <c r="O18" s="9" t="s">
        <v>116</v>
      </c>
      <c r="R18" s="9" t="s">
        <v>152</v>
      </c>
      <c r="V18" s="9" t="s">
        <v>185</v>
      </c>
      <c r="Z18" s="9" t="s">
        <v>210</v>
      </c>
      <c r="AD18" s="9" t="s">
        <v>251</v>
      </c>
    </row>
    <row r="19" spans="1:30">
      <c r="A19" s="9" t="s">
        <v>38</v>
      </c>
      <c r="B19" s="3"/>
      <c r="C19" s="2"/>
      <c r="D19" s="2"/>
      <c r="E19" s="2"/>
      <c r="F19" s="5"/>
      <c r="G19" s="5"/>
      <c r="H19" s="2"/>
      <c r="I19" s="2"/>
      <c r="J19" s="2"/>
      <c r="O19" s="9" t="s">
        <v>117</v>
      </c>
      <c r="R19" s="9" t="s">
        <v>153</v>
      </c>
      <c r="V19" s="9" t="s">
        <v>186</v>
      </c>
      <c r="Z19" s="9" t="s">
        <v>211</v>
      </c>
      <c r="AD19" s="9" t="s">
        <v>252</v>
      </c>
    </row>
    <row r="20" spans="1:30">
      <c r="A20" s="9" t="s">
        <v>39</v>
      </c>
      <c r="B20" s="3"/>
      <c r="C20" s="2"/>
      <c r="D20" s="2"/>
      <c r="E20" s="2"/>
      <c r="F20" s="5"/>
      <c r="G20" s="5"/>
      <c r="H20" s="2"/>
      <c r="I20" s="2"/>
      <c r="J20" s="2"/>
      <c r="O20" s="9" t="s">
        <v>118</v>
      </c>
      <c r="R20" s="9" t="s">
        <v>154</v>
      </c>
      <c r="V20" s="9" t="s">
        <v>187</v>
      </c>
      <c r="Z20" s="9" t="s">
        <v>212</v>
      </c>
      <c r="AD20" s="9" t="s">
        <v>253</v>
      </c>
    </row>
    <row r="21" spans="1:30">
      <c r="A21" s="9" t="s">
        <v>40</v>
      </c>
      <c r="B21" s="3"/>
      <c r="C21" s="2"/>
      <c r="D21" s="2"/>
      <c r="E21" s="2"/>
      <c r="F21" s="5"/>
      <c r="G21" s="5"/>
      <c r="H21" s="2"/>
      <c r="I21" s="2"/>
      <c r="J21" s="2"/>
      <c r="O21" s="9" t="s">
        <v>119</v>
      </c>
      <c r="R21" s="9" t="s">
        <v>155</v>
      </c>
      <c r="V21" s="9" t="s">
        <v>188</v>
      </c>
      <c r="Z21" s="9" t="s">
        <v>213</v>
      </c>
      <c r="AD21" s="9" t="s">
        <v>254</v>
      </c>
    </row>
    <row r="22" spans="1:30">
      <c r="A22" s="9" t="s">
        <v>41</v>
      </c>
      <c r="B22" s="3"/>
      <c r="C22" s="2"/>
      <c r="D22" s="2"/>
      <c r="E22" s="2"/>
      <c r="F22" s="5"/>
      <c r="G22" s="5"/>
      <c r="H22" s="2"/>
      <c r="I22" s="2"/>
      <c r="J22" s="2"/>
      <c r="O22" s="9" t="s">
        <v>120</v>
      </c>
      <c r="R22" s="9" t="s">
        <v>156</v>
      </c>
      <c r="V22" s="9" t="s">
        <v>189</v>
      </c>
      <c r="Z22" s="9" t="s">
        <v>214</v>
      </c>
      <c r="AD22" s="9" t="s">
        <v>255</v>
      </c>
    </row>
    <row r="23" spans="1:30">
      <c r="A23" s="9" t="s">
        <v>42</v>
      </c>
      <c r="B23" s="3"/>
      <c r="C23" s="2"/>
      <c r="D23" s="2"/>
      <c r="E23" s="4"/>
      <c r="F23" s="5"/>
      <c r="G23" s="5"/>
      <c r="H23" s="2"/>
      <c r="I23" s="2"/>
      <c r="J23" s="2"/>
      <c r="N23" s="3"/>
      <c r="O23" s="9" t="s">
        <v>121</v>
      </c>
      <c r="R23" s="9" t="s">
        <v>157</v>
      </c>
      <c r="V23" s="9" t="s">
        <v>190</v>
      </c>
      <c r="Z23" s="9" t="s">
        <v>215</v>
      </c>
      <c r="AD23" s="9" t="s">
        <v>256</v>
      </c>
    </row>
    <row r="24" spans="1:30">
      <c r="A24" s="9" t="s">
        <v>43</v>
      </c>
      <c r="B24" s="3"/>
      <c r="C24" s="2"/>
      <c r="D24" s="2"/>
      <c r="E24" s="4"/>
      <c r="F24" s="5"/>
      <c r="G24" s="5"/>
      <c r="H24" s="2"/>
      <c r="I24" s="2"/>
      <c r="J24" s="2"/>
      <c r="N24" s="3"/>
      <c r="O24" s="9" t="s">
        <v>122</v>
      </c>
      <c r="R24" s="9" t="s">
        <v>158</v>
      </c>
      <c r="V24" s="9" t="s">
        <v>191</v>
      </c>
      <c r="Z24" s="9" t="s">
        <v>216</v>
      </c>
      <c r="AD24" s="9" t="s">
        <v>257</v>
      </c>
    </row>
    <row r="25" spans="1:30">
      <c r="A25" s="9" t="s">
        <v>44</v>
      </c>
      <c r="B25" s="3"/>
      <c r="C25" s="2"/>
      <c r="D25" s="2"/>
      <c r="E25" s="4"/>
      <c r="F25" s="5"/>
      <c r="G25" s="5"/>
      <c r="H25" s="4"/>
      <c r="I25" s="2"/>
      <c r="J25" s="2"/>
      <c r="N25" s="3"/>
      <c r="O25" s="9" t="s">
        <v>123</v>
      </c>
      <c r="R25" s="9" t="s">
        <v>159</v>
      </c>
      <c r="V25" s="9" t="s">
        <v>192</v>
      </c>
      <c r="Z25" s="9" t="s">
        <v>217</v>
      </c>
      <c r="AD25" s="9" t="s">
        <v>258</v>
      </c>
    </row>
    <row r="26" spans="1:30">
      <c r="A26" s="9" t="s">
        <v>45</v>
      </c>
      <c r="B26" s="3"/>
      <c r="C26" s="2"/>
      <c r="D26" s="2"/>
      <c r="E26" s="4"/>
      <c r="F26" s="5"/>
      <c r="G26" s="5"/>
      <c r="H26" s="4"/>
      <c r="I26" s="2"/>
      <c r="J26" s="2"/>
      <c r="N26" s="3"/>
      <c r="O26" s="9" t="s">
        <v>124</v>
      </c>
      <c r="R26" s="9" t="s">
        <v>160</v>
      </c>
      <c r="V26" s="9" t="s">
        <v>193</v>
      </c>
      <c r="Z26" s="9" t="s">
        <v>218</v>
      </c>
      <c r="AD26" s="9" t="s">
        <v>259</v>
      </c>
    </row>
    <row r="27" spans="1:30">
      <c r="A27" s="9" t="s">
        <v>46</v>
      </c>
      <c r="B27" s="3"/>
      <c r="C27" s="2"/>
      <c r="D27" s="2"/>
      <c r="E27" s="4"/>
      <c r="F27" s="5"/>
      <c r="G27" s="5"/>
      <c r="H27" s="4"/>
      <c r="I27" s="2"/>
      <c r="J27" s="2"/>
      <c r="N27" s="3"/>
      <c r="O27" s="9" t="s">
        <v>125</v>
      </c>
      <c r="R27" s="9" t="s">
        <v>161</v>
      </c>
      <c r="V27" s="9" t="s">
        <v>194</v>
      </c>
      <c r="Z27" s="9" t="s">
        <v>219</v>
      </c>
      <c r="AD27" s="9" t="s">
        <v>260</v>
      </c>
    </row>
    <row r="28" spans="1:30">
      <c r="A28" s="9" t="s">
        <v>47</v>
      </c>
      <c r="B28" s="3"/>
      <c r="C28" s="2"/>
      <c r="D28" s="2"/>
      <c r="E28" s="4"/>
      <c r="F28" s="5"/>
      <c r="G28" s="5"/>
      <c r="H28" s="4"/>
      <c r="I28" s="2"/>
      <c r="J28" s="2"/>
      <c r="N28" s="3"/>
      <c r="O28" s="9" t="s">
        <v>126</v>
      </c>
      <c r="R28" s="9" t="s">
        <v>162</v>
      </c>
      <c r="V28" s="9" t="s">
        <v>195</v>
      </c>
      <c r="Z28" s="9" t="s">
        <v>220</v>
      </c>
      <c r="AD28" s="9" t="s">
        <v>261</v>
      </c>
    </row>
    <row r="29" spans="1:30">
      <c r="A29" s="9" t="s">
        <v>48</v>
      </c>
      <c r="B29" s="3"/>
      <c r="C29" s="2"/>
      <c r="D29" s="2"/>
      <c r="E29" s="4"/>
      <c r="F29" s="5"/>
      <c r="G29" s="5"/>
      <c r="H29" s="4"/>
      <c r="I29" s="2"/>
      <c r="J29" s="2"/>
      <c r="N29" s="3"/>
      <c r="O29" s="9" t="s">
        <v>127</v>
      </c>
      <c r="R29" s="9" t="s">
        <v>163</v>
      </c>
      <c r="V29" s="9" t="s">
        <v>196</v>
      </c>
      <c r="Z29" s="9" t="s">
        <v>221</v>
      </c>
      <c r="AD29" s="9" t="s">
        <v>262</v>
      </c>
    </row>
    <row r="30" spans="1:30">
      <c r="A30" s="9" t="s">
        <v>49</v>
      </c>
      <c r="B30" s="3"/>
      <c r="C30" s="2"/>
      <c r="D30" s="2"/>
      <c r="E30" s="4"/>
      <c r="F30" s="5"/>
      <c r="G30" s="5"/>
      <c r="H30" s="4"/>
      <c r="I30" s="2"/>
      <c r="J30" s="2"/>
      <c r="N30" s="3"/>
      <c r="O30" s="9" t="s">
        <v>128</v>
      </c>
      <c r="R30" s="9" t="s">
        <v>164</v>
      </c>
      <c r="V30" s="9" t="s">
        <v>197</v>
      </c>
      <c r="Z30" s="9" t="s">
        <v>222</v>
      </c>
      <c r="AD30" s="9" t="s">
        <v>263</v>
      </c>
    </row>
    <row r="31" spans="1:30">
      <c r="A31" s="9" t="s">
        <v>50</v>
      </c>
      <c r="B31" s="3"/>
      <c r="C31" s="2"/>
      <c r="D31" s="2"/>
      <c r="E31" s="4"/>
      <c r="F31" s="5"/>
      <c r="G31" s="5"/>
      <c r="H31" s="4"/>
      <c r="I31" s="2"/>
      <c r="J31" s="2"/>
      <c r="N31" s="3"/>
      <c r="O31" s="9" t="s">
        <v>129</v>
      </c>
      <c r="R31" s="9" t="s">
        <v>165</v>
      </c>
      <c r="V31" s="9" t="s">
        <v>2</v>
      </c>
      <c r="Z31" s="9" t="s">
        <v>223</v>
      </c>
      <c r="AD31" s="9" t="s">
        <v>264</v>
      </c>
    </row>
    <row r="32" spans="1:30">
      <c r="A32" s="9" t="s">
        <v>51</v>
      </c>
      <c r="B32" s="3"/>
      <c r="C32" s="2"/>
      <c r="D32" s="2"/>
      <c r="E32" s="4"/>
      <c r="F32" s="4"/>
      <c r="G32" s="4"/>
      <c r="H32" s="4"/>
      <c r="I32" s="2"/>
      <c r="J32" s="2"/>
      <c r="N32" s="3"/>
      <c r="O32" s="9" t="s">
        <v>130</v>
      </c>
      <c r="R32" s="9" t="s">
        <v>166</v>
      </c>
      <c r="Z32" s="9" t="s">
        <v>224</v>
      </c>
      <c r="AD32" s="9" t="s">
        <v>265</v>
      </c>
    </row>
    <row r="33" spans="1:31">
      <c r="A33" s="9" t="s">
        <v>52</v>
      </c>
      <c r="B33" s="3"/>
      <c r="C33" s="2"/>
      <c r="D33" s="2"/>
      <c r="E33" s="4"/>
      <c r="F33" s="4"/>
      <c r="G33" s="4"/>
      <c r="H33" s="4"/>
      <c r="I33" s="2"/>
      <c r="J33" s="2"/>
      <c r="K33" s="4"/>
      <c r="N33" s="3"/>
      <c r="O33" s="9" t="s">
        <v>131</v>
      </c>
      <c r="P33" s="2"/>
      <c r="Q33" s="4"/>
      <c r="R33" s="9" t="s">
        <v>167</v>
      </c>
      <c r="V33" s="2"/>
      <c r="Z33" s="9" t="s">
        <v>225</v>
      </c>
      <c r="AB33" s="2"/>
      <c r="AD33" s="9" t="s">
        <v>266</v>
      </c>
    </row>
    <row r="34" spans="1:31">
      <c r="A34" s="9" t="s">
        <v>53</v>
      </c>
      <c r="B34" s="3"/>
      <c r="C34" s="2"/>
      <c r="D34" s="2"/>
      <c r="E34" s="4"/>
      <c r="F34" s="5"/>
      <c r="G34" s="5"/>
      <c r="H34" s="4"/>
      <c r="I34" s="2"/>
      <c r="J34" s="2"/>
      <c r="L34" s="5"/>
      <c r="M34" s="8"/>
      <c r="N34" s="3"/>
      <c r="O34" s="9" t="s">
        <v>132</v>
      </c>
      <c r="P34" s="2"/>
      <c r="R34" s="9" t="s">
        <v>168</v>
      </c>
      <c r="S34" s="8"/>
      <c r="V34" s="2"/>
      <c r="X34" s="8"/>
      <c r="Y34" s="8"/>
      <c r="Z34" s="9" t="s">
        <v>226</v>
      </c>
      <c r="AB34" s="2"/>
      <c r="AD34" s="9" t="s">
        <v>267</v>
      </c>
      <c r="AE34" s="8"/>
    </row>
    <row r="35" spans="1:31">
      <c r="A35" s="9" t="s">
        <v>54</v>
      </c>
      <c r="B35" s="3"/>
      <c r="C35" s="2"/>
      <c r="D35" s="2"/>
      <c r="E35" s="4"/>
      <c r="F35" s="5"/>
      <c r="G35" s="5"/>
      <c r="H35" s="4"/>
      <c r="I35" s="2"/>
      <c r="J35" s="2"/>
      <c r="L35" s="5"/>
      <c r="M35" s="8"/>
      <c r="N35" s="3"/>
      <c r="O35" s="9" t="s">
        <v>133</v>
      </c>
      <c r="P35" s="2"/>
      <c r="R35" s="9" t="s">
        <v>169</v>
      </c>
      <c r="S35" s="8"/>
      <c r="U35" s="2"/>
      <c r="V35" s="2"/>
      <c r="X35" s="5"/>
      <c r="Y35" s="8"/>
      <c r="Z35" s="9" t="s">
        <v>227</v>
      </c>
      <c r="AA35" s="2"/>
      <c r="AB35" s="2"/>
      <c r="AD35" s="9" t="s">
        <v>268</v>
      </c>
      <c r="AE35" s="8"/>
    </row>
    <row r="36" spans="1:31">
      <c r="A36" s="9" t="s">
        <v>55</v>
      </c>
      <c r="B36" s="3"/>
      <c r="C36" s="2"/>
      <c r="D36" s="2"/>
      <c r="E36" s="4"/>
      <c r="F36" s="5"/>
      <c r="G36" s="5"/>
      <c r="H36" s="4"/>
      <c r="I36" s="2"/>
      <c r="J36" s="2"/>
      <c r="L36" s="5"/>
      <c r="M36" s="8"/>
      <c r="N36" s="3"/>
      <c r="O36" s="9" t="s">
        <v>134</v>
      </c>
      <c r="P36" s="2"/>
      <c r="R36" s="9" t="s">
        <v>170</v>
      </c>
      <c r="S36" s="8"/>
      <c r="U36" s="2"/>
      <c r="V36" s="2"/>
      <c r="X36" s="5"/>
      <c r="Y36" s="8"/>
      <c r="Z36" s="9" t="s">
        <v>228</v>
      </c>
      <c r="AA36" s="2"/>
      <c r="AB36" s="2"/>
      <c r="AD36" s="9" t="s">
        <v>269</v>
      </c>
      <c r="AE36" s="8"/>
    </row>
    <row r="37" spans="1:31">
      <c r="A37" s="9" t="s">
        <v>56</v>
      </c>
      <c r="B37" s="3"/>
      <c r="C37" s="2"/>
      <c r="D37" s="2"/>
      <c r="E37" s="4"/>
      <c r="F37" s="5"/>
      <c r="G37" s="5"/>
      <c r="H37" s="4"/>
      <c r="I37" s="2"/>
      <c r="J37" s="2"/>
      <c r="L37" s="5"/>
      <c r="M37" s="8"/>
      <c r="N37" s="3"/>
      <c r="O37" s="9" t="s">
        <v>135</v>
      </c>
      <c r="P37" s="2"/>
      <c r="R37" s="9" t="s">
        <v>171</v>
      </c>
      <c r="S37" s="8"/>
      <c r="U37" s="2"/>
      <c r="V37" s="2"/>
      <c r="X37" s="5"/>
      <c r="Y37" s="8"/>
      <c r="Z37" s="9" t="s">
        <v>229</v>
      </c>
      <c r="AA37" s="2"/>
      <c r="AB37" s="2"/>
      <c r="AD37" s="9" t="s">
        <v>270</v>
      </c>
      <c r="AE37" s="8"/>
    </row>
    <row r="38" spans="1:31">
      <c r="A38" s="9" t="s">
        <v>57</v>
      </c>
      <c r="B38" s="3"/>
      <c r="C38" s="2"/>
      <c r="D38" s="2"/>
      <c r="E38" s="4"/>
      <c r="F38" s="5"/>
      <c r="G38" s="5"/>
      <c r="H38" s="4"/>
      <c r="I38" s="2"/>
      <c r="J38" s="2"/>
      <c r="L38" s="5"/>
      <c r="M38" s="8"/>
      <c r="N38" s="3"/>
      <c r="O38" s="9" t="s">
        <v>136</v>
      </c>
      <c r="P38" s="2"/>
      <c r="R38" s="9" t="s">
        <v>2</v>
      </c>
      <c r="S38" s="8"/>
      <c r="U38" s="2"/>
      <c r="V38" s="2"/>
      <c r="X38" s="5"/>
      <c r="Y38" s="8"/>
      <c r="Z38" s="9" t="s">
        <v>230</v>
      </c>
      <c r="AA38" s="2"/>
      <c r="AB38" s="2"/>
      <c r="AD38" s="9" t="s">
        <v>271</v>
      </c>
      <c r="AE38" s="8"/>
    </row>
    <row r="39" spans="1:31">
      <c r="A39" s="9" t="s">
        <v>58</v>
      </c>
      <c r="B39" s="3"/>
      <c r="C39" s="2"/>
      <c r="D39" s="2"/>
      <c r="F39" s="5"/>
      <c r="G39" s="5"/>
      <c r="I39" s="2"/>
      <c r="J39" s="2"/>
      <c r="L39" s="5"/>
      <c r="M39" s="8"/>
      <c r="N39" s="3"/>
      <c r="O39" s="9" t="s">
        <v>137</v>
      </c>
      <c r="P39" s="2"/>
      <c r="R39" s="5"/>
      <c r="S39" s="8"/>
      <c r="U39" s="2"/>
      <c r="V39" s="2"/>
      <c r="X39" s="5"/>
      <c r="Y39" s="8"/>
      <c r="Z39" s="9" t="s">
        <v>231</v>
      </c>
      <c r="AA39" s="2"/>
      <c r="AB39" s="2"/>
      <c r="AD39" s="9" t="s">
        <v>272</v>
      </c>
      <c r="AE39" s="8"/>
    </row>
    <row r="40" spans="1:31">
      <c r="A40" s="9" t="s">
        <v>59</v>
      </c>
      <c r="B40" s="3"/>
      <c r="C40" s="2"/>
      <c r="D40" s="2"/>
      <c r="F40" s="5"/>
      <c r="G40" s="5"/>
      <c r="I40" s="2"/>
      <c r="J40" s="2"/>
      <c r="L40" s="5"/>
      <c r="M40" s="8"/>
      <c r="N40" s="3"/>
      <c r="O40" s="9" t="s">
        <v>138</v>
      </c>
      <c r="P40" s="2"/>
      <c r="R40" s="5"/>
      <c r="S40" s="8"/>
      <c r="U40" s="2"/>
      <c r="V40" s="2"/>
      <c r="X40" s="5"/>
      <c r="Y40" s="8"/>
      <c r="Z40" s="9" t="s">
        <v>232</v>
      </c>
      <c r="AA40" s="2"/>
      <c r="AB40" s="2"/>
      <c r="AD40" s="9" t="s">
        <v>273</v>
      </c>
      <c r="AE40" s="8"/>
    </row>
    <row r="41" spans="1:31">
      <c r="A41" s="9" t="s">
        <v>60</v>
      </c>
      <c r="B41" s="3"/>
      <c r="C41" s="2"/>
      <c r="D41" s="2"/>
      <c r="F41" s="5"/>
      <c r="G41" s="5"/>
      <c r="I41" s="2"/>
      <c r="J41" s="2"/>
      <c r="L41" s="5"/>
      <c r="M41" s="8"/>
      <c r="N41" s="3"/>
      <c r="O41" s="9" t="s">
        <v>2</v>
      </c>
      <c r="P41" s="2"/>
      <c r="R41" s="5"/>
      <c r="S41" s="8"/>
      <c r="U41" s="2"/>
      <c r="V41" s="2"/>
      <c r="X41" s="5"/>
      <c r="Y41" s="8"/>
      <c r="Z41" s="9" t="s">
        <v>233</v>
      </c>
      <c r="AA41" s="2"/>
      <c r="AB41" s="2"/>
      <c r="AD41" s="9" t="s">
        <v>274</v>
      </c>
      <c r="AE41" s="8"/>
    </row>
    <row r="42" spans="1:31">
      <c r="A42" s="9" t="s">
        <v>61</v>
      </c>
      <c r="B42" s="3"/>
      <c r="C42" s="2"/>
      <c r="D42" s="2"/>
      <c r="F42" s="5"/>
      <c r="G42" s="5"/>
      <c r="I42" s="2"/>
      <c r="J42" s="2"/>
      <c r="L42" s="5"/>
      <c r="M42" s="8"/>
      <c r="O42" s="2"/>
      <c r="P42" s="2"/>
      <c r="R42" s="5"/>
      <c r="S42" s="8"/>
      <c r="U42" s="2"/>
      <c r="V42" s="2"/>
      <c r="X42" s="5"/>
      <c r="Y42" s="8"/>
      <c r="Z42" s="9" t="s">
        <v>234</v>
      </c>
      <c r="AA42" s="2"/>
      <c r="AB42" s="2"/>
      <c r="AD42" s="9" t="s">
        <v>275</v>
      </c>
      <c r="AE42" s="8"/>
    </row>
    <row r="43" spans="1:31">
      <c r="A43" s="9" t="s">
        <v>62</v>
      </c>
      <c r="B43" s="3"/>
      <c r="C43" s="2"/>
      <c r="D43" s="2"/>
      <c r="F43" s="5"/>
      <c r="G43" s="5"/>
      <c r="I43" s="2"/>
      <c r="J43" s="2"/>
      <c r="L43" s="5"/>
      <c r="M43" s="8"/>
      <c r="O43" s="2"/>
      <c r="P43" s="2"/>
      <c r="R43" s="5"/>
      <c r="S43" s="8"/>
      <c r="U43" s="2"/>
      <c r="V43" s="2"/>
      <c r="X43" s="5"/>
      <c r="Y43" s="8"/>
      <c r="Z43" s="9" t="s">
        <v>235</v>
      </c>
      <c r="AA43" s="2"/>
      <c r="AB43" s="2"/>
      <c r="AD43" s="9" t="s">
        <v>276</v>
      </c>
      <c r="AE43" s="8"/>
    </row>
    <row r="44" spans="1:31">
      <c r="A44" s="9" t="s">
        <v>63</v>
      </c>
      <c r="B44" s="3"/>
      <c r="C44" s="2"/>
      <c r="D44" s="2"/>
      <c r="F44" s="5"/>
      <c r="G44" s="5"/>
      <c r="I44" s="2"/>
      <c r="J44" s="2"/>
      <c r="L44" s="5"/>
      <c r="M44" s="8"/>
      <c r="O44" s="2"/>
      <c r="P44" s="2"/>
      <c r="R44" s="5"/>
      <c r="S44" s="8"/>
      <c r="U44" s="2"/>
      <c r="V44" s="2"/>
      <c r="X44" s="5"/>
      <c r="Y44" s="8"/>
      <c r="Z44" s="9" t="s">
        <v>236</v>
      </c>
      <c r="AA44" s="2"/>
      <c r="AB44" s="2"/>
      <c r="AD44" s="9" t="s">
        <v>277</v>
      </c>
      <c r="AE44" s="8"/>
    </row>
    <row r="45" spans="1:31">
      <c r="A45" s="9" t="s">
        <v>64</v>
      </c>
      <c r="B45" s="3"/>
      <c r="C45" s="2"/>
      <c r="D45" s="2"/>
      <c r="F45" s="5"/>
      <c r="G45" s="5"/>
      <c r="I45" s="2"/>
      <c r="J45" s="2"/>
      <c r="L45" s="5"/>
      <c r="M45" s="8"/>
      <c r="O45" s="2"/>
      <c r="P45" s="2"/>
      <c r="R45" s="5"/>
      <c r="S45" s="8"/>
      <c r="U45" s="2"/>
      <c r="V45" s="2"/>
      <c r="X45" s="5"/>
      <c r="Y45" s="8"/>
      <c r="Z45" s="9" t="s">
        <v>237</v>
      </c>
      <c r="AA45" s="2"/>
      <c r="AB45" s="2"/>
      <c r="AD45" s="9" t="s">
        <v>278</v>
      </c>
      <c r="AE45" s="8"/>
    </row>
    <row r="46" spans="1:31">
      <c r="A46" s="9" t="s">
        <v>65</v>
      </c>
      <c r="B46" s="3"/>
      <c r="C46" s="2"/>
      <c r="D46" s="2"/>
      <c r="F46" s="5"/>
      <c r="G46" s="5"/>
      <c r="I46" s="2"/>
      <c r="J46" s="2"/>
      <c r="L46" s="5"/>
      <c r="M46" s="8"/>
      <c r="O46" s="2"/>
      <c r="P46" s="2"/>
      <c r="R46" s="5"/>
      <c r="S46" s="8"/>
      <c r="U46" s="2"/>
      <c r="V46" s="2"/>
      <c r="X46" s="5"/>
      <c r="Y46" s="8"/>
      <c r="Z46" s="9" t="s">
        <v>2</v>
      </c>
      <c r="AA46" s="2"/>
      <c r="AB46" s="2"/>
      <c r="AD46" s="9" t="s">
        <v>279</v>
      </c>
      <c r="AE46" s="8"/>
    </row>
    <row r="47" spans="1:31">
      <c r="A47" s="9" t="s">
        <v>66</v>
      </c>
      <c r="B47" s="3"/>
      <c r="C47" s="2"/>
      <c r="D47" s="2"/>
      <c r="F47" s="5"/>
      <c r="G47" s="5"/>
      <c r="I47" s="2"/>
      <c r="J47" s="2"/>
      <c r="L47" s="5"/>
      <c r="M47" s="8"/>
      <c r="O47" s="2"/>
      <c r="P47" s="2"/>
      <c r="R47" s="5"/>
      <c r="S47" s="8"/>
      <c r="U47" s="2"/>
      <c r="V47" s="2"/>
      <c r="X47" s="5"/>
      <c r="Y47" s="8"/>
      <c r="AA47" s="2"/>
      <c r="AB47" s="2"/>
      <c r="AD47" s="9" t="s">
        <v>280</v>
      </c>
      <c r="AE47" s="8"/>
    </row>
    <row r="48" spans="1:31">
      <c r="A48" s="9" t="s">
        <v>67</v>
      </c>
      <c r="B48" s="3"/>
      <c r="C48" s="2"/>
      <c r="D48" s="2"/>
      <c r="F48" s="5"/>
      <c r="G48" s="5"/>
      <c r="I48" s="2"/>
      <c r="J48" s="2"/>
      <c r="L48" s="5"/>
      <c r="M48" s="8"/>
      <c r="O48" s="2"/>
      <c r="P48" s="2"/>
      <c r="R48" s="5"/>
      <c r="S48" s="8"/>
      <c r="U48" s="2"/>
      <c r="V48" s="2"/>
      <c r="X48" s="5"/>
      <c r="Y48" s="8"/>
      <c r="AA48" s="2"/>
      <c r="AB48" s="2"/>
      <c r="AD48" s="9" t="s">
        <v>281</v>
      </c>
      <c r="AE48" s="8"/>
    </row>
    <row r="49" spans="1:31">
      <c r="A49" s="9" t="s">
        <v>68</v>
      </c>
      <c r="B49" s="4"/>
      <c r="C49" s="2"/>
      <c r="D49" s="2"/>
      <c r="F49" s="5"/>
      <c r="G49" s="5"/>
      <c r="I49" s="2"/>
      <c r="J49" s="2"/>
      <c r="L49" s="5"/>
      <c r="M49" s="8"/>
      <c r="O49" s="2"/>
      <c r="P49" s="2"/>
      <c r="R49" s="5"/>
      <c r="S49" s="8"/>
      <c r="U49" s="2"/>
      <c r="V49" s="2"/>
      <c r="X49" s="5"/>
      <c r="Y49" s="8"/>
      <c r="AA49" s="2"/>
      <c r="AB49" s="2"/>
      <c r="AD49" s="9" t="s">
        <v>282</v>
      </c>
      <c r="AE49" s="8"/>
    </row>
    <row r="50" spans="1:31">
      <c r="A50" s="9" t="s">
        <v>69</v>
      </c>
      <c r="B50" s="4"/>
      <c r="C50" s="2"/>
      <c r="D50" s="2"/>
      <c r="F50" s="5"/>
      <c r="G50" s="5"/>
      <c r="I50" s="2"/>
      <c r="J50" s="2"/>
      <c r="L50" s="5"/>
      <c r="M50" s="8"/>
      <c r="O50" s="2"/>
      <c r="P50" s="2"/>
      <c r="R50" s="5"/>
      <c r="S50" s="8"/>
      <c r="U50" s="2"/>
      <c r="V50" s="2"/>
      <c r="X50" s="5"/>
      <c r="Y50" s="8"/>
      <c r="AA50" s="2"/>
      <c r="AB50" s="2"/>
      <c r="AD50" s="9" t="s">
        <v>283</v>
      </c>
      <c r="AE50" s="8"/>
    </row>
    <row r="51" spans="1:31">
      <c r="A51" s="9" t="s">
        <v>70</v>
      </c>
      <c r="B51" s="4"/>
      <c r="C51" s="2"/>
      <c r="D51" s="2"/>
      <c r="F51" s="5"/>
      <c r="G51" s="5"/>
      <c r="I51" s="2"/>
      <c r="J51" s="2"/>
      <c r="L51" s="5"/>
      <c r="M51" s="8"/>
      <c r="O51" s="2"/>
      <c r="P51" s="2"/>
      <c r="R51" s="5"/>
      <c r="S51" s="8"/>
      <c r="U51" s="2"/>
      <c r="V51" s="2"/>
      <c r="X51" s="5"/>
      <c r="Y51" s="8"/>
      <c r="AA51" s="2"/>
      <c r="AB51" s="2"/>
      <c r="AD51" s="9" t="s">
        <v>284</v>
      </c>
      <c r="AE51" s="8"/>
    </row>
    <row r="52" spans="1:31">
      <c r="A52" s="9" t="s">
        <v>71</v>
      </c>
      <c r="B52" s="4"/>
      <c r="C52" s="2"/>
      <c r="D52" s="2"/>
      <c r="F52" s="5"/>
      <c r="G52" s="5"/>
      <c r="I52" s="2"/>
      <c r="J52" s="2"/>
      <c r="L52" s="5"/>
      <c r="M52" s="8"/>
      <c r="O52" s="2"/>
      <c r="P52" s="2"/>
      <c r="R52" s="5"/>
      <c r="S52" s="8"/>
      <c r="U52" s="2"/>
      <c r="V52" s="2"/>
      <c r="X52" s="5"/>
      <c r="Y52" s="8"/>
      <c r="AA52" s="2"/>
      <c r="AB52" s="2"/>
      <c r="AD52" s="9" t="s">
        <v>285</v>
      </c>
      <c r="AE52" s="8"/>
    </row>
    <row r="53" spans="1:31">
      <c r="A53" s="9" t="s">
        <v>72</v>
      </c>
      <c r="B53" s="4"/>
      <c r="C53" s="2"/>
      <c r="D53" s="2"/>
      <c r="F53" s="5"/>
      <c r="G53" s="5"/>
      <c r="I53" s="2"/>
      <c r="J53" s="2"/>
      <c r="L53" s="5"/>
      <c r="M53" s="8"/>
      <c r="O53" s="2"/>
      <c r="P53" s="2"/>
      <c r="R53" s="5"/>
      <c r="S53" s="8"/>
      <c r="U53" s="2"/>
      <c r="V53" s="2"/>
      <c r="X53" s="5"/>
      <c r="Y53" s="8"/>
      <c r="AA53" s="2"/>
      <c r="AB53" s="2"/>
      <c r="AD53" s="9" t="s">
        <v>286</v>
      </c>
      <c r="AE53" s="8"/>
    </row>
    <row r="54" spans="1:31">
      <c r="A54" s="9" t="s">
        <v>73</v>
      </c>
      <c r="B54" s="4"/>
      <c r="C54" s="2"/>
      <c r="D54" s="2"/>
      <c r="F54" s="5"/>
      <c r="G54" s="5"/>
      <c r="I54" s="2"/>
      <c r="J54" s="2"/>
      <c r="L54" s="5"/>
      <c r="M54" s="8"/>
      <c r="O54" s="2"/>
      <c r="P54" s="2"/>
      <c r="R54" s="5"/>
      <c r="S54" s="8"/>
      <c r="U54" s="2"/>
      <c r="V54" s="2"/>
      <c r="X54" s="5"/>
      <c r="Y54" s="8"/>
      <c r="AA54" s="2"/>
      <c r="AB54" s="2"/>
      <c r="AD54" s="9" t="s">
        <v>287</v>
      </c>
      <c r="AE54" s="8"/>
    </row>
    <row r="55" spans="1:31">
      <c r="A55" s="9" t="s">
        <v>74</v>
      </c>
      <c r="B55" s="4"/>
      <c r="C55" s="2"/>
      <c r="D55" s="2"/>
      <c r="F55" s="5"/>
      <c r="G55" s="5"/>
      <c r="I55" s="2"/>
      <c r="J55" s="2"/>
      <c r="L55" s="5"/>
      <c r="M55" s="8"/>
      <c r="O55" s="2"/>
      <c r="P55" s="2"/>
      <c r="R55" s="5"/>
      <c r="S55" s="8"/>
      <c r="U55" s="2"/>
      <c r="V55" s="2"/>
      <c r="X55" s="5"/>
      <c r="Y55" s="8"/>
      <c r="AA55" s="2"/>
      <c r="AB55" s="2"/>
      <c r="AD55" s="9" t="s">
        <v>288</v>
      </c>
      <c r="AE55" s="8"/>
    </row>
    <row r="56" spans="1:31">
      <c r="A56" s="9" t="s">
        <v>75</v>
      </c>
      <c r="B56" s="4"/>
      <c r="C56" s="2"/>
      <c r="D56" s="2"/>
      <c r="F56" s="5"/>
      <c r="G56" s="5"/>
      <c r="I56" s="2"/>
      <c r="J56" s="2"/>
      <c r="L56" s="5"/>
      <c r="M56" s="8"/>
      <c r="O56" s="2"/>
      <c r="P56" s="2"/>
      <c r="R56" s="5"/>
      <c r="S56" s="8"/>
      <c r="U56" s="2"/>
      <c r="V56" s="2"/>
      <c r="X56" s="5"/>
      <c r="Y56" s="8"/>
      <c r="AA56" s="2"/>
      <c r="AB56" s="2"/>
      <c r="AD56" s="9" t="s">
        <v>289</v>
      </c>
      <c r="AE56" s="8"/>
    </row>
    <row r="57" spans="1:31">
      <c r="A57" s="9" t="s">
        <v>76</v>
      </c>
      <c r="B57" s="4"/>
      <c r="C57" s="2"/>
      <c r="D57" s="2"/>
      <c r="F57" s="5"/>
      <c r="G57" s="5"/>
      <c r="I57" s="2"/>
      <c r="J57" s="2"/>
      <c r="L57" s="5"/>
      <c r="M57" s="8"/>
      <c r="O57" s="2"/>
      <c r="P57" s="2"/>
      <c r="R57" s="5"/>
      <c r="S57" s="8"/>
      <c r="U57" s="2"/>
      <c r="V57" s="2"/>
      <c r="X57" s="5"/>
      <c r="Y57" s="8"/>
      <c r="AA57" s="2"/>
      <c r="AB57" s="2"/>
      <c r="AD57" s="9" t="s">
        <v>290</v>
      </c>
      <c r="AE57" s="8"/>
    </row>
    <row r="58" spans="1:31">
      <c r="A58" s="9" t="s">
        <v>77</v>
      </c>
      <c r="B58" s="4"/>
      <c r="C58" s="2"/>
      <c r="D58" s="2"/>
      <c r="F58" s="5"/>
      <c r="G58" s="5"/>
      <c r="I58" s="2"/>
      <c r="J58" s="2"/>
      <c r="L58" s="5"/>
      <c r="M58" s="8"/>
      <c r="O58" s="2"/>
      <c r="P58" s="2"/>
      <c r="R58" s="5"/>
      <c r="S58" s="8"/>
      <c r="U58" s="2"/>
      <c r="V58" s="2"/>
      <c r="X58" s="5"/>
      <c r="Y58" s="8"/>
      <c r="AA58" s="2"/>
      <c r="AB58" s="2"/>
      <c r="AD58" s="9" t="s">
        <v>291</v>
      </c>
      <c r="AE58" s="8"/>
    </row>
    <row r="59" spans="1:31">
      <c r="A59" s="9" t="s">
        <v>78</v>
      </c>
      <c r="B59" s="4"/>
      <c r="C59" s="2"/>
      <c r="D59" s="2"/>
      <c r="F59" s="5"/>
      <c r="G59" s="5"/>
      <c r="I59" s="2"/>
      <c r="J59" s="2"/>
      <c r="L59" s="5"/>
      <c r="M59" s="8"/>
      <c r="O59" s="2"/>
      <c r="P59" s="2"/>
      <c r="R59" s="5"/>
      <c r="S59" s="8"/>
      <c r="U59" s="2"/>
      <c r="V59" s="2"/>
      <c r="X59" s="5"/>
      <c r="Y59" s="8"/>
      <c r="AA59" s="2"/>
      <c r="AB59" s="2"/>
      <c r="AD59" s="9" t="s">
        <v>292</v>
      </c>
      <c r="AE59" s="8"/>
    </row>
    <row r="60" spans="1:31">
      <c r="A60" s="9" t="s">
        <v>79</v>
      </c>
      <c r="B60" s="4"/>
      <c r="C60" s="2"/>
      <c r="D60" s="2"/>
      <c r="F60" s="5"/>
      <c r="G60" s="5"/>
      <c r="I60" s="2"/>
      <c r="J60" s="2"/>
      <c r="L60" s="5"/>
      <c r="M60" s="8"/>
      <c r="O60" s="2"/>
      <c r="P60" s="2"/>
      <c r="R60" s="5"/>
      <c r="S60" s="8"/>
      <c r="U60" s="2"/>
      <c r="V60" s="2"/>
      <c r="X60" s="5"/>
      <c r="Y60" s="8"/>
      <c r="AA60" s="2"/>
      <c r="AB60" s="2"/>
      <c r="AD60" s="9" t="s">
        <v>293</v>
      </c>
      <c r="AE60" s="8"/>
    </row>
    <row r="61" spans="1:31">
      <c r="A61" s="9" t="s">
        <v>80</v>
      </c>
      <c r="B61" s="4"/>
      <c r="C61" s="2"/>
      <c r="D61" s="2"/>
      <c r="F61" s="5"/>
      <c r="G61" s="5"/>
      <c r="I61" s="2"/>
      <c r="J61" s="2"/>
      <c r="L61" s="5"/>
      <c r="M61" s="8"/>
      <c r="O61" s="2"/>
      <c r="P61" s="2"/>
      <c r="R61" s="5"/>
      <c r="S61" s="8"/>
      <c r="U61" s="2"/>
      <c r="V61" s="2"/>
      <c r="X61" s="5"/>
      <c r="Y61" s="8"/>
      <c r="AA61" s="2"/>
      <c r="AB61" s="2"/>
      <c r="AD61" s="9" t="s">
        <v>294</v>
      </c>
      <c r="AE61" s="8"/>
    </row>
    <row r="62" spans="1:31">
      <c r="A62" s="9" t="s">
        <v>81</v>
      </c>
      <c r="B62" s="4"/>
      <c r="C62" s="2"/>
      <c r="D62" s="2"/>
      <c r="F62" s="3"/>
      <c r="G62" s="3"/>
      <c r="I62" s="2"/>
      <c r="J62" s="2"/>
      <c r="L62" s="5"/>
      <c r="M62" s="8"/>
      <c r="O62" s="2"/>
      <c r="P62" s="2"/>
      <c r="R62" s="5"/>
      <c r="S62" s="8"/>
      <c r="V62" s="2"/>
      <c r="AD62" s="9" t="s">
        <v>295</v>
      </c>
    </row>
    <row r="63" spans="1:31">
      <c r="A63" s="9" t="s">
        <v>82</v>
      </c>
      <c r="B63" s="4"/>
      <c r="C63" s="2"/>
      <c r="D63" s="2"/>
      <c r="F63" s="3"/>
      <c r="G63" s="3"/>
      <c r="AD63" s="9" t="s">
        <v>296</v>
      </c>
    </row>
    <row r="64" spans="1:31">
      <c r="A64" s="9" t="s">
        <v>83</v>
      </c>
      <c r="B64" s="4"/>
      <c r="C64" s="2"/>
      <c r="D64" s="2"/>
      <c r="F64" s="3"/>
      <c r="G64" s="3"/>
      <c r="AD64" s="9" t="s">
        <v>297</v>
      </c>
    </row>
    <row r="65" spans="1:30">
      <c r="A65" s="9" t="s">
        <v>84</v>
      </c>
      <c r="B65" s="3"/>
      <c r="C65" s="2"/>
      <c r="D65" s="2"/>
      <c r="F65" s="3"/>
      <c r="G65" s="3"/>
      <c r="AD65" s="9" t="s">
        <v>298</v>
      </c>
    </row>
    <row r="66" spans="1:30">
      <c r="A66" s="9" t="s">
        <v>85</v>
      </c>
      <c r="B66" s="3"/>
      <c r="C66" s="2"/>
      <c r="D66" s="2"/>
      <c r="F66" s="8"/>
      <c r="G66" s="8"/>
      <c r="H66" s="8"/>
      <c r="I66" s="8"/>
      <c r="J66" s="8"/>
      <c r="O66" s="8"/>
      <c r="P66" s="8"/>
      <c r="AD66" s="9" t="s">
        <v>299</v>
      </c>
    </row>
    <row r="67" spans="1:30">
      <c r="A67" s="9" t="s">
        <v>86</v>
      </c>
      <c r="B67" s="3"/>
      <c r="C67" s="2"/>
      <c r="D67" s="2"/>
      <c r="F67" s="8"/>
      <c r="G67" s="8"/>
      <c r="H67" s="8"/>
      <c r="I67" s="8"/>
      <c r="J67" s="8"/>
      <c r="O67" s="8"/>
      <c r="P67" s="8"/>
      <c r="AD67" s="9" t="s">
        <v>300</v>
      </c>
    </row>
    <row r="68" spans="1:30">
      <c r="A68" s="9" t="s">
        <v>87</v>
      </c>
      <c r="B68" s="3"/>
      <c r="C68" s="2"/>
      <c r="D68" s="2"/>
      <c r="F68" s="8"/>
      <c r="G68" s="8"/>
      <c r="H68" s="8"/>
      <c r="I68" s="8"/>
      <c r="J68" s="8"/>
      <c r="M68" s="8"/>
      <c r="O68" s="8"/>
      <c r="P68" s="8"/>
      <c r="AD68" s="9" t="s">
        <v>301</v>
      </c>
    </row>
    <row r="69" spans="1:30">
      <c r="A69" s="9" t="s">
        <v>88</v>
      </c>
      <c r="B69" s="3"/>
      <c r="C69" s="2"/>
      <c r="D69" s="2"/>
      <c r="F69" s="8"/>
      <c r="G69" s="8"/>
      <c r="H69" s="8"/>
      <c r="I69" s="8"/>
      <c r="J69" s="8"/>
      <c r="M69" s="8"/>
      <c r="O69" s="8"/>
      <c r="P69" s="8"/>
      <c r="AD69" s="9" t="s">
        <v>302</v>
      </c>
    </row>
    <row r="70" spans="1:30">
      <c r="A70" s="9" t="s">
        <v>89</v>
      </c>
      <c r="B70" s="3"/>
      <c r="C70" s="2"/>
      <c r="D70" s="2"/>
      <c r="F70" s="8"/>
      <c r="G70" s="8"/>
      <c r="H70" s="8"/>
      <c r="I70" s="8"/>
      <c r="J70" s="8"/>
      <c r="M70" s="8"/>
      <c r="O70" s="8"/>
      <c r="P70" s="8"/>
      <c r="AD70" s="9" t="s">
        <v>303</v>
      </c>
    </row>
    <row r="71" spans="1:30">
      <c r="A71" s="9" t="s">
        <v>90</v>
      </c>
      <c r="B71" s="3"/>
      <c r="C71" s="2"/>
      <c r="D71" s="2"/>
      <c r="F71" s="8"/>
      <c r="G71" s="8"/>
      <c r="H71" s="8"/>
      <c r="I71" s="8"/>
      <c r="J71" s="8"/>
      <c r="M71" s="8"/>
      <c r="O71" s="8"/>
      <c r="P71" s="8"/>
      <c r="AD71" s="9" t="s">
        <v>304</v>
      </c>
    </row>
    <row r="72" spans="1:30">
      <c r="A72" s="9" t="s">
        <v>91</v>
      </c>
      <c r="B72" s="3"/>
      <c r="C72" s="2"/>
      <c r="D72" s="2"/>
      <c r="F72" s="8"/>
      <c r="G72" s="8"/>
      <c r="H72" s="8"/>
      <c r="I72" s="8"/>
      <c r="J72" s="8"/>
      <c r="M72" s="8"/>
      <c r="O72" s="8"/>
      <c r="P72" s="8"/>
      <c r="AD72" s="9" t="s">
        <v>305</v>
      </c>
    </row>
    <row r="73" spans="1:30">
      <c r="A73" s="9" t="s">
        <v>2</v>
      </c>
      <c r="B73" s="3"/>
      <c r="C73" s="2"/>
      <c r="D73" s="2"/>
      <c r="F73" s="8"/>
      <c r="G73" s="8"/>
      <c r="H73" s="8"/>
      <c r="I73" s="8"/>
      <c r="J73" s="8"/>
      <c r="M73" s="8"/>
      <c r="O73" s="8"/>
      <c r="P73" s="8"/>
      <c r="AD73" s="9" t="s">
        <v>306</v>
      </c>
    </row>
    <row r="74" spans="1:30">
      <c r="B74" s="3"/>
      <c r="C74" s="2"/>
      <c r="D74" s="2"/>
      <c r="F74" s="8"/>
      <c r="G74" s="8"/>
      <c r="H74" s="8"/>
      <c r="I74" s="8"/>
      <c r="J74" s="8"/>
      <c r="M74" s="8"/>
      <c r="O74" s="8"/>
      <c r="P74" s="8"/>
      <c r="AD74" s="9" t="s">
        <v>307</v>
      </c>
    </row>
    <row r="75" spans="1:30">
      <c r="B75" s="3"/>
      <c r="C75" s="2"/>
      <c r="D75" s="2"/>
      <c r="F75" s="8"/>
      <c r="G75" s="8"/>
      <c r="H75" s="8"/>
      <c r="I75" s="8"/>
      <c r="J75" s="8"/>
      <c r="M75" s="8"/>
      <c r="O75" s="8"/>
      <c r="P75" s="8"/>
      <c r="AD75" s="9" t="s">
        <v>308</v>
      </c>
    </row>
    <row r="76" spans="1:30">
      <c r="B76" s="3"/>
      <c r="C76" s="2"/>
      <c r="D76" s="2"/>
      <c r="F76" s="8"/>
      <c r="G76" s="8"/>
      <c r="H76" s="8"/>
      <c r="I76" s="8"/>
      <c r="J76" s="8"/>
      <c r="M76" s="8"/>
      <c r="O76" s="8"/>
      <c r="P76" s="8"/>
      <c r="AD76" s="9" t="s">
        <v>309</v>
      </c>
    </row>
    <row r="77" spans="1:30">
      <c r="B77" s="3"/>
      <c r="C77" s="2"/>
      <c r="D77" s="2"/>
      <c r="F77" s="8"/>
      <c r="G77" s="8"/>
      <c r="H77" s="8"/>
      <c r="I77" s="8"/>
      <c r="J77" s="8"/>
      <c r="M77" s="8"/>
      <c r="O77" s="8"/>
      <c r="P77" s="8"/>
      <c r="AD77" s="9" t="s">
        <v>310</v>
      </c>
    </row>
    <row r="78" spans="1:30">
      <c r="B78" s="3"/>
      <c r="C78" s="2"/>
      <c r="D78" s="2"/>
      <c r="F78" s="8"/>
      <c r="G78" s="8"/>
      <c r="H78" s="8"/>
      <c r="I78" s="8"/>
      <c r="J78" s="8"/>
      <c r="M78" s="8"/>
      <c r="O78" s="8"/>
      <c r="P78" s="8"/>
      <c r="AD78" s="9" t="s">
        <v>311</v>
      </c>
    </row>
    <row r="79" spans="1:30">
      <c r="B79" s="3"/>
      <c r="C79" s="2"/>
      <c r="D79" s="2"/>
      <c r="F79" s="8"/>
      <c r="G79" s="8"/>
      <c r="H79" s="8"/>
      <c r="I79" s="8"/>
      <c r="J79" s="8"/>
      <c r="M79" s="8"/>
      <c r="O79" s="8"/>
      <c r="P79" s="8"/>
      <c r="AD79" s="9" t="s">
        <v>312</v>
      </c>
    </row>
    <row r="80" spans="1:30">
      <c r="B80" s="3"/>
      <c r="C80" s="2"/>
      <c r="D80" s="2"/>
      <c r="F80" s="8"/>
      <c r="G80" s="8"/>
      <c r="H80" s="8"/>
      <c r="I80" s="8"/>
      <c r="J80" s="8"/>
      <c r="M80" s="8"/>
      <c r="O80" s="8"/>
      <c r="P80" s="8"/>
      <c r="AD80" s="9" t="s">
        <v>313</v>
      </c>
    </row>
    <row r="81" spans="2:30">
      <c r="B81" s="3"/>
      <c r="C81" s="2"/>
      <c r="D81" s="2"/>
      <c r="F81" s="8"/>
      <c r="G81" s="8"/>
      <c r="H81" s="8"/>
      <c r="I81" s="8"/>
      <c r="J81" s="8"/>
      <c r="M81" s="8"/>
      <c r="O81" s="8"/>
      <c r="P81" s="8"/>
      <c r="AD81" s="9" t="s">
        <v>314</v>
      </c>
    </row>
    <row r="82" spans="2:30">
      <c r="B82" s="3"/>
      <c r="C82" s="2"/>
      <c r="D82" s="2"/>
      <c r="F82" s="8"/>
      <c r="G82" s="8"/>
      <c r="H82" s="8"/>
      <c r="I82" s="8"/>
      <c r="J82" s="8"/>
      <c r="M82" s="8"/>
      <c r="O82" s="8"/>
      <c r="P82" s="8"/>
      <c r="AD82" s="9" t="s">
        <v>315</v>
      </c>
    </row>
    <row r="83" spans="2:30">
      <c r="B83" s="3"/>
      <c r="C83" s="2"/>
      <c r="D83" s="2"/>
      <c r="F83" s="8"/>
      <c r="G83" s="8"/>
      <c r="H83" s="8"/>
      <c r="I83" s="8"/>
      <c r="J83" s="8"/>
      <c r="M83" s="8"/>
      <c r="O83" s="8"/>
      <c r="P83" s="8"/>
      <c r="AD83" s="9" t="s">
        <v>316</v>
      </c>
    </row>
    <row r="84" spans="2:30">
      <c r="B84" s="3"/>
      <c r="C84" s="2"/>
      <c r="D84" s="2"/>
      <c r="F84" s="8"/>
      <c r="G84" s="8"/>
      <c r="H84" s="8"/>
      <c r="I84" s="8"/>
      <c r="J84" s="8"/>
      <c r="M84" s="8"/>
      <c r="O84" s="8"/>
      <c r="P84" s="8"/>
      <c r="AD84" s="9" t="s">
        <v>317</v>
      </c>
    </row>
    <row r="85" spans="2:30">
      <c r="B85" s="3"/>
      <c r="C85" s="2"/>
      <c r="D85" s="2"/>
      <c r="F85" s="8"/>
      <c r="G85" s="8"/>
      <c r="H85" s="8"/>
      <c r="I85" s="8"/>
      <c r="J85" s="8"/>
      <c r="M85" s="8"/>
      <c r="O85" s="8"/>
      <c r="P85" s="8"/>
      <c r="AD85" s="9" t="s">
        <v>318</v>
      </c>
    </row>
    <row r="86" spans="2:30">
      <c r="B86" s="3"/>
      <c r="C86" s="2"/>
      <c r="D86" s="2"/>
      <c r="F86" s="8"/>
      <c r="G86" s="8"/>
      <c r="H86" s="8"/>
      <c r="I86" s="8"/>
      <c r="J86" s="8"/>
      <c r="M86" s="8"/>
      <c r="O86" s="8"/>
      <c r="P86" s="8"/>
      <c r="AD86" s="9" t="s">
        <v>319</v>
      </c>
    </row>
    <row r="87" spans="2:30">
      <c r="B87" s="3"/>
      <c r="C87" s="2"/>
      <c r="D87" s="2"/>
      <c r="F87" s="8"/>
      <c r="G87" s="8"/>
      <c r="H87" s="8"/>
      <c r="I87" s="8"/>
      <c r="J87" s="8"/>
      <c r="M87" s="8"/>
      <c r="O87" s="8"/>
      <c r="P87" s="8"/>
      <c r="AD87" s="9" t="s">
        <v>320</v>
      </c>
    </row>
    <row r="88" spans="2:30">
      <c r="B88" s="3"/>
      <c r="C88" s="2"/>
      <c r="D88" s="2"/>
      <c r="F88" s="8"/>
      <c r="G88" s="8"/>
      <c r="H88" s="8"/>
      <c r="I88" s="8"/>
      <c r="J88" s="8"/>
      <c r="M88" s="8"/>
      <c r="O88" s="8"/>
      <c r="P88" s="8"/>
      <c r="AD88" s="9" t="s">
        <v>321</v>
      </c>
    </row>
    <row r="89" spans="2:30">
      <c r="B89" s="3"/>
      <c r="C89" s="2"/>
      <c r="D89" s="2"/>
      <c r="F89" s="8"/>
      <c r="G89" s="8"/>
      <c r="H89" s="8"/>
      <c r="I89" s="8"/>
      <c r="J89" s="8"/>
      <c r="M89" s="8"/>
      <c r="O89" s="8"/>
      <c r="P89" s="8"/>
      <c r="AD89" s="9" t="s">
        <v>322</v>
      </c>
    </row>
    <row r="90" spans="2:30">
      <c r="B90" s="3"/>
      <c r="C90" s="2"/>
      <c r="D90" s="2"/>
      <c r="F90" s="8"/>
      <c r="G90" s="8"/>
      <c r="H90" s="8"/>
      <c r="I90" s="8"/>
      <c r="J90" s="8"/>
      <c r="M90" s="8"/>
      <c r="O90" s="8"/>
      <c r="P90" s="8"/>
      <c r="AD90" s="9" t="s">
        <v>323</v>
      </c>
    </row>
    <row r="91" spans="2:30">
      <c r="B91" s="3"/>
      <c r="C91" s="2"/>
      <c r="D91" s="2"/>
      <c r="F91" s="8"/>
      <c r="G91" s="8"/>
      <c r="H91" s="8"/>
      <c r="I91" s="8"/>
      <c r="J91" s="8"/>
      <c r="M91" s="8"/>
      <c r="O91" s="8"/>
      <c r="P91" s="8"/>
      <c r="AD91" s="9" t="s">
        <v>324</v>
      </c>
    </row>
    <row r="92" spans="2:30">
      <c r="B92" s="3"/>
      <c r="C92" s="2"/>
      <c r="D92" s="2"/>
      <c r="F92" s="8"/>
      <c r="G92" s="8"/>
      <c r="H92" s="8"/>
      <c r="I92" s="8"/>
      <c r="J92" s="8"/>
      <c r="M92" s="8"/>
      <c r="O92" s="8"/>
      <c r="P92" s="8"/>
      <c r="AD92" s="9" t="s">
        <v>325</v>
      </c>
    </row>
    <row r="93" spans="2:30">
      <c r="B93" s="3"/>
      <c r="C93" s="2"/>
      <c r="D93" s="2"/>
      <c r="F93" s="8"/>
      <c r="G93" s="8"/>
      <c r="H93" s="8"/>
      <c r="I93" s="8"/>
      <c r="J93" s="8"/>
      <c r="M93" s="8"/>
      <c r="O93" s="8"/>
      <c r="P93" s="8"/>
      <c r="AD93" s="9" t="s">
        <v>326</v>
      </c>
    </row>
    <row r="94" spans="2:30">
      <c r="B94" s="3"/>
      <c r="C94" s="2"/>
      <c r="D94" s="2"/>
      <c r="F94" s="8"/>
      <c r="G94" s="8"/>
      <c r="H94" s="8"/>
      <c r="I94" s="8"/>
      <c r="J94" s="8"/>
      <c r="M94" s="8"/>
      <c r="O94" s="8"/>
      <c r="P94" s="8"/>
      <c r="AD94" s="9" t="s">
        <v>327</v>
      </c>
    </row>
    <row r="95" spans="2:30">
      <c r="F95" s="8"/>
      <c r="G95" s="8"/>
      <c r="H95" s="8"/>
      <c r="I95" s="8"/>
      <c r="J95" s="8"/>
      <c r="M95" s="8"/>
      <c r="O95" s="8"/>
      <c r="P95" s="8"/>
      <c r="AD95" s="9" t="s">
        <v>328</v>
      </c>
    </row>
    <row r="96" spans="2:30">
      <c r="F96" s="8"/>
      <c r="G96" s="8"/>
      <c r="H96" s="8"/>
      <c r="I96" s="8"/>
      <c r="J96" s="8"/>
      <c r="M96" s="8"/>
      <c r="O96" s="8"/>
      <c r="P96" s="8"/>
      <c r="AD96" s="9" t="s">
        <v>329</v>
      </c>
    </row>
    <row r="97" spans="6:30">
      <c r="F97" s="8"/>
      <c r="G97" s="8"/>
      <c r="H97" s="8"/>
      <c r="I97" s="8"/>
      <c r="J97" s="8"/>
      <c r="M97" s="8"/>
      <c r="O97" s="8"/>
      <c r="P97" s="8"/>
      <c r="AD97" s="9" t="s">
        <v>330</v>
      </c>
    </row>
    <row r="98" spans="6:30">
      <c r="F98" s="8"/>
      <c r="G98" s="8"/>
      <c r="H98" s="8"/>
      <c r="I98" s="8"/>
      <c r="J98" s="8"/>
      <c r="M98" s="8"/>
      <c r="O98" s="8"/>
      <c r="P98" s="8"/>
      <c r="AD98" s="9" t="s">
        <v>331</v>
      </c>
    </row>
    <row r="99" spans="6:30">
      <c r="F99" s="8"/>
      <c r="G99" s="8"/>
      <c r="H99" s="8"/>
      <c r="I99" s="8"/>
      <c r="J99" s="8"/>
      <c r="M99" s="8"/>
      <c r="O99" s="8"/>
      <c r="P99" s="8"/>
      <c r="AD99" s="9" t="s">
        <v>332</v>
      </c>
    </row>
    <row r="100" spans="6:30">
      <c r="F100" s="8"/>
      <c r="G100" s="8"/>
      <c r="H100" s="8"/>
      <c r="I100" s="8"/>
      <c r="J100" s="8"/>
      <c r="M100" s="8"/>
      <c r="O100" s="8"/>
      <c r="P100" s="8"/>
      <c r="AD100" s="9" t="s">
        <v>333</v>
      </c>
    </row>
    <row r="101" spans="6:30">
      <c r="F101" s="8"/>
      <c r="G101" s="8"/>
      <c r="H101" s="8"/>
      <c r="I101" s="8"/>
      <c r="J101" s="8"/>
      <c r="M101" s="8"/>
      <c r="O101" s="8"/>
      <c r="P101" s="8"/>
      <c r="AD101" s="9" t="s">
        <v>334</v>
      </c>
    </row>
    <row r="102" spans="6:30">
      <c r="F102" s="8"/>
      <c r="G102" s="8"/>
      <c r="H102" s="8"/>
      <c r="I102" s="8"/>
      <c r="J102" s="8"/>
      <c r="M102" s="8"/>
      <c r="O102" s="8"/>
      <c r="P102" s="8"/>
      <c r="AD102" s="9" t="s">
        <v>335</v>
      </c>
    </row>
    <row r="103" spans="6:30">
      <c r="F103" s="8"/>
      <c r="G103" s="8"/>
      <c r="H103" s="8"/>
      <c r="I103" s="8"/>
      <c r="J103" s="8"/>
      <c r="M103" s="8"/>
      <c r="O103" s="8"/>
      <c r="P103" s="8"/>
      <c r="AD103" s="9" t="s">
        <v>336</v>
      </c>
    </row>
    <row r="104" spans="6:30">
      <c r="F104" s="8"/>
      <c r="G104" s="8"/>
      <c r="H104" s="8"/>
      <c r="I104" s="8"/>
      <c r="J104" s="8"/>
      <c r="M104" s="8"/>
      <c r="O104" s="8"/>
      <c r="P104" s="8"/>
      <c r="AD104" s="9" t="s">
        <v>337</v>
      </c>
    </row>
    <row r="105" spans="6:30">
      <c r="F105" s="8"/>
      <c r="G105" s="8"/>
      <c r="H105" s="8"/>
      <c r="I105" s="8"/>
      <c r="J105" s="8"/>
      <c r="M105" s="8"/>
      <c r="O105" s="8"/>
      <c r="P105" s="8"/>
      <c r="AD105" s="9" t="s">
        <v>338</v>
      </c>
    </row>
    <row r="106" spans="6:30">
      <c r="F106" s="8"/>
      <c r="G106" s="8"/>
      <c r="H106" s="8"/>
      <c r="I106" s="8"/>
      <c r="J106" s="8"/>
      <c r="M106" s="8"/>
      <c r="O106" s="8"/>
      <c r="P106" s="8"/>
      <c r="AD106" s="9" t="s">
        <v>339</v>
      </c>
    </row>
    <row r="107" spans="6:30">
      <c r="F107" s="8"/>
      <c r="G107" s="8"/>
      <c r="H107" s="8"/>
      <c r="I107" s="8"/>
      <c r="J107" s="8"/>
      <c r="M107" s="8"/>
      <c r="O107" s="8"/>
      <c r="P107" s="8"/>
      <c r="AD107" s="9" t="s">
        <v>340</v>
      </c>
    </row>
    <row r="108" spans="6:30">
      <c r="F108" s="8"/>
      <c r="G108" s="8"/>
      <c r="H108" s="8"/>
      <c r="I108" s="8"/>
      <c r="J108" s="8"/>
      <c r="M108" s="8"/>
      <c r="O108" s="8"/>
      <c r="P108" s="8"/>
      <c r="AD108" s="9" t="s">
        <v>341</v>
      </c>
    </row>
    <row r="109" spans="6:30">
      <c r="F109" s="8"/>
      <c r="G109" s="8"/>
      <c r="H109" s="8"/>
      <c r="I109" s="8"/>
      <c r="J109" s="8"/>
      <c r="M109" s="8"/>
      <c r="O109" s="8"/>
      <c r="P109" s="8"/>
      <c r="AD109" s="9" t="s">
        <v>342</v>
      </c>
    </row>
    <row r="110" spans="6:30">
      <c r="F110" s="8"/>
      <c r="G110" s="8"/>
      <c r="H110" s="8"/>
      <c r="I110" s="8"/>
      <c r="J110" s="8"/>
      <c r="M110" s="8"/>
      <c r="O110" s="8"/>
      <c r="P110" s="8"/>
      <c r="AD110" s="9" t="s">
        <v>343</v>
      </c>
    </row>
    <row r="111" spans="6:30">
      <c r="F111" s="8"/>
      <c r="G111" s="8"/>
      <c r="H111" s="8"/>
      <c r="I111" s="8"/>
      <c r="J111" s="8"/>
      <c r="M111" s="8"/>
      <c r="O111" s="8"/>
      <c r="P111" s="8"/>
      <c r="AD111" s="9" t="s">
        <v>344</v>
      </c>
    </row>
    <row r="112" spans="6:30">
      <c r="F112" s="8"/>
      <c r="G112" s="8"/>
      <c r="H112" s="8"/>
      <c r="I112" s="8"/>
      <c r="J112" s="8"/>
      <c r="M112" s="8"/>
      <c r="O112" s="8"/>
      <c r="P112" s="8"/>
      <c r="AD112" s="9" t="s">
        <v>345</v>
      </c>
    </row>
    <row r="113" spans="6:30">
      <c r="F113" s="8"/>
      <c r="G113" s="8"/>
      <c r="H113" s="8"/>
      <c r="I113" s="8"/>
      <c r="J113" s="8"/>
      <c r="M113" s="8"/>
      <c r="O113" s="8"/>
      <c r="P113" s="8"/>
      <c r="AD113" s="9" t="s">
        <v>346</v>
      </c>
    </row>
    <row r="114" spans="6:30">
      <c r="F114" s="8"/>
      <c r="G114" s="8"/>
      <c r="H114" s="8"/>
      <c r="I114" s="8"/>
      <c r="J114" s="8"/>
      <c r="M114" s="8"/>
      <c r="O114" s="8"/>
      <c r="P114" s="8"/>
      <c r="AD114" s="9" t="s">
        <v>347</v>
      </c>
    </row>
    <row r="115" spans="6:30">
      <c r="F115" s="8"/>
      <c r="G115" s="8"/>
      <c r="H115" s="8"/>
      <c r="I115" s="8"/>
      <c r="J115" s="8"/>
      <c r="M115" s="8"/>
      <c r="O115" s="8"/>
      <c r="P115" s="8"/>
      <c r="AD115" s="9" t="s">
        <v>348</v>
      </c>
    </row>
    <row r="116" spans="6:30">
      <c r="F116" s="8"/>
      <c r="G116" s="8"/>
      <c r="H116" s="8"/>
      <c r="I116" s="8"/>
      <c r="J116" s="8"/>
      <c r="M116" s="8"/>
      <c r="O116" s="8"/>
      <c r="P116" s="8"/>
      <c r="AD116" s="9" t="s">
        <v>349</v>
      </c>
    </row>
    <row r="117" spans="6:30">
      <c r="F117" s="8"/>
      <c r="G117" s="8"/>
      <c r="H117" s="8"/>
      <c r="I117" s="8"/>
      <c r="J117" s="8"/>
      <c r="M117" s="8"/>
      <c r="O117" s="8"/>
      <c r="P117" s="8"/>
      <c r="AD117" s="9" t="s">
        <v>350</v>
      </c>
    </row>
    <row r="118" spans="6:30">
      <c r="F118" s="8"/>
      <c r="G118" s="8"/>
      <c r="H118" s="8"/>
      <c r="I118" s="8"/>
      <c r="J118" s="8"/>
      <c r="M118" s="8"/>
      <c r="O118" s="8"/>
      <c r="P118" s="8"/>
      <c r="AD118" s="9" t="s">
        <v>351</v>
      </c>
    </row>
    <row r="119" spans="6:30">
      <c r="F119" s="8"/>
      <c r="G119" s="8"/>
      <c r="H119" s="8"/>
      <c r="I119" s="8"/>
      <c r="J119" s="8"/>
      <c r="M119" s="8"/>
      <c r="O119" s="8"/>
      <c r="P119" s="8"/>
      <c r="AD119" s="9" t="s">
        <v>352</v>
      </c>
    </row>
    <row r="120" spans="6:30">
      <c r="F120" s="8"/>
      <c r="G120" s="8"/>
      <c r="H120" s="8"/>
      <c r="I120" s="8"/>
      <c r="J120" s="8"/>
      <c r="M120" s="8"/>
      <c r="O120" s="8"/>
      <c r="P120" s="8"/>
      <c r="AD120" s="9" t="s">
        <v>353</v>
      </c>
    </row>
    <row r="121" spans="6:30">
      <c r="F121" s="8"/>
      <c r="G121" s="8"/>
      <c r="H121" s="8"/>
      <c r="I121" s="8"/>
      <c r="J121" s="8"/>
      <c r="M121" s="8"/>
      <c r="O121" s="8"/>
      <c r="P121" s="8"/>
      <c r="AD121" s="9" t="s">
        <v>354</v>
      </c>
    </row>
    <row r="122" spans="6:30">
      <c r="F122" s="8"/>
      <c r="G122" s="8"/>
      <c r="H122" s="8"/>
      <c r="I122" s="8"/>
      <c r="J122" s="8"/>
      <c r="M122" s="8"/>
      <c r="O122" s="8"/>
      <c r="P122" s="8"/>
      <c r="AD122" s="9" t="s">
        <v>355</v>
      </c>
    </row>
    <row r="123" spans="6:30">
      <c r="F123" s="8"/>
      <c r="G123" s="8"/>
      <c r="H123" s="8"/>
      <c r="I123" s="8"/>
      <c r="J123" s="8"/>
      <c r="M123" s="8"/>
      <c r="O123" s="8"/>
      <c r="P123" s="8"/>
      <c r="AD123" s="9" t="s">
        <v>356</v>
      </c>
    </row>
    <row r="124" spans="6:30">
      <c r="F124" s="8"/>
      <c r="G124" s="8"/>
      <c r="H124" s="8"/>
      <c r="I124" s="8"/>
      <c r="J124" s="8"/>
      <c r="M124" s="8"/>
      <c r="O124" s="8"/>
      <c r="P124" s="8"/>
      <c r="AD124" s="9" t="s">
        <v>357</v>
      </c>
    </row>
    <row r="125" spans="6:30">
      <c r="F125" s="8"/>
      <c r="G125" s="8"/>
      <c r="H125" s="8"/>
      <c r="I125" s="8"/>
      <c r="J125" s="8"/>
      <c r="M125" s="8"/>
      <c r="O125" s="8"/>
      <c r="P125" s="8"/>
      <c r="AD125" s="9" t="s">
        <v>358</v>
      </c>
    </row>
    <row r="126" spans="6:30">
      <c r="F126" s="8"/>
      <c r="G126" s="8"/>
      <c r="H126" s="8"/>
      <c r="I126" s="8"/>
      <c r="J126" s="8"/>
      <c r="M126" s="8"/>
      <c r="O126" s="8"/>
      <c r="P126" s="8"/>
      <c r="AD126" s="9" t="s">
        <v>359</v>
      </c>
    </row>
    <row r="127" spans="6:30">
      <c r="F127" s="8"/>
      <c r="G127" s="8"/>
      <c r="H127" s="8"/>
      <c r="I127" s="8"/>
      <c r="J127" s="8"/>
      <c r="M127" s="8"/>
      <c r="O127" s="8"/>
      <c r="P127" s="8"/>
      <c r="AD127" s="9" t="s">
        <v>360</v>
      </c>
    </row>
    <row r="128" spans="6:30">
      <c r="F128" s="8"/>
      <c r="G128" s="8"/>
      <c r="H128" s="8"/>
      <c r="I128" s="8"/>
      <c r="J128" s="8"/>
      <c r="M128" s="8"/>
      <c r="O128" s="8"/>
      <c r="P128" s="8"/>
      <c r="AD128" s="9" t="s">
        <v>361</v>
      </c>
    </row>
    <row r="129" spans="6:30">
      <c r="F129" s="8"/>
      <c r="G129" s="8"/>
      <c r="H129" s="8"/>
      <c r="I129" s="8"/>
      <c r="J129" s="8"/>
      <c r="M129" s="8"/>
      <c r="O129" s="8"/>
      <c r="P129" s="8"/>
      <c r="AD129" s="9" t="s">
        <v>362</v>
      </c>
    </row>
    <row r="130" spans="6:30">
      <c r="F130" s="8"/>
      <c r="G130" s="8"/>
      <c r="H130" s="8"/>
      <c r="I130" s="8"/>
      <c r="J130" s="8"/>
      <c r="M130" s="8"/>
      <c r="O130" s="8"/>
      <c r="P130" s="8"/>
      <c r="AD130" s="9" t="s">
        <v>363</v>
      </c>
    </row>
    <row r="131" spans="6:30">
      <c r="F131" s="8"/>
      <c r="G131" s="8"/>
      <c r="H131" s="8"/>
      <c r="I131" s="8"/>
      <c r="J131" s="8"/>
      <c r="M131" s="8"/>
      <c r="O131" s="8"/>
      <c r="P131" s="8"/>
      <c r="AD131" s="9" t="s">
        <v>364</v>
      </c>
    </row>
    <row r="132" spans="6:30">
      <c r="F132" s="8"/>
      <c r="G132" s="8"/>
      <c r="H132" s="8"/>
      <c r="I132" s="8"/>
      <c r="J132" s="8"/>
      <c r="M132" s="8"/>
      <c r="O132" s="8"/>
      <c r="P132" s="8"/>
      <c r="AD132" s="9" t="s">
        <v>365</v>
      </c>
    </row>
    <row r="133" spans="6:30">
      <c r="F133" s="8"/>
      <c r="G133" s="8"/>
      <c r="H133" s="8"/>
      <c r="I133" s="8"/>
      <c r="J133" s="8"/>
      <c r="M133" s="8"/>
      <c r="O133" s="8"/>
      <c r="P133" s="8"/>
      <c r="AD133" s="9" t="s">
        <v>366</v>
      </c>
    </row>
    <row r="134" spans="6:30">
      <c r="F134" s="8"/>
      <c r="G134" s="8"/>
      <c r="H134" s="8"/>
      <c r="I134" s="8"/>
      <c r="J134" s="8"/>
      <c r="M134" s="8"/>
      <c r="O134" s="8"/>
      <c r="P134" s="8"/>
      <c r="AD134" s="9" t="s">
        <v>367</v>
      </c>
    </row>
    <row r="135" spans="6:30">
      <c r="F135" s="8"/>
      <c r="G135" s="8"/>
      <c r="H135" s="8"/>
      <c r="I135" s="8"/>
      <c r="J135" s="8"/>
      <c r="M135" s="8"/>
      <c r="O135" s="8"/>
      <c r="P135" s="8"/>
      <c r="AD135" s="9" t="s">
        <v>368</v>
      </c>
    </row>
    <row r="136" spans="6:30">
      <c r="F136" s="8"/>
      <c r="G136" s="8"/>
      <c r="H136" s="8"/>
      <c r="I136" s="8"/>
      <c r="J136" s="8"/>
      <c r="M136" s="8"/>
      <c r="O136" s="8"/>
      <c r="P136" s="8"/>
      <c r="AD136" s="9" t="s">
        <v>369</v>
      </c>
    </row>
    <row r="137" spans="6:30">
      <c r="F137" s="8"/>
      <c r="G137" s="8"/>
      <c r="H137" s="8"/>
      <c r="I137" s="8"/>
      <c r="J137" s="8"/>
      <c r="M137" s="8"/>
      <c r="O137" s="8"/>
      <c r="P137" s="8"/>
      <c r="AD137" s="9" t="s">
        <v>370</v>
      </c>
    </row>
    <row r="138" spans="6:30">
      <c r="F138" s="8"/>
      <c r="G138" s="8"/>
      <c r="H138" s="8"/>
      <c r="I138" s="8"/>
      <c r="J138" s="8"/>
      <c r="M138" s="8"/>
      <c r="O138" s="8"/>
      <c r="P138" s="8"/>
      <c r="AD138" s="9" t="s">
        <v>371</v>
      </c>
    </row>
    <row r="139" spans="6:30">
      <c r="F139" s="8"/>
      <c r="G139" s="8"/>
      <c r="H139" s="8"/>
      <c r="I139" s="8"/>
      <c r="J139" s="8"/>
      <c r="M139" s="8"/>
      <c r="O139" s="8"/>
      <c r="P139" s="8"/>
      <c r="AD139" s="9" t="s">
        <v>372</v>
      </c>
    </row>
    <row r="140" spans="6:30">
      <c r="F140" s="8"/>
      <c r="G140" s="8"/>
      <c r="H140" s="8"/>
      <c r="I140" s="8"/>
      <c r="J140" s="8"/>
      <c r="M140" s="8"/>
      <c r="O140" s="8"/>
      <c r="P140" s="8"/>
      <c r="AD140" s="9" t="s">
        <v>373</v>
      </c>
    </row>
    <row r="141" spans="6:30">
      <c r="F141" s="8"/>
      <c r="G141" s="8"/>
      <c r="H141" s="8"/>
      <c r="I141" s="8"/>
      <c r="J141" s="8"/>
      <c r="M141" s="8"/>
      <c r="O141" s="8"/>
      <c r="P141" s="8"/>
      <c r="AD141" s="9" t="s">
        <v>374</v>
      </c>
    </row>
    <row r="142" spans="6:30">
      <c r="F142" s="8"/>
      <c r="G142" s="8"/>
      <c r="H142" s="8"/>
      <c r="I142" s="8"/>
      <c r="J142" s="8"/>
      <c r="M142" s="8"/>
      <c r="O142" s="8"/>
      <c r="P142" s="8"/>
      <c r="AD142" s="9" t="s">
        <v>375</v>
      </c>
    </row>
    <row r="143" spans="6:30">
      <c r="F143" s="8"/>
      <c r="G143" s="8"/>
      <c r="H143" s="8"/>
      <c r="I143" s="8"/>
      <c r="J143" s="8"/>
      <c r="M143" s="8"/>
      <c r="O143" s="8"/>
      <c r="P143" s="8"/>
      <c r="AD143" s="9" t="s">
        <v>376</v>
      </c>
    </row>
    <row r="144" spans="6:30">
      <c r="F144" s="8"/>
      <c r="G144" s="8"/>
      <c r="H144" s="8"/>
      <c r="I144" s="8"/>
      <c r="J144" s="8"/>
      <c r="M144" s="8"/>
      <c r="O144" s="8"/>
      <c r="P144" s="8"/>
      <c r="AD144" s="9" t="s">
        <v>377</v>
      </c>
    </row>
    <row r="145" spans="6:30">
      <c r="F145" s="8"/>
      <c r="G145" s="8"/>
      <c r="H145" s="8"/>
      <c r="I145" s="8"/>
      <c r="J145" s="8"/>
      <c r="M145" s="8"/>
      <c r="O145" s="8"/>
      <c r="P145" s="8"/>
      <c r="AD145" s="9" t="s">
        <v>378</v>
      </c>
    </row>
    <row r="146" spans="6:30">
      <c r="F146" s="8"/>
      <c r="G146" s="8"/>
      <c r="H146" s="8"/>
      <c r="I146" s="8"/>
      <c r="J146" s="8"/>
      <c r="M146" s="8"/>
      <c r="O146" s="8"/>
      <c r="P146" s="8"/>
      <c r="AD146" s="9" t="s">
        <v>379</v>
      </c>
    </row>
    <row r="147" spans="6:30">
      <c r="F147" s="8"/>
      <c r="G147" s="8"/>
      <c r="H147" s="8"/>
      <c r="I147" s="8"/>
      <c r="J147" s="8"/>
      <c r="M147" s="8"/>
      <c r="O147" s="8"/>
      <c r="P147" s="8"/>
      <c r="AD147" s="9" t="s">
        <v>380</v>
      </c>
    </row>
    <row r="148" spans="6:30">
      <c r="F148" s="8"/>
      <c r="G148" s="8"/>
      <c r="H148" s="8"/>
      <c r="I148" s="8"/>
      <c r="J148" s="8"/>
      <c r="M148" s="8"/>
      <c r="O148" s="8"/>
      <c r="P148" s="8"/>
      <c r="AD148" s="9" t="s">
        <v>381</v>
      </c>
    </row>
    <row r="149" spans="6:30">
      <c r="F149" s="8"/>
      <c r="G149" s="8"/>
      <c r="H149" s="8"/>
      <c r="I149" s="8"/>
      <c r="J149" s="8"/>
      <c r="M149" s="8"/>
      <c r="O149" s="8"/>
      <c r="P149" s="8"/>
      <c r="AD149" s="9" t="s">
        <v>382</v>
      </c>
    </row>
    <row r="150" spans="6:30">
      <c r="F150" s="8"/>
      <c r="G150" s="8"/>
      <c r="H150" s="8"/>
      <c r="I150" s="8"/>
      <c r="J150" s="8"/>
      <c r="M150" s="8"/>
      <c r="O150" s="8"/>
      <c r="P150" s="8"/>
      <c r="AD150" s="9" t="s">
        <v>383</v>
      </c>
    </row>
    <row r="151" spans="6:30">
      <c r="F151" s="8"/>
      <c r="G151" s="8"/>
      <c r="H151" s="8"/>
      <c r="I151" s="8"/>
      <c r="J151" s="8"/>
      <c r="M151" s="8"/>
      <c r="O151" s="8"/>
      <c r="P151" s="8"/>
      <c r="AD151" s="9" t="s">
        <v>384</v>
      </c>
    </row>
    <row r="152" spans="6:30">
      <c r="F152" s="8"/>
      <c r="G152" s="8"/>
      <c r="H152" s="8"/>
      <c r="I152" s="8"/>
      <c r="J152" s="8"/>
      <c r="M152" s="8"/>
      <c r="O152" s="8"/>
      <c r="P152" s="8"/>
      <c r="AD152" s="9" t="s">
        <v>385</v>
      </c>
    </row>
    <row r="153" spans="6:30">
      <c r="F153" s="8"/>
      <c r="G153" s="8"/>
      <c r="H153" s="8"/>
      <c r="I153" s="8"/>
      <c r="J153" s="8"/>
      <c r="M153" s="8"/>
      <c r="O153" s="8"/>
      <c r="P153" s="8"/>
      <c r="AD153" s="9" t="s">
        <v>386</v>
      </c>
    </row>
    <row r="154" spans="6:30">
      <c r="F154" s="8"/>
      <c r="G154" s="8"/>
      <c r="H154" s="8"/>
      <c r="I154" s="8"/>
      <c r="J154" s="8"/>
      <c r="M154" s="8"/>
      <c r="O154" s="8"/>
      <c r="P154" s="8"/>
      <c r="AD154" s="9" t="s">
        <v>387</v>
      </c>
    </row>
    <row r="155" spans="6:30">
      <c r="F155" s="8"/>
      <c r="G155" s="8"/>
      <c r="H155" s="8"/>
      <c r="I155" s="8"/>
      <c r="J155" s="8"/>
      <c r="M155" s="8"/>
      <c r="O155" s="8"/>
      <c r="P155" s="8"/>
      <c r="AD155" s="9" t="s">
        <v>388</v>
      </c>
    </row>
    <row r="156" spans="6:30">
      <c r="F156" s="8"/>
      <c r="G156" s="8"/>
      <c r="H156" s="8"/>
      <c r="I156" s="8"/>
      <c r="J156" s="8"/>
      <c r="M156" s="8"/>
      <c r="O156" s="8"/>
      <c r="P156" s="8"/>
      <c r="AD156" s="9" t="s">
        <v>389</v>
      </c>
    </row>
    <row r="157" spans="6:30">
      <c r="F157" s="8"/>
      <c r="G157" s="8"/>
      <c r="H157" s="8"/>
      <c r="I157" s="8"/>
      <c r="J157" s="8"/>
      <c r="M157" s="8"/>
      <c r="O157" s="8"/>
      <c r="P157" s="8"/>
      <c r="AD157" s="9" t="s">
        <v>390</v>
      </c>
    </row>
    <row r="158" spans="6:30">
      <c r="F158" s="8"/>
      <c r="G158" s="8"/>
      <c r="H158" s="8"/>
      <c r="I158" s="8"/>
      <c r="J158" s="8"/>
      <c r="M158" s="8"/>
      <c r="O158" s="8"/>
      <c r="P158" s="8"/>
      <c r="AD158" s="9" t="s">
        <v>391</v>
      </c>
    </row>
    <row r="159" spans="6:30">
      <c r="F159" s="8"/>
      <c r="G159" s="8"/>
      <c r="H159" s="8"/>
      <c r="I159" s="8"/>
      <c r="J159" s="8"/>
      <c r="M159" s="8"/>
      <c r="O159" s="8"/>
      <c r="P159" s="8"/>
      <c r="AD159" s="9" t="s">
        <v>392</v>
      </c>
    </row>
    <row r="160" spans="6:30">
      <c r="F160" s="8"/>
      <c r="G160" s="8"/>
      <c r="H160" s="8"/>
      <c r="I160" s="8"/>
      <c r="J160" s="8"/>
      <c r="M160" s="8"/>
      <c r="O160" s="8"/>
      <c r="P160" s="8"/>
      <c r="AD160" s="9" t="s">
        <v>393</v>
      </c>
    </row>
    <row r="161" spans="6:30">
      <c r="F161" s="8"/>
      <c r="G161" s="8"/>
      <c r="H161" s="8"/>
      <c r="I161" s="8"/>
      <c r="J161" s="8"/>
      <c r="M161" s="8"/>
      <c r="O161" s="8"/>
      <c r="P161" s="8"/>
      <c r="AD161" s="9" t="s">
        <v>394</v>
      </c>
    </row>
    <row r="162" spans="6:30">
      <c r="F162" s="8"/>
      <c r="G162" s="8"/>
      <c r="H162" s="8"/>
      <c r="I162" s="8"/>
      <c r="J162" s="8"/>
      <c r="M162" s="8"/>
      <c r="O162" s="8"/>
      <c r="P162" s="8"/>
      <c r="AD162" s="9" t="s">
        <v>395</v>
      </c>
    </row>
    <row r="163" spans="6:30">
      <c r="F163" s="8"/>
      <c r="G163" s="8"/>
      <c r="H163" s="8"/>
      <c r="I163" s="8"/>
      <c r="J163" s="8"/>
      <c r="M163" s="8"/>
      <c r="O163" s="8"/>
      <c r="P163" s="8"/>
      <c r="AD163" s="9" t="s">
        <v>396</v>
      </c>
    </row>
    <row r="164" spans="6:30">
      <c r="F164" s="8"/>
      <c r="G164" s="8"/>
      <c r="H164" s="8"/>
      <c r="I164" s="8"/>
      <c r="J164" s="8"/>
      <c r="M164" s="8"/>
      <c r="O164" s="8"/>
      <c r="P164" s="8"/>
      <c r="AD164" s="9" t="s">
        <v>397</v>
      </c>
    </row>
    <row r="165" spans="6:30">
      <c r="F165" s="8"/>
      <c r="G165" s="8"/>
      <c r="H165" s="8"/>
      <c r="I165" s="8"/>
      <c r="J165" s="8"/>
      <c r="M165" s="8"/>
      <c r="O165" s="8"/>
      <c r="P165" s="8"/>
      <c r="AD165" s="9" t="s">
        <v>2</v>
      </c>
    </row>
    <row r="166" spans="6:30">
      <c r="F166" s="8"/>
      <c r="G166" s="8"/>
      <c r="H166" s="8"/>
      <c r="I166" s="8"/>
      <c r="J166" s="8"/>
      <c r="M166" s="8"/>
      <c r="O166" s="8"/>
      <c r="P166" s="8"/>
    </row>
    <row r="167" spans="6:30">
      <c r="F167" s="8"/>
      <c r="G167" s="8"/>
      <c r="H167" s="8"/>
      <c r="I167" s="8"/>
      <c r="J167" s="8"/>
      <c r="M167" s="8"/>
      <c r="O167" s="8"/>
      <c r="P167" s="8"/>
    </row>
    <row r="168" spans="6:30">
      <c r="F168" s="8"/>
      <c r="G168" s="8"/>
      <c r="H168" s="8"/>
      <c r="I168" s="8"/>
      <c r="J168" s="8"/>
      <c r="M168" s="8"/>
      <c r="O168" s="8"/>
      <c r="P168" s="8"/>
    </row>
    <row r="169" spans="6:30">
      <c r="F169" s="8"/>
      <c r="G169" s="8"/>
      <c r="H169" s="8"/>
      <c r="I169" s="8"/>
      <c r="J169" s="8"/>
      <c r="M169" s="8"/>
      <c r="O169" s="8"/>
      <c r="P169" s="8"/>
    </row>
    <row r="170" spans="6:30">
      <c r="F170" s="8"/>
      <c r="G170" s="8"/>
      <c r="H170" s="8"/>
      <c r="I170" s="8"/>
      <c r="J170" s="8"/>
      <c r="M170" s="8"/>
      <c r="O170" s="8"/>
      <c r="P170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A5F1-86B9-465F-AA74-85205E941AD6}">
  <dimension ref="A1:N173"/>
  <sheetViews>
    <sheetView topLeftCell="A43" workbookViewId="0">
      <selection activeCell="F61" sqref="F61"/>
    </sheetView>
  </sheetViews>
  <sheetFormatPr defaultRowHeight="16.5"/>
  <sheetData>
    <row r="1" spans="1:14">
      <c r="A1" t="s">
        <v>0</v>
      </c>
      <c r="G1" t="s">
        <v>3</v>
      </c>
      <c r="M1" t="s">
        <v>864</v>
      </c>
    </row>
    <row r="2" spans="1:14">
      <c r="A2" t="s">
        <v>1940</v>
      </c>
      <c r="G2" t="s">
        <v>1946</v>
      </c>
      <c r="M2" t="s">
        <v>1951</v>
      </c>
    </row>
    <row r="3" spans="1:14">
      <c r="A3" s="3">
        <v>2.72E-4</v>
      </c>
      <c r="G3" s="3">
        <v>8.9</v>
      </c>
      <c r="M3" s="3">
        <v>15.4</v>
      </c>
    </row>
    <row r="4" spans="1:14">
      <c r="A4" t="s">
        <v>1941</v>
      </c>
      <c r="G4" t="s">
        <v>1941</v>
      </c>
      <c r="M4" t="s">
        <v>1941</v>
      </c>
    </row>
    <row r="5" spans="1:14">
      <c r="A5" t="s">
        <v>1942</v>
      </c>
      <c r="G5" t="s">
        <v>1947</v>
      </c>
      <c r="M5" t="s">
        <v>1952</v>
      </c>
    </row>
    <row r="6" spans="1:14">
      <c r="A6" t="s">
        <v>1943</v>
      </c>
      <c r="G6" t="s">
        <v>1948</v>
      </c>
      <c r="M6" t="s">
        <v>1953</v>
      </c>
    </row>
    <row r="7" spans="1:14">
      <c r="A7" t="s">
        <v>1944</v>
      </c>
      <c r="G7" t="s">
        <v>1949</v>
      </c>
      <c r="M7" t="s">
        <v>1954</v>
      </c>
    </row>
    <row r="8" spans="1:14">
      <c r="A8" t="s">
        <v>1945</v>
      </c>
      <c r="G8" t="s">
        <v>1950</v>
      </c>
      <c r="M8" t="s">
        <v>1955</v>
      </c>
    </row>
    <row r="9" spans="1:14">
      <c r="A9" t="s">
        <v>6</v>
      </c>
      <c r="G9" t="s">
        <v>6</v>
      </c>
      <c r="M9" t="s">
        <v>6</v>
      </c>
    </row>
    <row r="10" spans="1:14">
      <c r="A10" t="s">
        <v>2</v>
      </c>
      <c r="G10" t="s">
        <v>2</v>
      </c>
      <c r="M10" t="s">
        <v>2</v>
      </c>
    </row>
    <row r="11" spans="1:14">
      <c r="A11" s="3">
        <v>0</v>
      </c>
      <c r="B11" s="3">
        <v>7.2499999999999999E-20</v>
      </c>
      <c r="G11" s="3">
        <v>8.9</v>
      </c>
      <c r="H11" s="3">
        <v>0</v>
      </c>
      <c r="M11" s="3">
        <v>15.4</v>
      </c>
      <c r="N11" s="3">
        <v>0</v>
      </c>
    </row>
    <row r="12" spans="1:14">
      <c r="A12" s="3">
        <v>1E-3</v>
      </c>
      <c r="B12" s="3">
        <v>7.2499999999999999E-20</v>
      </c>
      <c r="G12" s="3">
        <v>9</v>
      </c>
      <c r="H12" s="3">
        <v>4.4000000000000001E-22</v>
      </c>
      <c r="M12" s="3">
        <v>16</v>
      </c>
      <c r="N12" s="3">
        <v>2.9900000000000002E-22</v>
      </c>
    </row>
    <row r="13" spans="1:14">
      <c r="A13" s="3">
        <v>1.1999999999999999E-3</v>
      </c>
      <c r="B13" s="3">
        <v>7.2600000000000003E-20</v>
      </c>
      <c r="G13" s="3">
        <v>10</v>
      </c>
      <c r="H13" s="3">
        <v>2.6000000000000002E-21</v>
      </c>
      <c r="M13" s="3">
        <v>16.5</v>
      </c>
      <c r="N13" s="3">
        <v>6.0699999999999995E-22</v>
      </c>
    </row>
    <row r="14" spans="1:14">
      <c r="A14" s="3">
        <v>1.5E-3</v>
      </c>
      <c r="B14" s="3">
        <v>7.2600000000000003E-20</v>
      </c>
      <c r="G14" s="3">
        <v>12.2</v>
      </c>
      <c r="H14" s="3">
        <v>6.68E-21</v>
      </c>
      <c r="M14" s="3">
        <v>17</v>
      </c>
      <c r="N14" s="3">
        <v>9.2399999999999999E-22</v>
      </c>
    </row>
    <row r="15" spans="1:14">
      <c r="A15" s="3">
        <v>1.8E-3</v>
      </c>
      <c r="B15" s="3">
        <v>7.2699999999999994E-20</v>
      </c>
      <c r="G15" s="3">
        <v>15</v>
      </c>
      <c r="H15" s="3">
        <v>8.6999999999999999E-21</v>
      </c>
      <c r="M15" s="3">
        <v>17.5</v>
      </c>
      <c r="N15" s="3">
        <v>1.23E-21</v>
      </c>
    </row>
    <row r="16" spans="1:14">
      <c r="A16" s="3">
        <v>2E-3</v>
      </c>
      <c r="B16" s="3">
        <v>7.2799999999999997E-20</v>
      </c>
      <c r="G16" s="3">
        <v>16.5</v>
      </c>
      <c r="H16" s="3">
        <v>8.9999999999999994E-21</v>
      </c>
      <c r="M16" s="3">
        <v>18</v>
      </c>
      <c r="N16" s="3">
        <v>1.56E-21</v>
      </c>
    </row>
    <row r="17" spans="1:14">
      <c r="A17" s="3">
        <v>2.5000000000000001E-3</v>
      </c>
      <c r="B17" s="3">
        <v>7.3000000000000004E-20</v>
      </c>
      <c r="G17" s="3">
        <v>20</v>
      </c>
      <c r="H17" s="3">
        <v>7.5099999999999998E-21</v>
      </c>
      <c r="M17" s="3">
        <v>18.5</v>
      </c>
      <c r="N17" s="3">
        <v>1.8699999999999999E-21</v>
      </c>
    </row>
    <row r="18" spans="1:14">
      <c r="A18" s="3">
        <v>3.0000000000000001E-3</v>
      </c>
      <c r="B18" s="3">
        <v>7.3499999999999996E-20</v>
      </c>
      <c r="G18" s="3">
        <v>30</v>
      </c>
      <c r="H18" s="3">
        <v>5.3799999999999997E-21</v>
      </c>
      <c r="M18" s="3">
        <v>19</v>
      </c>
      <c r="N18" s="3">
        <v>2.2000000000000001E-21</v>
      </c>
    </row>
    <row r="19" spans="1:14">
      <c r="A19" s="3">
        <v>4.0000000000000001E-3</v>
      </c>
      <c r="B19" s="3">
        <v>7.3799999999999994E-20</v>
      </c>
      <c r="G19" s="3">
        <v>40</v>
      </c>
      <c r="H19" s="3">
        <v>3.7299999999999998E-21</v>
      </c>
      <c r="M19" s="3">
        <v>19.5</v>
      </c>
      <c r="N19" s="3">
        <v>2.49E-21</v>
      </c>
    </row>
    <row r="20" spans="1:14">
      <c r="A20" s="3">
        <v>5.0000000000000001E-3</v>
      </c>
      <c r="B20" s="3">
        <v>7.4500000000000006E-20</v>
      </c>
      <c r="G20" s="3">
        <v>50</v>
      </c>
      <c r="H20" s="3">
        <v>2.99E-21</v>
      </c>
      <c r="M20" s="3">
        <v>20</v>
      </c>
      <c r="N20" s="3">
        <v>2.8E-21</v>
      </c>
    </row>
    <row r="21" spans="1:14">
      <c r="A21" s="3">
        <v>6.0000000000000001E-3</v>
      </c>
      <c r="B21" s="3">
        <v>7.4800000000000004E-20</v>
      </c>
      <c r="G21" s="3">
        <v>60</v>
      </c>
      <c r="H21" s="3">
        <v>2.1499999999999999E-21</v>
      </c>
      <c r="M21" s="3">
        <v>20.5</v>
      </c>
      <c r="N21" s="3">
        <v>3.0999999999999998E-21</v>
      </c>
    </row>
    <row r="22" spans="1:14">
      <c r="A22" s="3">
        <v>7.0000000000000001E-3</v>
      </c>
      <c r="B22" s="3">
        <v>7.5399999999999999E-20</v>
      </c>
      <c r="G22" s="3">
        <v>70</v>
      </c>
      <c r="H22" s="3">
        <v>1.7200000000000001E-21</v>
      </c>
      <c r="M22" s="3">
        <v>21</v>
      </c>
      <c r="N22" s="3">
        <v>3.3600000000000001E-21</v>
      </c>
    </row>
    <row r="23" spans="1:14">
      <c r="A23" s="3">
        <v>8.0000000000000002E-3</v>
      </c>
      <c r="B23" s="3">
        <v>7.5900000000000004E-20</v>
      </c>
      <c r="G23" s="3">
        <v>80</v>
      </c>
      <c r="H23" s="3">
        <v>1.4699999999999999E-21</v>
      </c>
      <c r="M23" s="3">
        <v>21.5</v>
      </c>
      <c r="N23" s="3">
        <v>3.6199999999999997E-21</v>
      </c>
    </row>
    <row r="24" spans="1:14">
      <c r="A24" s="3">
        <v>8.9999999999999993E-3</v>
      </c>
      <c r="B24" s="3">
        <v>7.6399999999999996E-20</v>
      </c>
      <c r="G24" t="s">
        <v>2</v>
      </c>
      <c r="M24" s="3">
        <v>22</v>
      </c>
      <c r="N24" s="3">
        <v>3.9000000000000001E-21</v>
      </c>
    </row>
    <row r="25" spans="1:14">
      <c r="A25" s="3">
        <v>0.01</v>
      </c>
      <c r="B25" s="3">
        <v>7.7000000000000004E-20</v>
      </c>
      <c r="M25" s="3">
        <v>22.5</v>
      </c>
      <c r="N25" s="3">
        <v>4.1400000000000002E-21</v>
      </c>
    </row>
    <row r="26" spans="1:14">
      <c r="A26" s="3">
        <v>1.2E-2</v>
      </c>
      <c r="B26" s="3">
        <v>7.7799999999999995E-20</v>
      </c>
      <c r="M26" s="3">
        <v>23</v>
      </c>
      <c r="N26" s="3">
        <v>4.3900000000000002E-21</v>
      </c>
    </row>
    <row r="27" spans="1:14">
      <c r="A27" s="3">
        <v>1.4999999999999999E-2</v>
      </c>
      <c r="B27" s="3">
        <v>7.8999999999999999E-20</v>
      </c>
      <c r="M27" s="3">
        <v>23.5</v>
      </c>
      <c r="N27" s="3">
        <v>4.6099999999999999E-21</v>
      </c>
    </row>
    <row r="28" spans="1:14">
      <c r="A28" s="3">
        <v>1.7999999999999999E-2</v>
      </c>
      <c r="B28" s="3">
        <v>8.0399999999999997E-20</v>
      </c>
      <c r="M28" s="3">
        <v>24</v>
      </c>
      <c r="N28" s="3">
        <v>4.8400000000000001E-21</v>
      </c>
    </row>
    <row r="29" spans="1:14">
      <c r="A29" s="3">
        <v>0.02</v>
      </c>
      <c r="B29" s="3">
        <v>8.1400000000000006E-20</v>
      </c>
      <c r="M29" s="3">
        <v>24.5</v>
      </c>
      <c r="N29" s="3">
        <v>5.0499999999999999E-21</v>
      </c>
    </row>
    <row r="30" spans="1:14">
      <c r="A30" s="3">
        <v>2.5000000000000001E-2</v>
      </c>
      <c r="B30" s="3">
        <v>8.3299999999999997E-20</v>
      </c>
      <c r="M30" s="3">
        <v>25</v>
      </c>
      <c r="N30" s="3">
        <v>5.2399999999999999E-21</v>
      </c>
    </row>
    <row r="31" spans="1:14">
      <c r="A31" s="3">
        <v>0.03</v>
      </c>
      <c r="B31" s="3">
        <v>8.5600000000000001E-20</v>
      </c>
      <c r="M31" s="3">
        <v>30</v>
      </c>
      <c r="N31" s="3">
        <v>6.5099999999999997E-21</v>
      </c>
    </row>
    <row r="32" spans="1:14">
      <c r="A32" s="3">
        <v>0.04</v>
      </c>
      <c r="B32" s="3">
        <v>8.9300000000000003E-20</v>
      </c>
      <c r="M32" s="3">
        <v>35</v>
      </c>
      <c r="N32" s="3">
        <v>7.5999999999999995E-21</v>
      </c>
    </row>
    <row r="33" spans="1:14">
      <c r="A33" s="3">
        <v>0.05</v>
      </c>
      <c r="B33" s="3">
        <v>9.2699999999999996E-20</v>
      </c>
      <c r="M33" s="3">
        <v>40</v>
      </c>
      <c r="N33" s="3">
        <v>8.4000000000000005E-21</v>
      </c>
    </row>
    <row r="34" spans="1:14">
      <c r="A34" s="3">
        <v>0.06</v>
      </c>
      <c r="B34" s="3">
        <v>9.5400000000000001E-20</v>
      </c>
      <c r="M34" s="3">
        <v>45</v>
      </c>
      <c r="N34" s="3">
        <v>8.8000000000000002E-21</v>
      </c>
    </row>
    <row r="35" spans="1:14">
      <c r="A35" s="3">
        <v>7.0000000000000007E-2</v>
      </c>
      <c r="B35" s="3">
        <v>9.79E-20</v>
      </c>
      <c r="M35" s="3">
        <v>50</v>
      </c>
      <c r="N35" s="3">
        <v>9.0799999999999999E-21</v>
      </c>
    </row>
    <row r="36" spans="1:14">
      <c r="A36" s="3">
        <v>0.08</v>
      </c>
      <c r="B36" s="3">
        <v>1.004E-19</v>
      </c>
      <c r="M36" s="3">
        <v>55</v>
      </c>
      <c r="N36" s="3">
        <v>9.3099999999999994E-21</v>
      </c>
    </row>
    <row r="37" spans="1:14">
      <c r="A37" s="3">
        <v>0.09</v>
      </c>
      <c r="B37" s="3">
        <v>1.025E-19</v>
      </c>
      <c r="M37" s="3">
        <v>60</v>
      </c>
      <c r="N37" s="3">
        <v>9.4400000000000001E-21</v>
      </c>
    </row>
    <row r="38" spans="1:14">
      <c r="A38" s="3">
        <v>0.1</v>
      </c>
      <c r="B38" s="3">
        <v>1.047E-19</v>
      </c>
      <c r="M38" s="3">
        <v>65</v>
      </c>
      <c r="N38" s="3">
        <v>9.4799999999999996E-21</v>
      </c>
    </row>
    <row r="39" spans="1:14">
      <c r="A39" s="3">
        <v>0.12</v>
      </c>
      <c r="B39" s="3">
        <v>1.0859999999999999E-19</v>
      </c>
      <c r="M39" s="3">
        <v>70</v>
      </c>
      <c r="N39" s="3">
        <v>9.4900000000000003E-21</v>
      </c>
    </row>
    <row r="40" spans="1:14">
      <c r="A40" s="3">
        <v>0.15</v>
      </c>
      <c r="B40" s="3">
        <v>1.1349999999999999E-19</v>
      </c>
      <c r="M40" s="3">
        <v>75</v>
      </c>
      <c r="N40" s="3">
        <v>9.4400000000000001E-21</v>
      </c>
    </row>
    <row r="41" spans="1:14">
      <c r="A41" s="3">
        <v>0.18</v>
      </c>
      <c r="B41" s="3">
        <v>1.1780000000000001E-19</v>
      </c>
      <c r="M41" s="3">
        <v>80</v>
      </c>
      <c r="N41" s="3">
        <v>9.3700000000000002E-21</v>
      </c>
    </row>
    <row r="42" spans="1:14">
      <c r="A42" s="3">
        <v>0.2</v>
      </c>
      <c r="B42" s="3">
        <v>1.2019999999999999E-19</v>
      </c>
      <c r="M42" s="3">
        <v>85</v>
      </c>
      <c r="N42" s="3">
        <v>9.2800000000000005E-21</v>
      </c>
    </row>
    <row r="43" spans="1:14">
      <c r="A43" s="3">
        <v>0.25</v>
      </c>
      <c r="B43" s="3">
        <v>1.254E-19</v>
      </c>
      <c r="M43" s="3">
        <v>90</v>
      </c>
      <c r="N43" s="3">
        <v>9.1899999999999993E-21</v>
      </c>
    </row>
    <row r="44" spans="1:14">
      <c r="A44" s="3">
        <v>0.3</v>
      </c>
      <c r="B44" s="3">
        <v>1.3000000000000001E-19</v>
      </c>
      <c r="M44" s="3">
        <v>95</v>
      </c>
      <c r="N44" s="3">
        <v>9.1100000000000003E-21</v>
      </c>
    </row>
    <row r="45" spans="1:14">
      <c r="A45" s="3">
        <v>0.4</v>
      </c>
      <c r="B45" s="3">
        <v>1.3810000000000001E-19</v>
      </c>
      <c r="M45" s="3">
        <v>100</v>
      </c>
      <c r="N45" s="3">
        <v>8.9999999999999994E-21</v>
      </c>
    </row>
    <row r="46" spans="1:14">
      <c r="A46" s="3">
        <v>0.5</v>
      </c>
      <c r="B46" s="3">
        <v>1.4520000000000001E-19</v>
      </c>
      <c r="M46" s="3">
        <v>110</v>
      </c>
      <c r="N46" s="3">
        <v>8.7199999999999997E-21</v>
      </c>
    </row>
    <row r="47" spans="1:14">
      <c r="A47" s="3">
        <v>0.6</v>
      </c>
      <c r="B47" s="3">
        <v>1.516E-19</v>
      </c>
      <c r="M47" s="3">
        <v>120</v>
      </c>
      <c r="N47" s="3">
        <v>8.5200000000000006E-21</v>
      </c>
    </row>
    <row r="48" spans="1:14">
      <c r="A48" s="3">
        <v>0.7</v>
      </c>
      <c r="B48" s="3">
        <v>1.566E-19</v>
      </c>
      <c r="M48" s="3">
        <v>140</v>
      </c>
      <c r="N48" s="3">
        <v>8.06E-21</v>
      </c>
    </row>
    <row r="49" spans="1:14">
      <c r="A49" s="3">
        <v>0.8</v>
      </c>
      <c r="B49" s="3">
        <v>1.617E-19</v>
      </c>
      <c r="M49" s="3">
        <v>160</v>
      </c>
      <c r="N49" s="3">
        <v>7.6299999999999999E-21</v>
      </c>
    </row>
    <row r="50" spans="1:14">
      <c r="A50" s="3">
        <v>0.9</v>
      </c>
      <c r="B50" s="3">
        <v>1.6579999999999999E-19</v>
      </c>
      <c r="M50" s="3">
        <v>180</v>
      </c>
      <c r="N50" s="3">
        <v>7.1400000000000005E-21</v>
      </c>
    </row>
    <row r="51" spans="1:14">
      <c r="A51" s="3">
        <v>1</v>
      </c>
      <c r="B51" s="3">
        <v>1.7009999999999999E-19</v>
      </c>
      <c r="M51" s="3">
        <v>200</v>
      </c>
      <c r="N51" s="3">
        <v>6.7599999999999998E-21</v>
      </c>
    </row>
    <row r="52" spans="1:14">
      <c r="A52" s="3">
        <v>1.2</v>
      </c>
      <c r="B52" s="3">
        <v>1.77E-19</v>
      </c>
      <c r="M52" s="3">
        <v>225</v>
      </c>
      <c r="N52" s="3">
        <v>6.36E-21</v>
      </c>
    </row>
    <row r="53" spans="1:14">
      <c r="A53" s="3">
        <v>1.5</v>
      </c>
      <c r="B53" s="3">
        <v>1.8150000000000001E-19</v>
      </c>
      <c r="M53" s="3">
        <v>250</v>
      </c>
      <c r="N53" s="3">
        <v>5.9600000000000003E-21</v>
      </c>
    </row>
    <row r="54" spans="1:14">
      <c r="A54" s="3">
        <v>1.8</v>
      </c>
      <c r="B54" s="3">
        <v>1.8220000000000001E-19</v>
      </c>
      <c r="M54" s="3">
        <v>275</v>
      </c>
      <c r="N54" s="3">
        <v>5.5599999999999998E-21</v>
      </c>
    </row>
    <row r="55" spans="1:14">
      <c r="A55" s="3">
        <v>2</v>
      </c>
      <c r="B55" s="3">
        <v>1.8109999999999999E-19</v>
      </c>
      <c r="M55" s="3">
        <v>300</v>
      </c>
      <c r="N55" s="3">
        <v>5.29E-21</v>
      </c>
    </row>
    <row r="56" spans="1:14">
      <c r="A56" s="3">
        <v>2.5</v>
      </c>
      <c r="B56" s="3">
        <v>1.74E-19</v>
      </c>
      <c r="M56" s="3">
        <v>350</v>
      </c>
      <c r="N56" s="3">
        <v>4.7700000000000002E-21</v>
      </c>
    </row>
    <row r="57" spans="1:14">
      <c r="A57" s="3">
        <v>3</v>
      </c>
      <c r="B57" s="3">
        <v>1.6280000000000001E-19</v>
      </c>
      <c r="M57" s="3">
        <v>400</v>
      </c>
      <c r="N57" s="3">
        <v>4.3599999999999998E-21</v>
      </c>
    </row>
    <row r="58" spans="1:14">
      <c r="A58" s="3">
        <v>4</v>
      </c>
      <c r="B58" s="3">
        <v>1.37E-19</v>
      </c>
      <c r="M58" s="3">
        <v>450</v>
      </c>
      <c r="N58" s="3">
        <v>3.9799999999999999E-21</v>
      </c>
    </row>
    <row r="59" spans="1:14">
      <c r="A59" s="3">
        <v>5</v>
      </c>
      <c r="B59" s="3">
        <v>1.159E-19</v>
      </c>
      <c r="M59" s="3">
        <v>500</v>
      </c>
      <c r="N59" s="3">
        <v>3.7299999999999998E-21</v>
      </c>
    </row>
    <row r="60" spans="1:14">
      <c r="A60" s="3">
        <v>6</v>
      </c>
      <c r="B60" s="3">
        <v>9.9999999999999998E-20</v>
      </c>
      <c r="M60" s="3">
        <v>550</v>
      </c>
      <c r="N60" s="3">
        <v>3.3900000000000001E-21</v>
      </c>
    </row>
    <row r="61" spans="1:14">
      <c r="A61" s="3">
        <v>7</v>
      </c>
      <c r="B61" s="3">
        <v>8.5899999999999999E-20</v>
      </c>
      <c r="M61" s="3">
        <v>600</v>
      </c>
      <c r="N61" s="3">
        <v>3.1700000000000001E-21</v>
      </c>
    </row>
    <row r="62" spans="1:14">
      <c r="A62" s="3">
        <v>8</v>
      </c>
      <c r="B62" s="3">
        <v>7.4800000000000004E-20</v>
      </c>
      <c r="M62" s="3">
        <v>650</v>
      </c>
      <c r="N62" s="3">
        <v>3.02E-21</v>
      </c>
    </row>
    <row r="63" spans="1:14">
      <c r="A63" s="3">
        <v>9</v>
      </c>
      <c r="B63" s="3">
        <v>6.5800000000000006E-20</v>
      </c>
      <c r="M63" s="3">
        <v>700</v>
      </c>
      <c r="N63" s="3">
        <v>2.8300000000000001E-21</v>
      </c>
    </row>
    <row r="64" spans="1:14">
      <c r="A64" s="3">
        <v>10</v>
      </c>
      <c r="B64" s="3">
        <v>5.7800000000000005E-20</v>
      </c>
      <c r="M64" s="3">
        <v>750</v>
      </c>
      <c r="N64" s="3">
        <v>2.7199999999999999E-21</v>
      </c>
    </row>
    <row r="65" spans="1:14">
      <c r="A65" s="3">
        <v>12</v>
      </c>
      <c r="B65" s="3">
        <v>4.3960000000000002E-20</v>
      </c>
      <c r="M65" s="3">
        <v>800</v>
      </c>
      <c r="N65" s="3">
        <v>2.5700000000000002E-21</v>
      </c>
    </row>
    <row r="66" spans="1:14">
      <c r="A66" s="3">
        <v>15</v>
      </c>
      <c r="B66" s="3">
        <v>3.2749999999999998E-20</v>
      </c>
      <c r="M66" s="3">
        <v>850</v>
      </c>
      <c r="N66" s="3">
        <v>2.4800000000000001E-21</v>
      </c>
    </row>
    <row r="67" spans="1:14">
      <c r="A67" s="3">
        <v>18</v>
      </c>
      <c r="B67" s="3">
        <v>2.5290000000000001E-20</v>
      </c>
      <c r="M67" s="3">
        <v>900</v>
      </c>
      <c r="N67" s="3">
        <v>2.36E-21</v>
      </c>
    </row>
    <row r="68" spans="1:14">
      <c r="A68" s="3">
        <v>20</v>
      </c>
      <c r="B68" s="3">
        <v>2.1500000000000001E-20</v>
      </c>
      <c r="M68" s="3">
        <v>950</v>
      </c>
      <c r="N68" s="3">
        <v>2.2199999999999998E-21</v>
      </c>
    </row>
    <row r="69" spans="1:14">
      <c r="A69" s="3">
        <v>25</v>
      </c>
      <c r="B69" s="3">
        <v>1.4760000000000001E-20</v>
      </c>
      <c r="M69" s="3">
        <v>1000</v>
      </c>
      <c r="N69" s="3">
        <v>2.11E-21</v>
      </c>
    </row>
    <row r="70" spans="1:14">
      <c r="A70" s="3">
        <v>30</v>
      </c>
      <c r="B70" s="3">
        <v>1.077E-20</v>
      </c>
      <c r="M70" t="s">
        <v>2</v>
      </c>
    </row>
    <row r="71" spans="1:14">
      <c r="A71" s="3">
        <v>40</v>
      </c>
      <c r="B71" s="3">
        <v>6.36E-21</v>
      </c>
    </row>
    <row r="72" spans="1:14">
      <c r="A72" s="3">
        <v>50</v>
      </c>
      <c r="B72" s="3">
        <v>4.1699999999999999E-21</v>
      </c>
    </row>
    <row r="73" spans="1:14">
      <c r="A73" s="3">
        <v>60</v>
      </c>
      <c r="B73" s="3">
        <v>3.1100000000000001E-21</v>
      </c>
    </row>
    <row r="74" spans="1:14">
      <c r="A74" s="3">
        <v>70</v>
      </c>
      <c r="B74" s="3">
        <v>2.4299999999999999E-21</v>
      </c>
    </row>
    <row r="75" spans="1:14">
      <c r="A75" s="3">
        <v>80</v>
      </c>
      <c r="B75" s="3">
        <v>1.9999999999999998E-21</v>
      </c>
    </row>
    <row r="76" spans="1:14">
      <c r="A76" s="3">
        <v>90</v>
      </c>
      <c r="B76" s="3">
        <v>1.6899999999999999E-21</v>
      </c>
    </row>
    <row r="77" spans="1:14">
      <c r="A77" s="3">
        <v>100</v>
      </c>
      <c r="B77" s="3">
        <v>1.4900000000000001E-21</v>
      </c>
    </row>
    <row r="78" spans="1:14">
      <c r="A78" t="s">
        <v>2</v>
      </c>
    </row>
    <row r="82" spans="1:2">
      <c r="A82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7" spans="1:2">
      <c r="A107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BD0C-68C3-4C11-8F45-09696CC74838}">
  <dimension ref="A1:HA143"/>
  <sheetViews>
    <sheetView workbookViewId="0">
      <selection activeCell="G35" sqref="A1:G35"/>
    </sheetView>
  </sheetViews>
  <sheetFormatPr defaultRowHeight="16.5"/>
  <cols>
    <col min="90" max="90" width="13.125" bestFit="1" customWidth="1"/>
  </cols>
  <sheetData>
    <row r="1" spans="1:20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C1" s="9" t="s">
        <v>864</v>
      </c>
      <c r="CK1" s="9" t="s">
        <v>864</v>
      </c>
      <c r="CS1" s="9" t="s">
        <v>864</v>
      </c>
      <c r="DA1" s="9" t="s">
        <v>864</v>
      </c>
      <c r="DI1" s="9" t="s">
        <v>864</v>
      </c>
      <c r="DQ1" s="9" t="s">
        <v>864</v>
      </c>
      <c r="DY1" s="9" t="s">
        <v>864</v>
      </c>
      <c r="EG1" s="9" t="s">
        <v>864</v>
      </c>
      <c r="EO1" s="9" t="s">
        <v>864</v>
      </c>
      <c r="EW1" s="9" t="s">
        <v>864</v>
      </c>
      <c r="FE1" s="9" t="s">
        <v>864</v>
      </c>
      <c r="FM1" s="9" t="s">
        <v>864</v>
      </c>
      <c r="FU1" s="9" t="s">
        <v>864</v>
      </c>
      <c r="GC1" s="9" t="s">
        <v>864</v>
      </c>
      <c r="GK1" s="9" t="s">
        <v>864</v>
      </c>
      <c r="GS1" s="9" t="s">
        <v>864</v>
      </c>
      <c r="HA1" s="9"/>
    </row>
    <row r="2" spans="1:209">
      <c r="A2" s="9" t="s">
        <v>1299</v>
      </c>
      <c r="I2" s="9" t="s">
        <v>1306</v>
      </c>
      <c r="Q2" s="9" t="s">
        <v>1313</v>
      </c>
      <c r="Y2" s="9" t="s">
        <v>1320</v>
      </c>
      <c r="AG2" s="9" t="s">
        <v>1326</v>
      </c>
      <c r="AO2" s="9" t="s">
        <v>1336</v>
      </c>
      <c r="AW2" s="9" t="s">
        <v>1339</v>
      </c>
      <c r="BE2" s="9" t="s">
        <v>1346</v>
      </c>
      <c r="BM2" s="9" t="s">
        <v>1349</v>
      </c>
      <c r="BU2" s="9" t="s">
        <v>1352</v>
      </c>
      <c r="CC2" s="9" t="s">
        <v>1355</v>
      </c>
      <c r="CK2" s="9" t="s">
        <v>1358</v>
      </c>
      <c r="CS2" s="9" t="s">
        <v>1360</v>
      </c>
      <c r="DA2" s="9" t="s">
        <v>1364</v>
      </c>
      <c r="DI2" s="9" t="s">
        <v>1367</v>
      </c>
      <c r="DQ2" s="9" t="s">
        <v>1374</v>
      </c>
      <c r="DY2" s="9" t="s">
        <v>1382</v>
      </c>
      <c r="EG2" s="9" t="s">
        <v>1388</v>
      </c>
      <c r="EO2" s="9" t="s">
        <v>1394</v>
      </c>
      <c r="EW2" s="9" t="s">
        <v>1401</v>
      </c>
      <c r="FE2" s="9" t="s">
        <v>1403</v>
      </c>
      <c r="FM2" s="9" t="s">
        <v>1406</v>
      </c>
      <c r="FU2" s="9" t="s">
        <v>1408</v>
      </c>
      <c r="GC2" s="9" t="s">
        <v>1411</v>
      </c>
      <c r="GK2" s="9" t="s">
        <v>1414</v>
      </c>
      <c r="GS2" s="9" t="s">
        <v>1423</v>
      </c>
      <c r="HA2" s="9"/>
    </row>
    <row r="3" spans="1:209">
      <c r="A3" s="10">
        <v>11.6</v>
      </c>
      <c r="I3" s="10">
        <f>J34</f>
        <v>12.65</v>
      </c>
      <c r="Q3" s="10">
        <f>R34</f>
        <v>11.81</v>
      </c>
      <c r="Y3" s="10">
        <f>Z34</f>
        <v>15</v>
      </c>
      <c r="AG3" s="10">
        <f>AH34</f>
        <v>16</v>
      </c>
      <c r="AO3" s="10">
        <f>AP34</f>
        <v>15.5</v>
      </c>
      <c r="AW3" s="10">
        <f>AX34</f>
        <v>26</v>
      </c>
      <c r="BE3" s="10">
        <f>BF34</f>
        <v>9.26</v>
      </c>
      <c r="BM3" s="10">
        <f>BN34</f>
        <v>11.5</v>
      </c>
      <c r="BU3" s="10">
        <f>BV34</f>
        <v>12.1</v>
      </c>
      <c r="CC3" s="10">
        <f>CD34</f>
        <v>16.3</v>
      </c>
      <c r="CK3" s="10">
        <f>CL34</f>
        <v>18.100000000000001</v>
      </c>
      <c r="CS3" s="10">
        <f>CT34</f>
        <v>18.7</v>
      </c>
      <c r="DA3" s="10">
        <f>DB34</f>
        <v>20</v>
      </c>
      <c r="DI3" s="10">
        <f>DJ34</f>
        <v>11</v>
      </c>
      <c r="DQ3" s="10">
        <f>DR34</f>
        <v>12.6</v>
      </c>
      <c r="DY3" s="10">
        <f>DZ34</f>
        <v>21.5</v>
      </c>
      <c r="EG3" s="10">
        <f>EH34</f>
        <v>21.5</v>
      </c>
      <c r="EO3" s="10">
        <f>EP34</f>
        <v>27.4</v>
      </c>
      <c r="EW3" s="10">
        <f>EX34</f>
        <v>10</v>
      </c>
      <c r="FE3" s="10">
        <f>FF34</f>
        <v>12.3</v>
      </c>
      <c r="FM3" s="10">
        <f>FN34</f>
        <v>20</v>
      </c>
      <c r="FU3" s="10">
        <f>FV34</f>
        <v>25</v>
      </c>
      <c r="GC3" s="10">
        <f>GD34</f>
        <v>21.1</v>
      </c>
      <c r="GK3" s="10">
        <f>GL34</f>
        <v>15.4</v>
      </c>
      <c r="GS3" s="10">
        <f>GT34</f>
        <v>23.9</v>
      </c>
      <c r="HA3" s="10"/>
    </row>
    <row r="4" spans="1:209">
      <c r="A4" s="9" t="s">
        <v>965</v>
      </c>
      <c r="I4" s="9" t="s">
        <v>965</v>
      </c>
      <c r="Q4" s="9" t="s">
        <v>965</v>
      </c>
      <c r="Y4" s="9" t="s">
        <v>965</v>
      </c>
      <c r="AG4" s="9" t="s">
        <v>965</v>
      </c>
      <c r="AO4" s="9" t="s">
        <v>965</v>
      </c>
      <c r="AW4" s="9" t="s">
        <v>965</v>
      </c>
      <c r="BE4" s="9" t="s">
        <v>1049</v>
      </c>
      <c r="BM4" s="9" t="s">
        <v>1049</v>
      </c>
      <c r="BU4" s="9" t="s">
        <v>1049</v>
      </c>
      <c r="CC4" s="9" t="s">
        <v>1049</v>
      </c>
      <c r="CK4" s="9" t="s">
        <v>1049</v>
      </c>
      <c r="CS4" s="9" t="s">
        <v>1049</v>
      </c>
      <c r="DA4" s="9" t="s">
        <v>1049</v>
      </c>
      <c r="DI4" s="9" t="s">
        <v>1086</v>
      </c>
      <c r="DQ4" s="9" t="s">
        <v>1086</v>
      </c>
      <c r="DY4" s="9" t="s">
        <v>1086</v>
      </c>
      <c r="EG4" s="9" t="s">
        <v>1086</v>
      </c>
      <c r="EO4" s="9" t="s">
        <v>1086</v>
      </c>
      <c r="EW4" s="9" t="s">
        <v>1118</v>
      </c>
      <c r="FE4" s="9" t="s">
        <v>1118</v>
      </c>
      <c r="FM4" s="9" t="s">
        <v>1118</v>
      </c>
      <c r="FU4" s="9" t="s">
        <v>1118</v>
      </c>
      <c r="GC4" s="9" t="s">
        <v>1118</v>
      </c>
      <c r="GK4" s="9" t="s">
        <v>1129</v>
      </c>
      <c r="GS4" s="9" t="s">
        <v>1129</v>
      </c>
      <c r="HA4" s="9"/>
    </row>
    <row r="5" spans="1:209">
      <c r="A5" s="9" t="s">
        <v>1300</v>
      </c>
      <c r="I5" s="9" t="s">
        <v>1309</v>
      </c>
      <c r="Q5" s="9" t="s">
        <v>1314</v>
      </c>
      <c r="Y5" s="9" t="s">
        <v>1321</v>
      </c>
      <c r="AG5" s="9" t="s">
        <v>1327</v>
      </c>
      <c r="AO5" s="9" t="s">
        <v>1333</v>
      </c>
      <c r="AW5" s="9" t="s">
        <v>1340</v>
      </c>
      <c r="BE5" s="9" t="s">
        <v>1347</v>
      </c>
      <c r="BM5" s="9" t="s">
        <v>1350</v>
      </c>
      <c r="BU5" s="9" t="s">
        <v>1353</v>
      </c>
      <c r="CC5" s="9" t="s">
        <v>1356</v>
      </c>
      <c r="CK5" s="9" t="s">
        <v>1362</v>
      </c>
      <c r="CS5" s="9" t="s">
        <v>1363</v>
      </c>
      <c r="DA5" s="9" t="s">
        <v>1365</v>
      </c>
      <c r="DI5" s="9" t="s">
        <v>1368</v>
      </c>
      <c r="DQ5" s="9" t="s">
        <v>1376</v>
      </c>
      <c r="DY5" s="9" t="s">
        <v>1383</v>
      </c>
      <c r="EG5" s="9" t="s">
        <v>1389</v>
      </c>
      <c r="EO5" s="9" t="s">
        <v>1396</v>
      </c>
      <c r="EW5" s="9" t="s">
        <v>1402</v>
      </c>
      <c r="FE5" s="9" t="s">
        <v>1405</v>
      </c>
      <c r="FM5" s="9" t="s">
        <v>1407</v>
      </c>
      <c r="FU5" s="9" t="s">
        <v>1409</v>
      </c>
      <c r="GC5" s="9" t="s">
        <v>1413</v>
      </c>
      <c r="GK5" s="9" t="s">
        <v>1415</v>
      </c>
      <c r="GS5" s="9" t="s">
        <v>1425</v>
      </c>
      <c r="HA5" s="9"/>
    </row>
    <row r="6" spans="1:209">
      <c r="A6" s="9" t="s">
        <v>1301</v>
      </c>
      <c r="I6" s="9" t="s">
        <v>1307</v>
      </c>
      <c r="Q6" s="9" t="s">
        <v>1317</v>
      </c>
      <c r="Y6" s="9" t="s">
        <v>829</v>
      </c>
      <c r="AG6" s="9" t="s">
        <v>939</v>
      </c>
      <c r="AO6" s="9" t="s">
        <v>1332</v>
      </c>
      <c r="AW6" s="9" t="s">
        <v>1345</v>
      </c>
      <c r="BE6" s="9" t="s">
        <v>1348</v>
      </c>
      <c r="BM6" s="9" t="s">
        <v>1351</v>
      </c>
      <c r="BU6" s="9" t="s">
        <v>1354</v>
      </c>
      <c r="CC6" s="9" t="s">
        <v>1357</v>
      </c>
      <c r="CK6" s="9" t="s">
        <v>1359</v>
      </c>
      <c r="CS6" s="9" t="s">
        <v>1361</v>
      </c>
      <c r="DA6" s="9" t="s">
        <v>1366</v>
      </c>
      <c r="DI6" s="9" t="s">
        <v>1369</v>
      </c>
      <c r="DQ6" s="9" t="s">
        <v>1375</v>
      </c>
      <c r="DY6" s="9" t="s">
        <v>1381</v>
      </c>
      <c r="EG6" s="9" t="s">
        <v>1381</v>
      </c>
      <c r="EO6" s="9" t="s">
        <v>1395</v>
      </c>
      <c r="EW6" s="9" t="s">
        <v>825</v>
      </c>
      <c r="FE6" s="9" t="s">
        <v>1404</v>
      </c>
      <c r="FM6" s="9" t="s">
        <v>1366</v>
      </c>
      <c r="FU6" s="9" t="s">
        <v>1410</v>
      </c>
      <c r="GC6" s="9" t="s">
        <v>1412</v>
      </c>
      <c r="GK6" s="9" t="s">
        <v>1416</v>
      </c>
      <c r="GS6" s="9" t="s">
        <v>1424</v>
      </c>
      <c r="HA6" s="9"/>
    </row>
    <row r="7" spans="1:20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C7" s="9" t="s">
        <v>870</v>
      </c>
      <c r="CK7" s="9" t="s">
        <v>870</v>
      </c>
      <c r="CS7" s="9" t="s">
        <v>870</v>
      </c>
      <c r="DA7" s="9" t="s">
        <v>870</v>
      </c>
      <c r="DI7" s="9" t="s">
        <v>870</v>
      </c>
      <c r="DQ7" s="9" t="s">
        <v>870</v>
      </c>
      <c r="DY7" s="9" t="s">
        <v>870</v>
      </c>
      <c r="EG7" s="9" t="s">
        <v>870</v>
      </c>
      <c r="EO7" s="9" t="s">
        <v>870</v>
      </c>
      <c r="EW7" s="9" t="s">
        <v>870</v>
      </c>
      <c r="FE7" s="9" t="s">
        <v>870</v>
      </c>
      <c r="FM7" s="9" t="s">
        <v>870</v>
      </c>
      <c r="FU7" s="9" t="s">
        <v>870</v>
      </c>
      <c r="GC7" s="9" t="s">
        <v>870</v>
      </c>
      <c r="GK7" s="9" t="s">
        <v>870</v>
      </c>
      <c r="GS7" s="9" t="s">
        <v>870</v>
      </c>
      <c r="HA7" s="9"/>
    </row>
    <row r="8" spans="1:20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C8" s="9" t="s">
        <v>6</v>
      </c>
      <c r="CK8" s="9" t="s">
        <v>6</v>
      </c>
      <c r="CS8" s="9" t="s">
        <v>6</v>
      </c>
      <c r="DA8" s="9" t="s">
        <v>6</v>
      </c>
      <c r="DI8" s="9" t="s">
        <v>6</v>
      </c>
      <c r="DQ8" s="9" t="s">
        <v>6</v>
      </c>
      <c r="DY8" s="9" t="s">
        <v>6</v>
      </c>
      <c r="EG8" s="9" t="s">
        <v>6</v>
      </c>
      <c r="EO8" s="9" t="s">
        <v>6</v>
      </c>
      <c r="EW8" s="9" t="s">
        <v>6</v>
      </c>
      <c r="FE8" s="9" t="s">
        <v>6</v>
      </c>
      <c r="FM8" s="9" t="s">
        <v>6</v>
      </c>
      <c r="FU8" s="9" t="s">
        <v>6</v>
      </c>
      <c r="GC8" s="9" t="s">
        <v>6</v>
      </c>
      <c r="GK8" s="9" t="s">
        <v>6</v>
      </c>
      <c r="GS8" s="9" t="s">
        <v>6</v>
      </c>
      <c r="HA8" s="9"/>
    </row>
    <row r="9" spans="1:20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C9" s="9" t="s">
        <v>2</v>
      </c>
      <c r="CK9" s="9" t="s">
        <v>2</v>
      </c>
      <c r="CS9" s="9" t="s">
        <v>2</v>
      </c>
      <c r="DA9" s="9" t="s">
        <v>2</v>
      </c>
      <c r="DI9" s="9" t="s">
        <v>2</v>
      </c>
      <c r="DQ9" s="9" t="s">
        <v>2</v>
      </c>
      <c r="DY9" s="9" t="s">
        <v>2</v>
      </c>
      <c r="EG9" s="9" t="s">
        <v>2</v>
      </c>
      <c r="EO9" s="9" t="s">
        <v>2</v>
      </c>
      <c r="EW9" s="9" t="s">
        <v>2</v>
      </c>
      <c r="FE9" s="9" t="s">
        <v>2</v>
      </c>
      <c r="FM9" s="9" t="s">
        <v>2</v>
      </c>
      <c r="FU9" s="9" t="s">
        <v>2</v>
      </c>
      <c r="GC9" s="9" t="s">
        <v>2</v>
      </c>
      <c r="GK9" s="9" t="s">
        <v>2</v>
      </c>
      <c r="GS9" s="9" t="s">
        <v>2</v>
      </c>
      <c r="HA9" s="9"/>
    </row>
    <row r="10" spans="1:209">
      <c r="A10">
        <f>B34</f>
        <v>11.6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12.65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11.81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15.5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26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9.26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11.5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f>BV34</f>
        <v>12.1</v>
      </c>
      <c r="BV10">
        <f>IF((0.00000000000000001)/BU10/BV$34*(BV$35*LN(BU10/BV$34)+BW$35*(1-BV$34/BU10)+BX$35*(1-BV$34/BU10)^2+BY$35*(1-BV$34/BU10)^3+BZ$35*(1-BV$34/BU10)^4+CA$35*(1-BV$34/BU10)^5)&gt;0,(0.00000000000000001)/BU10/BV$34*(BV$35*LN(BU10/BV$34)+BW$35*(1-BV$34/BU10)+BX$35*(1-BV$34/BU10)^2+BY$35*(1-BV$34/BU10)^3+BZ$35*(1-BV$34/BU10)^4+CA$35*(1-BV$34/BU10)^5),0)</f>
        <v>0</v>
      </c>
      <c r="CC10">
        <f>CD34</f>
        <v>16.3</v>
      </c>
      <c r="CD10">
        <f>IF((0.00000000000000001)/CC10/CD$34*(CD$35*LN(CC10/CD$34)+CE$35*(1-CD$34/CC10)+CF$35*(1-CD$34/CC10)^2+CG$35*(1-CD$34/CC10)^3+CH$35*(1-CD$34/CC10)^4+CI$35*(1-CD$34/CC10)^5)&gt;0,(0.00000000000000001)/CC10/CD$34*(CD$35*LN(CC10/CD$34)+CE$35*(1-CD$34/CC10)+CF$35*(1-CD$34/CC10)^2+CG$35*(1-CD$34/CC10)^3+CH$35*(1-CD$34/CC10)^4+CI$35*(1-CD$34/CC10)^5),0)</f>
        <v>0</v>
      </c>
      <c r="CK10">
        <f>CL34</f>
        <v>18.100000000000001</v>
      </c>
      <c r="CL10">
        <f>IF((0.00000000000000001)/CK10/CL$34*(CL$35*LN(CK10/CL$34)+CM$35*(1-CL$34/CK10)+CN$35*(1-CL$34/CK10)^2+CO$35*(1-CL$34/CK10)^3+CP$35*(1-CL$34/CK10)^4+CQ$35*(1-CL$34/CK10)^5)&gt;0,(0.00000000000000001)/CK10/CL$34*(CL$35*LN(CK10/CL$34)+CM$35*(1-CL$34/CK10)+CN$35*(1-CL$34/CK10)^2+CO$35*(1-CL$34/CK10)^3+CP$35*(1-CL$34/CK10)^4+CQ$35*(1-CL$34/CK10)^5),0)</f>
        <v>0</v>
      </c>
      <c r="CS10">
        <f>CT34</f>
        <v>18.7</v>
      </c>
      <c r="CT10">
        <f>IF((0.00000000000000001)/CS10/CT$34*(CT$35*LN(CS10/CT$34)+CU$35*(1-CT$34/CS10)+CV$35*(1-CT$34/CS10)^2+CW$35*(1-CT$34/CS10)^3+CX$35*(1-CT$34/CS10)^4+CY$35*(1-CT$34/CS10)^5)&gt;0,(0.00000000000000001)/CS10/CT$34*(CT$35*LN(CS10/CT$34)+CU$35*(1-CT$34/CS10)+CV$35*(1-CT$34/CS10)^2+CW$35*(1-CT$34/CS10)^3+CX$35*(1-CT$34/CS10)^4+CY$35*(1-CT$34/CS10)^5),0)</f>
        <v>0</v>
      </c>
      <c r="DA10">
        <f>DB34</f>
        <v>20</v>
      </c>
      <c r="DB10">
        <f>IF((0.00000000000000001)/DA10/DB$34*(DB$35*LN(DA10/DB$34)+DC$35*(1-DB$34/DA10)+DD$35*(1-DB$34/DA10)^2+DE$35*(1-DB$34/DA10)^3+DF$35*(1-DB$34/DA10)^4+DG$35*(1-DB$34/DA10)^5)&gt;0,(0.00000000000000001)/DA10/DB$34*(DB$35*LN(DA10/DB$34)+DC$35*(1-DB$34/DA10)+DD$35*(1-DB$34/DA10)^2+DE$35*(1-DB$34/DA10)^3+DF$35*(1-DB$34/DA10)^4+DG$35*(1-DB$34/DA10)^5),0)</f>
        <v>0</v>
      </c>
      <c r="DI10">
        <f>DJ34</f>
        <v>11</v>
      </c>
      <c r="DJ10">
        <f>IF((0.00000000000000001)/DI10/DJ$34*(DJ$35*LN(DI10/DJ$34)+DK$35*(1-DJ$34/DI10)+DL$35*(1-DJ$34/DI10)^2+DM$35*(1-DJ$34/DI10)^3+DN$35*(1-DJ$34/DI10)^4+DO$35*(1-DJ$34/DI10)^5)&gt;0,(0.00000000000000001)/DI10/DJ$34*(DJ$35*LN(DI10/DJ$34)+DK$35*(1-DJ$34/DI10)+DL$35*(1-DJ$34/DI10)^2+DM$35*(1-DJ$34/DI10)^3+DN$35*(1-DJ$34/DI10)^4+DO$35*(1-DJ$34/DI10)^5),0)</f>
        <v>0</v>
      </c>
      <c r="DQ10">
        <f>DR34</f>
        <v>12.6</v>
      </c>
      <c r="DR10">
        <f>IF((0.00000000000000001)/DQ10/DR$34*(DR$35*LN(DQ10/DR$34)+DS$35*(1-DR$34/DQ10)+DT$35*(1-DR$34/DQ10)^2+DU$35*(1-DR$34/DQ10)^3+DV$35*(1-DR$34/DQ10)^4+DW$35*(1-DR$34/DQ10)^5)&gt;0,(0.00000000000000001)/DQ10/DR$34*(DR$35*LN(DQ10/DR$34)+DS$35*(1-DR$34/DQ10)+DT$35*(1-DR$34/DQ10)^2+DU$35*(1-DR$34/DQ10)^3+DV$35*(1-DR$34/DQ10)^4+DW$35*(1-DR$34/DQ10)^5),0)</f>
        <v>0</v>
      </c>
      <c r="DY10">
        <f>DZ34</f>
        <v>21.5</v>
      </c>
      <c r="DZ10">
        <f>IF((0.00000000000000001)/DY10/DZ$34*(DZ$35*LN(DY10/DZ$34)+EA$35*(1-DZ$34/DY10)+EB$35*(1-DZ$34/DY10)^2+EC$35*(1-DZ$34/DY10)^3+ED$35*(1-DZ$34/DY10)^4+EE$35*(1-DZ$34/DY10)^5)&gt;0,(0.00000000000000001)/DY10/DZ$34*(DZ$35*LN(DY10/DZ$34)+EA$35*(1-DZ$34/DY10)+EB$35*(1-DZ$34/DY10)^2+EC$35*(1-DZ$34/DY10)^3+ED$35*(1-DZ$34/DY10)^4+EE$35*(1-DZ$34/DY10)^5),0)</f>
        <v>0</v>
      </c>
      <c r="EG10">
        <f>EH34</f>
        <v>21.5</v>
      </c>
      <c r="EH10">
        <f>IF((0.00000000000000001)/EG10/EH$34*(EH$35*LN(EG10/EH$34)+EI$35*(1-EH$34/EG10)+EJ$35*(1-EH$34/EG10)^2+EK$35*(1-EH$34/EG10)^3+EL$35*(1-EH$34/EG10)^4+EM$35*(1-EH$34/EG10)^5)&gt;0,(0.00000000000000001)/EG10/EH$34*(EH$35*LN(EG10/EH$34)+EI$35*(1-EH$34/EG10)+EJ$35*(1-EH$34/EG10)^2+EK$35*(1-EH$34/EG10)^3+EL$35*(1-EH$34/EG10)^4+EM$35*(1-EH$34/EG10)^5),0)</f>
        <v>0</v>
      </c>
      <c r="EO10">
        <f>EP34</f>
        <v>27.4</v>
      </c>
      <c r="EP10">
        <f>IF((0.00000000000000001)/EO10/EP$34*(EP$35*LN(EO10/EP$34)+EQ$35*(1-EP$34/EO10)+ER$35*(1-EP$34/EO10)^2+ES$35*(1-EP$34/EO10)^3+ET$35*(1-EP$34/EO10)^4+EU$35*(1-EP$34/EO10)^5)&gt;0,(0.00000000000000001)/EO10/EP$34*(EP$35*LN(EO10/EP$34)+EQ$35*(1-EP$34/EO10)+ER$35*(1-EP$34/EO10)^2+ES$35*(1-EP$34/EO10)^3+ET$35*(1-EP$34/EO10)^4+EU$35*(1-EP$34/EO10)^5),0)</f>
        <v>0</v>
      </c>
      <c r="EW10">
        <f>EX34</f>
        <v>10</v>
      </c>
      <c r="EX10">
        <f>IF((0.00000000000000001)/EW10/EX$34*(EX$35*LN(EW10/EX$34)+EY$35*(1-EX$34/EW10)+EZ$35*(1-EX$34/EW10)^2+FA$35*(1-EX$34/EW10)^3+FB$35*(1-EX$34/EW10)^4+FC$35*(1-EX$34/EW10)^5)&gt;0,(0.00000000000000001)/EW10/EX$34*(EX$35*LN(EW10/EX$34)+EY$35*(1-EX$34/EW10)+EZ$35*(1-EX$34/EW10)^2+FA$35*(1-EX$34/EW10)^3+FB$35*(1-EX$34/EW10)^4+FC$35*(1-EX$34/EW10)^5),0)</f>
        <v>0</v>
      </c>
      <c r="FE10">
        <f>FF34</f>
        <v>12.3</v>
      </c>
      <c r="FF10">
        <f>IF((0.00000000000000001)/FE10/FF$34*(FF$35*LN(FE10/FF$34)+FG$35*(1-FF$34/FE10)+FH$35*(1-FF$34/FE10)^2+FI$35*(1-FF$34/FE10)^3+FJ$35*(1-FF$34/FE10)^4+FK$35*(1-FF$34/FE10)^5)&gt;0,(0.00000000000000001)/FE10/FF$34*(FF$35*LN(FE10/FF$34)+FG$35*(1-FF$34/FE10)+FH$35*(1-FF$34/FE10)^2+FI$35*(1-FF$34/FE10)^3+FJ$35*(1-FF$34/FE10)^4+FK$35*(1-FF$34/FE10)^5),0)</f>
        <v>0</v>
      </c>
      <c r="FM10">
        <f>FN34</f>
        <v>20</v>
      </c>
      <c r="FN10">
        <f>IF((0.00000000000000001)/FM10/FN$34*(FN$35*LN(FM10/FN$34)+FO$35*(1-FN$34/FM10)+FP$35*(1-FN$34/FM10)^2+FQ$35*(1-FN$34/FM10)^3+FR$35*(1-FN$34/FM10)^4+FS$35*(1-FN$34/FM10)^5)&gt;0,(0.00000000000000001)/FM10/FN$34*(FN$35*LN(FM10/FN$34)+FO$35*(1-FN$34/FM10)+FP$35*(1-FN$34/FM10)^2+FQ$35*(1-FN$34/FM10)^3+FR$35*(1-FN$34/FM10)^4+FS$35*(1-FN$34/FM10)^5),0)</f>
        <v>0</v>
      </c>
      <c r="FU10">
        <f>FV34</f>
        <v>25</v>
      </c>
      <c r="FV10">
        <f>IF((0.00000000000000001)/FU10/FV$34*(FV$35*LN(FU10/FV$34)+FW$35*(1-FV$34/FU10)+FX$35*(1-FV$34/FU10)^2+FY$35*(1-FV$34/FU10)^3+FZ$35*(1-FV$34/FU10)^4+GA$35*(1-FV$34/FU10)^5)&gt;0,(0.00000000000000001)/FU10/FV$34*(FV$35*LN(FU10/FV$34)+FW$35*(1-FV$34/FU10)+FX$35*(1-FV$34/FU10)^2+FY$35*(1-FV$34/FU10)^3+FZ$35*(1-FV$34/FU10)^4+GA$35*(1-FV$34/FU10)^5),0)</f>
        <v>0</v>
      </c>
      <c r="GC10">
        <f>GD34</f>
        <v>21.1</v>
      </c>
      <c r="GD10">
        <f>IF((0.00000000000000001)/GC10/GD$34*(GD$35*LN(GC10/GD$34)+GE$35*(1-GD$34/GC10)+GF$35*(1-GD$34/GC10)^2+GG$35*(1-GD$34/GC10)^3+GH$35*(1-GD$34/GC10)^4+GI$35*(1-GD$34/GC10)^5)&gt;0,(0.00000000000000001)/GC10/GD$34*(GD$35*LN(GC10/GD$34)+GE$35*(1-GD$34/GC10)+GF$35*(1-GD$34/GC10)^2+GG$35*(1-GD$34/GC10)^3+GH$35*(1-GD$34/GC10)^4+GI$35*(1-GD$34/GC10)^5),0)</f>
        <v>0</v>
      </c>
      <c r="GK10">
        <f>GL34</f>
        <v>15.4</v>
      </c>
      <c r="GL10">
        <f>IF((0.00000000000000001)/GK10/GL$34*(GL$35*LN(GK10/GL$34)+GM$35*(1-GL$34/GK10)+GN$35*(1-GL$34/GK10)^2+GO$35*(1-GL$34/GK10)^3+GP$35*(1-GL$34/GK10)^4+GQ$35*(1-GL$34/GK10)^5)&gt;0,(0.00000000000000001)/GK10/GL$34*(GL$35*LN(GK10/GL$34)+GM$35*(1-GL$34/GK10)+GN$35*(1-GL$34/GK10)^2+GO$35*(1-GL$34/GK10)^3+GP$35*(1-GL$34/GK10)^4+GQ$35*(1-GL$34/GK10)^5),0)</f>
        <v>0</v>
      </c>
      <c r="GS10">
        <f>GT34</f>
        <v>23.9</v>
      </c>
      <c r="GT10">
        <f>IF((0.00000000000000001)/GS10/GT$34*(GT$35*LN(GS10/GT$34)+GU$35*(1-GT$34/GS10)+GV$35*(1-GT$34/GS10)^2+GW$35*(1-GT$34/GS10)^3+GX$35*(1-GT$34/GS10)^4+GY$35*(1-GT$34/GS10)^5)&gt;0,(0.00000000000000001)/GS10/GT$34*(GT$35*LN(GS10/GT$34)+GU$35*(1-GT$34/GS10)+GV$35*(1-GT$34/GS10)^2+GW$35*(1-GT$34/GS10)^3+GX$35*(1-GT$34/GS10)^4+GY$35*(1-GT$34/GS10)^5),0)</f>
        <v>0</v>
      </c>
    </row>
    <row r="11" spans="1:209">
      <c r="A11">
        <v>12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4.2823956351994536E-23</v>
      </c>
      <c r="I11">
        <v>13.8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4.1156665966842184E-24</v>
      </c>
      <c r="Q11">
        <v>12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1.9380370791518968E-23</v>
      </c>
      <c r="Y11">
        <v>15.2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6.1207049421383634E-23</v>
      </c>
      <c r="AG11">
        <v>16.100000000000001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3.6158697238024802E-23</v>
      </c>
      <c r="AO11">
        <v>17.3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6.913782305063961E-24</v>
      </c>
      <c r="AW11">
        <v>17.3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2.4735890902962664E-21</v>
      </c>
      <c r="BE11">
        <v>10.5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1.9037258169669793E-23</v>
      </c>
      <c r="BM11">
        <v>12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5.3888614110492786E-23</v>
      </c>
      <c r="BU11">
        <v>12.5</v>
      </c>
      <c r="BV11">
        <f t="shared" ref="BV11:BV27" si="9">IF((0.00000000000000001)/BU11/BV$34*(BV$35*LN(BU11/BV$34)+BW$35*(1-BV$34/BU11)+BX$35*(1-BV$34/BU11)^2+BY$35*(1-BV$34/BU11)^3+BZ$35*(1-BV$34/BU11)^4+CA$35*(1-BV$34/BU11)^5)&gt;0,(0.00000000000000001)/BU11/BV$34*(BV$35*LN(BU11/BV$34)+BW$35*(1-BV$34/BU11)+BX$35*(1-BV$34/BU11)^2+BY$35*(1-BV$34/BU11)^3+BZ$35*(1-BV$34/BU11)^4+CA$35*(1-BV$34/BU11)^5),0)</f>
        <v>3.5780162410322403E-23</v>
      </c>
      <c r="CC11">
        <v>16.5</v>
      </c>
      <c r="CD11">
        <f t="shared" ref="CD11:CD27" si="10">IF((0.00000000000000001)/CC11/CD$34*(CD$35*LN(CC11/CD$34)+CE$35*(1-CD$34/CC11)+CF$35*(1-CD$34/CC11)^2+CG$35*(1-CD$34/CC11)^3+CH$35*(1-CD$34/CC11)^4+CI$35*(1-CD$34/CC11)^5)&gt;0,(0.00000000000000001)/CC11/CD$34*(CD$35*LN(CC11/CD$34)+CE$35*(1-CD$34/CC11)+CF$35*(1-CD$34/CC11)^2+CG$35*(1-CD$34/CC11)^3+CH$35*(1-CD$34/CC11)^4+CI$35*(1-CD$34/CC11)^5),0)</f>
        <v>5.0747591234750426E-24</v>
      </c>
      <c r="CK11">
        <v>19.2</v>
      </c>
      <c r="CL11">
        <f>IF((0.00000000000000001)/CK11/CL$34*(CL$35*LN(CK11/CL$34)+CM$35*(1-CL$34/CK11)+CN$35*(1-CL$34/CK11)^2+CO$35*(1-CL$34/CK11)^3+CP$35*(1-CL$34/CK11)^4+CQ$35*(1-CL$34/CK11)^5)&gt;0,(0.00000000000000001)/CK11/CL$34*(CL$35*LN(CK11/CL$34)+CM$35*(1-CL$34/CK11)+CN$35*(1-CL$34/CK11)^2+CO$35*(1-CL$34/CK11)^3+CP$35*(1-CL$34/CK11)^4+CQ$35*(1-CL$34/CK11)^5),0)</f>
        <v>1.1365902266810132E-23</v>
      </c>
      <c r="CS11">
        <v>20.5</v>
      </c>
      <c r="CT11">
        <f>IF((0.00000000000000001)/CS11/CT$34*(CT$35*LN(CS11/CT$34)+CU$35*(1-CT$34/CS11)+CV$35*(1-CT$34/CS11)^2+CW$35*(1-CT$34/CS11)^3+CX$35*(1-CT$34/CS11)^4+CY$35*(1-CT$34/CS11)^5)&gt;0,(0.00000000000000001)/CS11/CT$34*(CT$35*LN(CS11/CT$34)+CU$35*(1-CT$34/CS11)+CV$35*(1-CT$34/CS11)^2+CW$35*(1-CT$34/CS11)^3+CX$35*(1-CT$34/CS11)^4+CY$35*(1-CT$34/CS11)^5),0)</f>
        <v>3.2453885368222001E-24</v>
      </c>
      <c r="DA11">
        <v>22.3</v>
      </c>
      <c r="DB11">
        <f>IF((0.00000000000000001)/DA11/DB$34*(DB$35*LN(DA11/DB$34)+DC$35*(1-DB$34/DA11)+DD$35*(1-DB$34/DA11)^2+DE$35*(1-DB$34/DA11)^3+DF$35*(1-DB$34/DA11)^4+DG$35*(1-DB$34/DA11)^5)&gt;0,(0.00000000000000001)/DA11/DB$34*(DB$35*LN(DA11/DB$34)+DC$35*(1-DB$34/DA11)+DD$35*(1-DB$34/DA11)^2+DE$35*(1-DB$34/DA11)^3+DF$35*(1-DB$34/DA11)^4+DG$35*(1-DB$34/DA11)^5),0)</f>
        <v>1.6385966850360648E-24</v>
      </c>
      <c r="DI11">
        <v>12</v>
      </c>
      <c r="DJ11">
        <f>IF((0.00000000000000001)/DI11/DJ$34*(DJ$35*LN(DI11/DJ$34)+DK$35*(1-DJ$34/DI11)+DL$35*(1-DJ$34/DI11)^2+DM$35*(1-DJ$34/DI11)^3+DN$35*(1-DJ$34/DI11)^4+DO$35*(1-DJ$34/DI11)^5)&gt;0,(0.00000000000000001)/DI11/DJ$34*(DJ$35*LN(DI11/DJ$34)+DK$35*(1-DJ$34/DI11)+DL$35*(1-DJ$34/DI11)^2+DM$35*(1-DJ$34/DI11)^3+DN$35*(1-DJ$34/DI11)^4+DO$35*(1-DJ$34/DI11)^5),0)</f>
        <v>2.758578993750757E-22</v>
      </c>
      <c r="DQ11">
        <v>13.9</v>
      </c>
      <c r="DR11">
        <f>IF((0.00000000000000001)/DQ11/DR$34*(DR$35*LN(DQ11/DR$34)+DS$35*(1-DR$34/DQ11)+DT$35*(1-DR$34/DQ11)^2+DU$35*(1-DR$34/DQ11)^3+DV$35*(1-DR$34/DQ11)^4+DW$35*(1-DR$34/DQ11)^5)&gt;0,(0.00000000000000001)/DQ11/DR$34*(DR$35*LN(DQ11/DR$34)+DS$35*(1-DR$34/DQ11)+DT$35*(1-DR$34/DQ11)^2+DU$35*(1-DR$34/DQ11)^3+DV$35*(1-DR$34/DQ11)^4+DW$35*(1-DR$34/DQ11)^5),0)</f>
        <v>1.4319718476102383E-23</v>
      </c>
      <c r="DY11">
        <v>22</v>
      </c>
      <c r="DZ11">
        <f>IF((0.00000000000000001)/DY11/DZ$34*(DZ$35*LN(DY11/DZ$34)+EA$35*(1-DZ$34/DY11)+EB$35*(1-DZ$34/DY11)^2+EC$35*(1-DZ$34/DY11)^3+ED$35*(1-DZ$34/DY11)^4+EE$35*(1-DZ$34/DY11)^5)&gt;0,(0.00000000000000001)/DY11/DZ$34*(DZ$35*LN(DY11/DZ$34)+EA$35*(1-DZ$34/DY11)+EB$35*(1-DZ$34/DY11)^2+EC$35*(1-DZ$34/DY11)^3+ED$35*(1-DZ$34/DY11)^4+EE$35*(1-DZ$34/DY11)^5),0)</f>
        <v>1.4491546881332147E-23</v>
      </c>
      <c r="EG11">
        <v>22</v>
      </c>
      <c r="EH11">
        <f>IF((0.00000000000000001)/EG11/EH$34*(EH$35*LN(EG11/EH$34)+EI$35*(1-EH$34/EG11)+EJ$35*(1-EH$34/EG11)^2+EK$35*(1-EH$34/EG11)^3+EL$35*(1-EH$34/EG11)^4+EM$35*(1-EH$34/EG11)^5)&gt;0,(0.00000000000000001)/EG11/EH$34*(EH$35*LN(EG11/EH$34)+EI$35*(1-EH$34/EG11)+EJ$35*(1-EH$34/EG11)^2+EK$35*(1-EH$34/EG11)^3+EL$35*(1-EH$34/EG11)^4+EM$35*(1-EH$34/EG11)^5),0)</f>
        <v>1.3294951638315644E-23</v>
      </c>
      <c r="EO11">
        <v>28</v>
      </c>
      <c r="EP11">
        <f>IF((0.00000000000000001)/EO11/EP$34*(EP$35*LN(EO11/EP$34)+EQ$35*(1-EP$34/EO11)+ER$35*(1-EP$34/EO11)^2+ES$35*(1-EP$34/EO11)^3+ET$35*(1-EP$34/EO11)^4+EU$35*(1-EP$34/EO11)^5)&gt;0,(0.00000000000000001)/EO11/EP$34*(EP$35*LN(EO11/EP$34)+EQ$35*(1-EP$34/EO11)+ER$35*(1-EP$34/EO11)^2+ES$35*(1-EP$34/EO11)^3+ET$35*(1-EP$34/EO11)^4+EU$35*(1-EP$34/EO11)^5),0)</f>
        <v>6.1976211998229523E-24</v>
      </c>
      <c r="EW11">
        <v>11</v>
      </c>
      <c r="EX11">
        <f t="shared" ref="EX11:EX28" si="11">IF((0.00000000000000001)/EW11/EX$34*(EX$35*LN(EW11/EX$34)+EY$35*(1-EX$34/EW11)+EZ$35*(1-EX$34/EW11)^2+FA$35*(1-EX$34/EW11)^3+FB$35*(1-EX$34/EW11)^4+FC$35*(1-EX$34/EW11)^5)&gt;0,(0.00000000000000001)/EW11/EX$34*(EX$35*LN(EW11/EX$34)+EY$35*(1-EX$34/EW11)+EZ$35*(1-EX$34/EW11)^2+FA$35*(1-EX$34/EW11)^3+FB$35*(1-EX$34/EW11)^4+FC$35*(1-EX$34/EW11)^5),0)</f>
        <v>1.1197625355697065E-21</v>
      </c>
      <c r="FE11">
        <v>12.5</v>
      </c>
      <c r="FF11">
        <f t="shared" ref="FF11:FF28" si="12">IF((0.00000000000000001)/FE11/FF$34*(FF$35*LN(FE11/FF$34)+FG$35*(1-FF$34/FE11)+FH$35*(1-FF$34/FE11)^2+FI$35*(1-FF$34/FE11)^3+FJ$35*(1-FF$34/FE11)^4+FK$35*(1-FF$34/FE11)^5)&gt;0,(0.00000000000000001)/FE11/FF$34*(FF$35*LN(FE11/FF$34)+FG$35*(1-FF$34/FE11)+FH$35*(1-FF$34/FE11)^2+FI$35*(1-FF$34/FE11)^3+FJ$35*(1-FF$34/FE11)^4+FK$35*(1-FF$34/FE11)^5),0)</f>
        <v>6.4753105752789477E-23</v>
      </c>
      <c r="FM11">
        <v>21</v>
      </c>
      <c r="FN11">
        <f t="shared" ref="FN11:FN28" si="13">IF((0.00000000000000001)/FM11/FN$34*(FN$35*LN(FM11/FN$34)+FO$35*(1-FN$34/FM11)+FP$35*(1-FN$34/FM11)^2+FQ$35*(1-FN$34/FM11)^3+FR$35*(1-FN$34/FM11)^4+FS$35*(1-FN$34/FM11)^5)&gt;0,(0.00000000000000001)/FM11/FN$34*(FN$35*LN(FM11/FN$34)+FO$35*(1-FN$34/FM11)+FP$35*(1-FN$34/FM11)^2+FQ$35*(1-FN$34/FM11)^3+FR$35*(1-FN$34/FM11)^4+FS$35*(1-FN$34/FM11)^5),0)</f>
        <v>1.1348859242954898E-23</v>
      </c>
      <c r="FU11">
        <v>25.5</v>
      </c>
      <c r="FV11">
        <f t="shared" ref="FV11:FV28" si="14">IF((0.00000000000000001)/FU11/FV$34*(FV$35*LN(FU11/FV$34)+FW$35*(1-FV$34/FU11)+FX$35*(1-FV$34/FU11)^2+FY$35*(1-FV$34/FU11)^3+FZ$35*(1-FV$34/FU11)^4+GA$35*(1-FV$34/FU11)^5)&gt;0,(0.00000000000000001)/FU11/FV$34*(FV$35*LN(FU11/FV$34)+FW$35*(1-FV$34/FU11)+FX$35*(1-FV$34/FU11)^2+FY$35*(1-FV$34/FU11)^3+FZ$35*(1-FV$34/FU11)^4+GA$35*(1-FV$34/FU11)^5),0)</f>
        <v>7.7328564733512963E-25</v>
      </c>
      <c r="GC11">
        <v>21.5</v>
      </c>
      <c r="GD11">
        <f t="shared" ref="GD11:GD28" si="15">IF((0.00000000000000001)/GC11/GD$34*(GD$35*LN(GC11/GD$34)+GE$35*(1-GD$34/GC11)+GF$35*(1-GD$34/GC11)^2+GG$35*(1-GD$34/GC11)^3+GH$35*(1-GD$34/GC11)^4+GI$35*(1-GD$34/GC11)^5)&gt;0,(0.00000000000000001)/GC11/GD$34*(GD$35*LN(GC11/GD$34)+GE$35*(1-GD$34/GC11)+GF$35*(1-GD$34/GC11)^2+GG$35*(1-GD$34/GC11)^3+GH$35*(1-GD$34/GC11)^4+GI$35*(1-GD$34/GC11)^5),0)</f>
        <v>1.062227366671764E-24</v>
      </c>
      <c r="GK11">
        <v>16</v>
      </c>
      <c r="GL11">
        <f t="shared" ref="GL11:GL28" si="16">IF((0.00000000000000001)/GK11/GL$34*(GL$35*LN(GK11/GL$34)+GM$35*(1-GL$34/GK11)+GN$35*(1-GL$34/GK11)^2+GO$35*(1-GL$34/GK11)^3+GP$35*(1-GL$34/GK11)^4+GQ$35*(1-GL$34/GK11)^5)&gt;0,(0.00000000000000001)/GK11/GL$34*(GL$35*LN(GK11/GL$34)+GM$35*(1-GL$34/GK11)+GN$35*(1-GL$34/GK11)^2+GO$35*(1-GL$34/GK11)^3+GP$35*(1-GL$34/GK11)^4+GQ$35*(1-GL$34/GK11)^5),0)</f>
        <v>3.6137447294668101E-21</v>
      </c>
      <c r="GS11">
        <v>24</v>
      </c>
      <c r="GT11">
        <f t="shared" ref="GT11:GT28" si="17">IF((0.00000000000000001)/GS11/GT$34*(GT$35*LN(GS11/GT$34)+GU$35*(1-GT$34/GS11)+GV$35*(1-GT$34/GS11)^2+GW$35*(1-GT$34/GS11)^3+GX$35*(1-GT$34/GS11)^4+GY$35*(1-GT$34/GS11)^5)&gt;0,(0.00000000000000001)/GS11/GT$34*(GT$35*LN(GS11/GT$34)+GU$35*(1-GT$34/GS11)+GV$35*(1-GT$34/GS11)^2+GW$35*(1-GT$34/GS11)^3+GX$35*(1-GT$34/GS11)^4+GY$35*(1-GT$34/GS11)^5),0)</f>
        <v>5.8598537908324428E-24</v>
      </c>
    </row>
    <row r="12" spans="1:209">
      <c r="A12">
        <v>13</v>
      </c>
      <c r="B12">
        <f t="shared" si="0"/>
        <v>3.2034400164833961E-22</v>
      </c>
      <c r="I12">
        <v>13.9</v>
      </c>
      <c r="J12">
        <f t="shared" si="1"/>
        <v>1.1210720472144499E-23</v>
      </c>
      <c r="Q12">
        <v>13</v>
      </c>
      <c r="R12">
        <f t="shared" si="2"/>
        <v>2.0365411182565036E-23</v>
      </c>
      <c r="Y12">
        <v>15.3</v>
      </c>
      <c r="Z12">
        <f t="shared" si="3"/>
        <v>8.9367809133146756E-23</v>
      </c>
      <c r="AG12">
        <v>16.2</v>
      </c>
      <c r="AH12">
        <f t="shared" si="4"/>
        <v>7.0294444447877156E-23</v>
      </c>
      <c r="AO12">
        <v>17.399999999999999</v>
      </c>
      <c r="AP12">
        <f t="shared" si="5"/>
        <v>1.6445243045455844E-23</v>
      </c>
      <c r="AW12">
        <v>17.399999999999999</v>
      </c>
      <c r="AX12">
        <f t="shared" si="6"/>
        <v>2.4776221437496639E-21</v>
      </c>
      <c r="BE12">
        <v>11</v>
      </c>
      <c r="BF12">
        <f t="shared" si="7"/>
        <v>3.6838337676558032E-22</v>
      </c>
      <c r="BM12">
        <v>13</v>
      </c>
      <c r="BN12">
        <f t="shared" si="8"/>
        <v>3.4771000942975448E-22</v>
      </c>
      <c r="BU12">
        <v>13</v>
      </c>
      <c r="BV12">
        <f t="shared" si="9"/>
        <v>9.2518491105693543E-23</v>
      </c>
      <c r="CC12">
        <v>16.7</v>
      </c>
      <c r="CD12">
        <f t="shared" si="10"/>
        <v>1.0840777488763929E-23</v>
      </c>
      <c r="CK12">
        <v>19.3</v>
      </c>
      <c r="CL12">
        <f t="shared" ref="CL12:CL27" si="18">IF((0.00000000000000001)/CK12/CL$34*(CL$35*LN(CK12/CL$34)+CM$35*(1-CL$34/CK12)+CN$35*(1-CL$34/CK12)^2+CO$35*(1-CL$34/CK12)^3+CP$35*(1-CL$34/CK12)^4+CQ$35*(1-CL$34/CK12)^5)&gt;0,(0.00000000000000001)/CK12/CL$34*(CL$35*LN(CK12/CL$34)+CM$35*(1-CL$34/CK12)+CN$35*(1-CL$34/CK12)^2+CO$35*(1-CL$34/CK12)^3+CP$35*(1-CL$34/CK12)^4+CQ$35*(1-CL$34/CK12)^5),0)</f>
        <v>2.6787171207698996E-23</v>
      </c>
      <c r="CS12">
        <v>20.6</v>
      </c>
      <c r="CT12">
        <f t="shared" ref="CT12:CT27" si="19">IF((0.00000000000000001)/CS12/CT$34*(CT$35*LN(CS12/CT$34)+CU$35*(1-CT$34/CS12)+CV$35*(1-CT$34/CS12)^2+CW$35*(1-CT$34/CS12)^3+CX$35*(1-CT$34/CS12)^4+CY$35*(1-CT$34/CS12)^5)&gt;0,(0.00000000000000001)/CS12/CT$34*(CT$35*LN(CS12/CT$34)+CU$35*(1-CT$34/CS12)+CV$35*(1-CT$34/CS12)^2+CW$35*(1-CT$34/CS12)^3+CX$35*(1-CT$34/CS12)^4+CY$35*(1-CT$34/CS12)^5),0)</f>
        <v>7.9626394378567462E-24</v>
      </c>
      <c r="DA12">
        <v>22.5</v>
      </c>
      <c r="DB12">
        <f t="shared" ref="DB12:DB27" si="20">IF((0.00000000000000001)/DA12/DB$34*(DB$35*LN(DA12/DB$34)+DC$35*(1-DB$34/DA12)+DD$35*(1-DB$34/DA12)^2+DE$35*(1-DB$34/DA12)^3+DF$35*(1-DB$34/DA12)^4+DG$35*(1-DB$34/DA12)^5)&gt;0,(0.00000000000000001)/DA12/DB$34*(DB$35*LN(DA12/DB$34)+DC$35*(1-DB$34/DA12)+DD$35*(1-DB$34/DA12)^2+DE$35*(1-DB$34/DA12)^3+DF$35*(1-DB$34/DA12)^4+DG$35*(1-DB$34/DA12)^5),0)</f>
        <v>7.6988728051480631E-24</v>
      </c>
      <c r="DI12">
        <v>13</v>
      </c>
      <c r="DJ12">
        <f t="shared" ref="DJ12:DJ27" si="21">IF((0.00000000000000001)/DI12/DJ$34*(DJ$35*LN(DI12/DJ$34)+DK$35*(1-DJ$34/DI12)+DL$35*(1-DJ$34/DI12)^2+DM$35*(1-DJ$34/DI12)^3+DN$35*(1-DJ$34/DI12)^4+DO$35*(1-DJ$34/DI12)^5)&gt;0,(0.00000000000000001)/DI12/DJ$34*(DJ$35*LN(DI12/DJ$34)+DK$35*(1-DJ$34/DI12)+DL$35*(1-DJ$34/DI12)^2+DM$35*(1-DJ$34/DI12)^3+DN$35*(1-DJ$34/DI12)^4+DO$35*(1-DJ$34/DI12)^5),0)</f>
        <v>1.1335150208823219E-21</v>
      </c>
      <c r="DQ12">
        <v>14</v>
      </c>
      <c r="DR12">
        <f t="shared" ref="DR12:DR27" si="22">IF((0.00000000000000001)/DQ12/DR$34*(DR$35*LN(DQ12/DR$34)+DS$35*(1-DR$34/DQ12)+DT$35*(1-DR$34/DQ12)^2+DU$35*(1-DR$34/DQ12)^3+DV$35*(1-DR$34/DQ12)^4+DW$35*(1-DR$34/DQ12)^5)&gt;0,(0.00000000000000001)/DQ12/DR$34*(DR$35*LN(DQ12/DR$34)+DS$35*(1-DR$34/DQ12)+DT$35*(1-DR$34/DQ12)^2+DU$35*(1-DR$34/DQ12)^3+DV$35*(1-DR$34/DQ12)^4+DW$35*(1-DR$34/DQ12)^5),0)</f>
        <v>3.9313572281449868E-23</v>
      </c>
      <c r="DY12">
        <v>23</v>
      </c>
      <c r="DZ12">
        <f t="shared" ref="DZ12:DZ27" si="23">IF((0.00000000000000001)/DY12/DZ$34*(DZ$35*LN(DY12/DZ$34)+EA$35*(1-DZ$34/DY12)+EB$35*(1-DZ$34/DY12)^2+EC$35*(1-DZ$34/DY12)^3+ED$35*(1-DZ$34/DY12)^4+EE$35*(1-DZ$34/DY12)^5)&gt;0,(0.00000000000000001)/DY12/DZ$34*(DZ$35*LN(DY12/DZ$34)+EA$35*(1-DZ$34/DY12)+EB$35*(1-DZ$34/DY12)^2+EC$35*(1-DZ$34/DY12)^3+ED$35*(1-DZ$34/DY12)^4+EE$35*(1-DZ$34/DY12)^5),0)</f>
        <v>3.4484044481767677E-23</v>
      </c>
      <c r="EG12">
        <v>23</v>
      </c>
      <c r="EH12">
        <f t="shared" ref="EH12:EH27" si="24">IF((0.00000000000000001)/EG12/EH$34*(EH$35*LN(EG12/EH$34)+EI$35*(1-EH$34/EG12)+EJ$35*(1-EH$34/EG12)^2+EK$35*(1-EH$34/EG12)^3+EL$35*(1-EH$34/EG12)^4+EM$35*(1-EH$34/EG12)^5)&gt;0,(0.00000000000000001)/EG12/EH$34*(EH$35*LN(EG12/EH$34)+EI$35*(1-EH$34/EG12)+EJ$35*(1-EH$34/EG12)^2+EK$35*(1-EH$34/EG12)^3+EL$35*(1-EH$34/EG12)^4+EM$35*(1-EH$34/EG12)^5),0)</f>
        <v>3.1636954226437123E-23</v>
      </c>
      <c r="EO12">
        <v>29</v>
      </c>
      <c r="EP12">
        <f t="shared" ref="EP12:EP27" si="25">IF((0.00000000000000001)/EO12/EP$34*(EP$35*LN(EO12/EP$34)+EQ$35*(1-EP$34/EO12)+ER$35*(1-EP$34/EO12)^2+ES$35*(1-EP$34/EO12)^3+ET$35*(1-EP$34/EO12)^4+EU$35*(1-EP$34/EO12)^5)&gt;0,(0.00000000000000001)/EO12/EP$34*(EP$35*LN(EO12/EP$34)+EQ$35*(1-EP$34/EO12)+ER$35*(1-EP$34/EO12)^2+ES$35*(1-EP$34/EO12)^3+ET$35*(1-EP$34/EO12)^4+EU$35*(1-EP$34/EO12)^5),0)</f>
        <v>2.0557106174729372E-23</v>
      </c>
      <c r="EW12">
        <v>12</v>
      </c>
      <c r="EX12">
        <f t="shared" si="11"/>
        <v>2.0751545629473428E-21</v>
      </c>
      <c r="FE12">
        <v>12.7</v>
      </c>
      <c r="FF12">
        <f t="shared" si="12"/>
        <v>1.2067888091155078E-22</v>
      </c>
      <c r="FM12">
        <v>22</v>
      </c>
      <c r="FN12">
        <f t="shared" si="13"/>
        <v>2.5425309390991946E-23</v>
      </c>
      <c r="FU12">
        <v>26</v>
      </c>
      <c r="FV12">
        <f t="shared" si="14"/>
        <v>1.79627715975812E-23</v>
      </c>
      <c r="GC12">
        <v>22</v>
      </c>
      <c r="GD12">
        <f t="shared" si="15"/>
        <v>1.7634207891167448E-23</v>
      </c>
      <c r="GK12">
        <v>16.5</v>
      </c>
      <c r="GL12">
        <f t="shared" si="16"/>
        <v>5.6285748916015542E-21</v>
      </c>
      <c r="GS12">
        <v>24.5</v>
      </c>
      <c r="GT12">
        <f t="shared" si="17"/>
        <v>4.6525740799145724E-23</v>
      </c>
    </row>
    <row r="13" spans="1:209">
      <c r="A13">
        <v>14</v>
      </c>
      <c r="B13">
        <f t="shared" si="0"/>
        <v>7.192875026590373E-22</v>
      </c>
      <c r="I13">
        <v>14</v>
      </c>
      <c r="J13">
        <f t="shared" si="1"/>
        <v>2.0173487900668494E-23</v>
      </c>
      <c r="Q13">
        <v>14</v>
      </c>
      <c r="R13">
        <f t="shared" si="2"/>
        <v>3.1619411399225225E-22</v>
      </c>
      <c r="Y13">
        <v>15.4</v>
      </c>
      <c r="Z13">
        <f t="shared" si="3"/>
        <v>1.1626551318050302E-22</v>
      </c>
      <c r="AG13">
        <v>16.399999999999999</v>
      </c>
      <c r="AH13">
        <f t="shared" si="4"/>
        <v>1.3297268902503148E-22</v>
      </c>
      <c r="AO13">
        <v>17.5</v>
      </c>
      <c r="AP13">
        <f t="shared" si="5"/>
        <v>2.6516404698133094E-23</v>
      </c>
      <c r="AW13">
        <v>17.5</v>
      </c>
      <c r="AX13">
        <f t="shared" si="6"/>
        <v>2.4747836446989025E-21</v>
      </c>
      <c r="BE13">
        <v>12</v>
      </c>
      <c r="BF13">
        <f t="shared" si="7"/>
        <v>1.4291964247665483E-21</v>
      </c>
      <c r="BM13">
        <v>13.5</v>
      </c>
      <c r="BN13">
        <f t="shared" si="8"/>
        <v>6.075369277096766E-22</v>
      </c>
      <c r="BU13">
        <v>13.5</v>
      </c>
      <c r="BV13">
        <f t="shared" si="9"/>
        <v>2.5481710319723128E-22</v>
      </c>
      <c r="CC13">
        <v>17</v>
      </c>
      <c r="CD13">
        <f t="shared" si="10"/>
        <v>2.218605138679597E-23</v>
      </c>
      <c r="CK13">
        <v>19.399999999999999</v>
      </c>
      <c r="CL13">
        <f t="shared" si="18"/>
        <v>4.4587752143122392E-23</v>
      </c>
      <c r="CS13">
        <v>20.7</v>
      </c>
      <c r="CT13">
        <f t="shared" si="19"/>
        <v>1.2846246944954142E-23</v>
      </c>
      <c r="DA13">
        <v>22.7</v>
      </c>
      <c r="DB13">
        <f t="shared" si="20"/>
        <v>1.4059106316945519E-23</v>
      </c>
      <c r="DI13">
        <v>14</v>
      </c>
      <c r="DJ13">
        <f t="shared" si="21"/>
        <v>2.4413726098566491E-21</v>
      </c>
      <c r="DQ13">
        <v>14.5</v>
      </c>
      <c r="DR13">
        <f t="shared" si="22"/>
        <v>2.1669035893284911E-22</v>
      </c>
      <c r="DY13">
        <v>24</v>
      </c>
      <c r="DZ13">
        <f t="shared" si="23"/>
        <v>5.2982610229286899E-23</v>
      </c>
      <c r="EG13">
        <v>24</v>
      </c>
      <c r="EH13">
        <f t="shared" si="24"/>
        <v>4.8608871995727125E-23</v>
      </c>
      <c r="EO13">
        <v>30</v>
      </c>
      <c r="EP13">
        <f t="shared" si="25"/>
        <v>3.7786114893687625E-23</v>
      </c>
      <c r="EW13">
        <v>13</v>
      </c>
      <c r="EX13">
        <f t="shared" si="11"/>
        <v>3.7219600000296687E-21</v>
      </c>
      <c r="FE13">
        <v>13</v>
      </c>
      <c r="FF13">
        <f t="shared" si="12"/>
        <v>2.0160010572792186E-22</v>
      </c>
      <c r="FM13">
        <v>23</v>
      </c>
      <c r="FN13">
        <f t="shared" si="13"/>
        <v>4.1341425505279134E-23</v>
      </c>
      <c r="FU13">
        <v>26.5</v>
      </c>
      <c r="FV13">
        <f t="shared" si="14"/>
        <v>4.6805074869289819E-23</v>
      </c>
      <c r="GC13">
        <v>23</v>
      </c>
      <c r="GD13">
        <f t="shared" si="15"/>
        <v>1.0044490663304508E-22</v>
      </c>
      <c r="GK13">
        <v>17</v>
      </c>
      <c r="GL13">
        <f t="shared" si="16"/>
        <v>7.1860613119314316E-21</v>
      </c>
      <c r="GS13">
        <v>25</v>
      </c>
      <c r="GT13">
        <f t="shared" si="17"/>
        <v>1.0113340025354313E-22</v>
      </c>
    </row>
    <row r="14" spans="1:209">
      <c r="A14">
        <v>15</v>
      </c>
      <c r="B14">
        <f t="shared" si="0"/>
        <v>1.150070424226666E-21</v>
      </c>
      <c r="I14">
        <v>15</v>
      </c>
      <c r="J14">
        <f t="shared" si="1"/>
        <v>2.1068383918853936E-22</v>
      </c>
      <c r="Q14">
        <v>15</v>
      </c>
      <c r="R14">
        <f t="shared" si="2"/>
        <v>1.057889106470596E-21</v>
      </c>
      <c r="Y14">
        <v>15.8</v>
      </c>
      <c r="Z14">
        <f t="shared" si="3"/>
        <v>2.1575477787008853E-22</v>
      </c>
      <c r="AG14">
        <v>16.5</v>
      </c>
      <c r="AH14">
        <f t="shared" si="4"/>
        <v>1.6174562040648509E-22</v>
      </c>
      <c r="AO14">
        <v>17.600000000000001</v>
      </c>
      <c r="AP14">
        <f t="shared" si="5"/>
        <v>3.7084888101044155E-23</v>
      </c>
      <c r="AW14">
        <v>17.600000000000001</v>
      </c>
      <c r="AX14">
        <f t="shared" si="6"/>
        <v>2.4657399241069912E-21</v>
      </c>
      <c r="BE14">
        <v>13</v>
      </c>
      <c r="BF14">
        <f t="shared" si="7"/>
        <v>2.6233991168989093E-21</v>
      </c>
      <c r="BM14">
        <v>14</v>
      </c>
      <c r="BN14">
        <f t="shared" si="8"/>
        <v>9.198814868820333E-22</v>
      </c>
      <c r="BU14">
        <v>14</v>
      </c>
      <c r="BV14">
        <f t="shared" si="9"/>
        <v>5.4159628647725007E-22</v>
      </c>
      <c r="CC14">
        <v>17.3</v>
      </c>
      <c r="CD14">
        <f t="shared" si="10"/>
        <v>3.8113627846598316E-23</v>
      </c>
      <c r="CK14">
        <v>19.5</v>
      </c>
      <c r="CL14">
        <f t="shared" si="18"/>
        <v>6.4756531043390476E-23</v>
      </c>
      <c r="CS14">
        <v>20.8</v>
      </c>
      <c r="CT14">
        <f t="shared" si="19"/>
        <v>1.7869227930057054E-23</v>
      </c>
      <c r="DA14">
        <v>22.9</v>
      </c>
      <c r="DB14">
        <f t="shared" si="20"/>
        <v>2.0642894436367157E-23</v>
      </c>
      <c r="DI14">
        <v>15</v>
      </c>
      <c r="DJ14">
        <f t="shared" si="21"/>
        <v>3.8842668178919549E-21</v>
      </c>
      <c r="DQ14">
        <v>15</v>
      </c>
      <c r="DR14">
        <f t="shared" si="22"/>
        <v>4.6834709473227808E-22</v>
      </c>
      <c r="DY14">
        <v>25</v>
      </c>
      <c r="DZ14">
        <f t="shared" si="23"/>
        <v>7.5422591240975334E-23</v>
      </c>
      <c r="EG14">
        <v>25</v>
      </c>
      <c r="EH14">
        <f t="shared" si="24"/>
        <v>6.9197268652517767E-23</v>
      </c>
      <c r="EO14">
        <v>31</v>
      </c>
      <c r="EP14">
        <f t="shared" si="25"/>
        <v>5.6297966077491108E-23</v>
      </c>
      <c r="EW14">
        <v>14</v>
      </c>
      <c r="EX14">
        <f t="shared" si="11"/>
        <v>5.6539244722678437E-21</v>
      </c>
      <c r="FE14">
        <v>14</v>
      </c>
      <c r="FF14">
        <f t="shared" si="12"/>
        <v>5.5707943516537141E-22</v>
      </c>
      <c r="FM14">
        <v>24</v>
      </c>
      <c r="FN14">
        <f t="shared" si="13"/>
        <v>5.8320596081709776E-23</v>
      </c>
      <c r="FU14">
        <v>27</v>
      </c>
      <c r="FV14">
        <f t="shared" si="14"/>
        <v>8.3726296341387333E-23</v>
      </c>
      <c r="GC14">
        <v>24</v>
      </c>
      <c r="GD14">
        <f t="shared" si="15"/>
        <v>2.4582737514546169E-22</v>
      </c>
      <c r="GK14">
        <v>17.5</v>
      </c>
      <c r="GL14">
        <f t="shared" si="16"/>
        <v>8.5181464683976052E-21</v>
      </c>
      <c r="GS14">
        <v>25.5</v>
      </c>
      <c r="GT14">
        <f t="shared" si="17"/>
        <v>1.6453083450085472E-22</v>
      </c>
    </row>
    <row r="15" spans="1:209">
      <c r="A15">
        <v>16</v>
      </c>
      <c r="B15">
        <f t="shared" si="0"/>
        <v>1.5677454779080439E-21</v>
      </c>
      <c r="I15">
        <v>16</v>
      </c>
      <c r="J15">
        <f t="shared" si="1"/>
        <v>5.4160482751818004E-22</v>
      </c>
      <c r="Q15">
        <v>16</v>
      </c>
      <c r="R15">
        <f t="shared" si="2"/>
        <v>2.1726783970851372E-21</v>
      </c>
      <c r="Y15">
        <v>16</v>
      </c>
      <c r="Z15">
        <f t="shared" si="3"/>
        <v>2.632450035018446E-22</v>
      </c>
      <c r="AG15">
        <v>16.8</v>
      </c>
      <c r="AH15">
        <f t="shared" si="4"/>
        <v>2.3911322275982702E-22</v>
      </c>
      <c r="AO15">
        <v>17.7</v>
      </c>
      <c r="AP15">
        <f t="shared" si="5"/>
        <v>4.8111159244331453E-23</v>
      </c>
      <c r="AW15">
        <v>17.7</v>
      </c>
      <c r="AX15">
        <f t="shared" si="6"/>
        <v>2.4511061761922512E-21</v>
      </c>
      <c r="BE15">
        <v>14</v>
      </c>
      <c r="BF15">
        <f t="shared" si="7"/>
        <v>3.7275462555851254E-21</v>
      </c>
      <c r="BM15">
        <v>14.5</v>
      </c>
      <c r="BN15">
        <f t="shared" si="8"/>
        <v>1.2638279914804071E-21</v>
      </c>
      <c r="BU15">
        <v>14.5</v>
      </c>
      <c r="BV15">
        <f t="shared" si="9"/>
        <v>9.3557843736632491E-22</v>
      </c>
      <c r="CC15">
        <v>17.5</v>
      </c>
      <c r="CD15">
        <f t="shared" si="10"/>
        <v>5.1776744613968055E-23</v>
      </c>
      <c r="CK15">
        <v>19.600000000000001</v>
      </c>
      <c r="CL15">
        <f t="shared" si="18"/>
        <v>8.7280596112060741E-23</v>
      </c>
      <c r="CS15">
        <v>21</v>
      </c>
      <c r="CT15">
        <f t="shared" si="19"/>
        <v>2.8237867256472749E-23</v>
      </c>
      <c r="DA15">
        <v>23.1</v>
      </c>
      <c r="DB15">
        <f t="shared" si="20"/>
        <v>2.7385374139192054E-23</v>
      </c>
      <c r="DI15">
        <v>16</v>
      </c>
      <c r="DJ15">
        <f t="shared" si="21"/>
        <v>5.2710187575094871E-21</v>
      </c>
      <c r="DQ15">
        <v>16</v>
      </c>
      <c r="DR15">
        <f t="shared" si="22"/>
        <v>1.11637411519756E-21</v>
      </c>
      <c r="DY15">
        <v>26</v>
      </c>
      <c r="DZ15">
        <f t="shared" si="23"/>
        <v>1.0308508204187406E-22</v>
      </c>
      <c r="EG15">
        <v>26</v>
      </c>
      <c r="EH15">
        <f t="shared" si="24"/>
        <v>9.4577443006296809E-23</v>
      </c>
      <c r="EO15">
        <v>32</v>
      </c>
      <c r="EP15">
        <f t="shared" si="25"/>
        <v>7.5153309946520338E-23</v>
      </c>
      <c r="EW15">
        <v>15</v>
      </c>
      <c r="EX15">
        <f t="shared" si="11"/>
        <v>7.5281844786393357E-21</v>
      </c>
      <c r="FE15">
        <v>15</v>
      </c>
      <c r="FF15">
        <f t="shared" si="12"/>
        <v>1.0798629069049192E-21</v>
      </c>
      <c r="FM15">
        <v>25</v>
      </c>
      <c r="FN15">
        <f t="shared" si="13"/>
        <v>7.5763911886831137E-23</v>
      </c>
      <c r="FU15">
        <v>27.5</v>
      </c>
      <c r="FV15">
        <f t="shared" si="14"/>
        <v>1.2605512014985848E-22</v>
      </c>
      <c r="GC15">
        <v>25</v>
      </c>
      <c r="GD15">
        <f t="shared" si="15"/>
        <v>4.4744487512994576E-22</v>
      </c>
      <c r="GK15">
        <v>18</v>
      </c>
      <c r="GL15">
        <f t="shared" si="16"/>
        <v>9.7509232285883112E-21</v>
      </c>
      <c r="GS15">
        <v>26</v>
      </c>
      <c r="GT15">
        <f t="shared" si="17"/>
        <v>2.3315525227915137E-22</v>
      </c>
    </row>
    <row r="16" spans="1:209">
      <c r="A16">
        <v>17</v>
      </c>
      <c r="B16">
        <f t="shared" si="0"/>
        <v>1.9517768772222205E-21</v>
      </c>
      <c r="I16">
        <v>17</v>
      </c>
      <c r="J16">
        <f t="shared" si="1"/>
        <v>9.3703989135890154E-22</v>
      </c>
      <c r="Q16">
        <v>17</v>
      </c>
      <c r="R16">
        <f t="shared" si="2"/>
        <v>3.5457525386550834E-21</v>
      </c>
      <c r="Y16">
        <v>17</v>
      </c>
      <c r="Z16">
        <f t="shared" si="3"/>
        <v>5.1724810662925541E-22</v>
      </c>
      <c r="AG16">
        <v>17</v>
      </c>
      <c r="AH16">
        <f t="shared" si="4"/>
        <v>2.8425615693474529E-22</v>
      </c>
      <c r="AO16">
        <v>17.8</v>
      </c>
      <c r="AP16">
        <f t="shared" si="5"/>
        <v>5.9558334203778703E-23</v>
      </c>
      <c r="AW16">
        <v>17.8</v>
      </c>
      <c r="AX16">
        <f t="shared" si="6"/>
        <v>2.4314502107441829E-21</v>
      </c>
      <c r="BE16">
        <v>15</v>
      </c>
      <c r="BF16">
        <f t="shared" si="7"/>
        <v>4.6751673590169578E-21</v>
      </c>
      <c r="BM16">
        <v>15</v>
      </c>
      <c r="BN16">
        <f t="shared" si="8"/>
        <v>1.6216968517176229E-21</v>
      </c>
      <c r="BU16">
        <v>15</v>
      </c>
      <c r="BV16">
        <f t="shared" si="9"/>
        <v>1.4080891206762358E-21</v>
      </c>
      <c r="CC16">
        <v>17.8</v>
      </c>
      <c r="CD16">
        <f t="shared" si="10"/>
        <v>7.7273670730228555E-23</v>
      </c>
      <c r="CK16">
        <v>19.7</v>
      </c>
      <c r="CL16">
        <f t="shared" si="18"/>
        <v>1.1214530287311588E-22</v>
      </c>
      <c r="CS16">
        <v>22</v>
      </c>
      <c r="CT16">
        <f t="shared" si="19"/>
        <v>8.2124794514825543E-23</v>
      </c>
      <c r="DA16">
        <v>23.3</v>
      </c>
      <c r="DB16">
        <f t="shared" si="20"/>
        <v>3.4231706849246489E-23</v>
      </c>
      <c r="DI16">
        <v>17</v>
      </c>
      <c r="DJ16">
        <f t="shared" si="21"/>
        <v>6.5239704242752298E-21</v>
      </c>
      <c r="DQ16">
        <v>17</v>
      </c>
      <c r="DR16">
        <f t="shared" si="22"/>
        <v>1.8493239090608202E-21</v>
      </c>
      <c r="DY16">
        <v>27</v>
      </c>
      <c r="DZ16">
        <f t="shared" si="23"/>
        <v>1.3547234173079713E-22</v>
      </c>
      <c r="EG16">
        <v>27</v>
      </c>
      <c r="EH16">
        <f t="shared" si="24"/>
        <v>1.2429271670255056E-22</v>
      </c>
      <c r="EO16">
        <v>34</v>
      </c>
      <c r="EP16">
        <f t="shared" si="25"/>
        <v>1.1195110349153673E-22</v>
      </c>
      <c r="EW16">
        <v>16</v>
      </c>
      <c r="EX16">
        <f t="shared" si="11"/>
        <v>9.1918387868047512E-21</v>
      </c>
      <c r="FE16">
        <v>16</v>
      </c>
      <c r="FF16">
        <f t="shared" si="12"/>
        <v>1.6938702350643838E-21</v>
      </c>
      <c r="FM16">
        <v>26</v>
      </c>
      <c r="FN16">
        <f t="shared" si="13"/>
        <v>9.3240175990455784E-23</v>
      </c>
      <c r="FU16">
        <v>28</v>
      </c>
      <c r="FV16">
        <f t="shared" si="14"/>
        <v>1.7180507463402305E-22</v>
      </c>
      <c r="GC16">
        <v>26</v>
      </c>
      <c r="GD16">
        <f t="shared" si="15"/>
        <v>6.9754711849807165E-22</v>
      </c>
      <c r="GK16">
        <v>18.5</v>
      </c>
      <c r="GL16">
        <f t="shared" si="16"/>
        <v>1.0947691896058353E-20</v>
      </c>
      <c r="GS16">
        <v>26.5</v>
      </c>
      <c r="GT16">
        <f t="shared" si="17"/>
        <v>3.0458137694615164E-22</v>
      </c>
    </row>
    <row r="17" spans="1:209">
      <c r="A17">
        <v>18</v>
      </c>
      <c r="B17">
        <f t="shared" si="0"/>
        <v>2.2947044690740173E-21</v>
      </c>
      <c r="I17">
        <v>18</v>
      </c>
      <c r="J17">
        <f t="shared" si="1"/>
        <v>1.3391262343577285E-21</v>
      </c>
      <c r="Q17">
        <v>18</v>
      </c>
      <c r="R17">
        <f t="shared" si="2"/>
        <v>5.0742091336636509E-21</v>
      </c>
      <c r="Y17">
        <v>18</v>
      </c>
      <c r="Z17">
        <f t="shared" si="3"/>
        <v>8.4190231476754662E-22</v>
      </c>
      <c r="AG17">
        <v>18</v>
      </c>
      <c r="AH17">
        <f t="shared" si="4"/>
        <v>4.5902500711321761E-22</v>
      </c>
      <c r="AO17">
        <v>18</v>
      </c>
      <c r="AP17">
        <f t="shared" si="5"/>
        <v>8.3580036491714994E-23</v>
      </c>
      <c r="AW17">
        <v>18</v>
      </c>
      <c r="AX17">
        <f t="shared" si="6"/>
        <v>2.3791265293334183E-21</v>
      </c>
      <c r="BE17">
        <v>18</v>
      </c>
      <c r="BF17">
        <f t="shared" si="7"/>
        <v>6.7383284002299742E-21</v>
      </c>
      <c r="BM17">
        <v>18</v>
      </c>
      <c r="BN17">
        <f t="shared" si="8"/>
        <v>3.5578271672529602E-21</v>
      </c>
      <c r="BU17">
        <v>18</v>
      </c>
      <c r="BV17">
        <f t="shared" si="9"/>
        <v>4.6151719011888328E-21</v>
      </c>
      <c r="CC17">
        <v>18</v>
      </c>
      <c r="CD17">
        <f t="shared" si="10"/>
        <v>9.7734998182476153E-23</v>
      </c>
      <c r="CK17">
        <v>19.8</v>
      </c>
      <c r="CL17">
        <f t="shared" si="18"/>
        <v>1.3933434275783023E-22</v>
      </c>
      <c r="CS17">
        <v>23</v>
      </c>
      <c r="CT17">
        <f t="shared" si="19"/>
        <v>1.3266783305352377E-22</v>
      </c>
      <c r="DA17">
        <v>23.5</v>
      </c>
      <c r="DB17">
        <f t="shared" si="20"/>
        <v>4.1135753560275064E-23</v>
      </c>
      <c r="DI17">
        <v>18</v>
      </c>
      <c r="DJ17">
        <f t="shared" si="21"/>
        <v>7.6298837132239343E-21</v>
      </c>
      <c r="DQ17">
        <v>18</v>
      </c>
      <c r="DR17">
        <f t="shared" si="22"/>
        <v>2.5838722273548761E-21</v>
      </c>
      <c r="DY17">
        <v>28</v>
      </c>
      <c r="DZ17">
        <f t="shared" si="23"/>
        <v>1.714563535000885E-22</v>
      </c>
      <c r="EG17">
        <v>28</v>
      </c>
      <c r="EH17">
        <f t="shared" si="24"/>
        <v>1.573081649935075E-22</v>
      </c>
      <c r="EO17">
        <v>35</v>
      </c>
      <c r="EP17">
        <f t="shared" si="25"/>
        <v>1.2942474838200222E-22</v>
      </c>
      <c r="EW17">
        <v>17</v>
      </c>
      <c r="EX17">
        <f t="shared" si="11"/>
        <v>1.0613485442674068E-20</v>
      </c>
      <c r="FE17">
        <v>17</v>
      </c>
      <c r="FF17">
        <f t="shared" si="12"/>
        <v>2.3199597921116936E-21</v>
      </c>
      <c r="FM17">
        <v>27</v>
      </c>
      <c r="FN17">
        <f t="shared" si="13"/>
        <v>1.1045372950173767E-22</v>
      </c>
      <c r="FU17">
        <v>28.5</v>
      </c>
      <c r="FV17">
        <f t="shared" si="14"/>
        <v>2.1950901449075739E-22</v>
      </c>
      <c r="GC17">
        <v>27</v>
      </c>
      <c r="GD17">
        <f t="shared" si="15"/>
        <v>9.8783123651920552E-22</v>
      </c>
      <c r="GK17">
        <v>19</v>
      </c>
      <c r="GL17">
        <f t="shared" si="16"/>
        <v>1.2135458908420989E-20</v>
      </c>
      <c r="GS17">
        <v>27</v>
      </c>
      <c r="GT17">
        <f t="shared" si="17"/>
        <v>3.7719321670472683E-22</v>
      </c>
    </row>
    <row r="18" spans="1:209">
      <c r="A18">
        <v>19</v>
      </c>
      <c r="B18">
        <f t="shared" si="0"/>
        <v>2.595829266464407E-21</v>
      </c>
      <c r="I18">
        <v>19</v>
      </c>
      <c r="J18">
        <f t="shared" si="1"/>
        <v>1.7146083129048281E-21</v>
      </c>
      <c r="Q18">
        <v>19</v>
      </c>
      <c r="R18">
        <f t="shared" si="2"/>
        <v>6.6787982067603927E-21</v>
      </c>
      <c r="Y18">
        <v>19</v>
      </c>
      <c r="Z18">
        <f t="shared" si="3"/>
        <v>1.2530454455797577E-21</v>
      </c>
      <c r="AG18">
        <v>19</v>
      </c>
      <c r="AH18">
        <f t="shared" si="4"/>
        <v>5.9707549122371175E-22</v>
      </c>
      <c r="AO18">
        <v>19</v>
      </c>
      <c r="AP18">
        <f t="shared" si="5"/>
        <v>2.1924863441736124E-22</v>
      </c>
      <c r="AW18">
        <v>19</v>
      </c>
      <c r="AX18">
        <f t="shared" si="6"/>
        <v>1.9591684158635909E-21</v>
      </c>
      <c r="BE18">
        <v>19</v>
      </c>
      <c r="BF18">
        <f t="shared" si="7"/>
        <v>7.2661280932717902E-21</v>
      </c>
      <c r="BM18">
        <v>19</v>
      </c>
      <c r="BN18">
        <f t="shared" si="8"/>
        <v>4.0589205937715326E-21</v>
      </c>
      <c r="BU18">
        <v>19</v>
      </c>
      <c r="BV18">
        <f t="shared" si="9"/>
        <v>5.5536440935537516E-21</v>
      </c>
      <c r="CC18">
        <v>19</v>
      </c>
      <c r="CD18">
        <f t="shared" si="10"/>
        <v>2.4135765992389579E-22</v>
      </c>
      <c r="CK18">
        <v>19.899999999999999</v>
      </c>
      <c r="CL18">
        <f t="shared" si="18"/>
        <v>1.6882981435611629E-22</v>
      </c>
      <c r="CS18">
        <v>24</v>
      </c>
      <c r="CT18">
        <f t="shared" si="19"/>
        <v>1.7691647111257516E-22</v>
      </c>
      <c r="DA18">
        <v>24</v>
      </c>
      <c r="DB18">
        <f t="shared" si="20"/>
        <v>5.8410917656553708E-23</v>
      </c>
      <c r="DI18">
        <v>19</v>
      </c>
      <c r="DJ18">
        <f t="shared" si="21"/>
        <v>8.6043415494082321E-21</v>
      </c>
      <c r="DQ18">
        <v>19</v>
      </c>
      <c r="DR18">
        <f t="shared" si="22"/>
        <v>3.2796682942707544E-21</v>
      </c>
      <c r="DY18">
        <v>29</v>
      </c>
      <c r="DZ18">
        <f t="shared" si="23"/>
        <v>2.0981015195403695E-22</v>
      </c>
      <c r="EG18">
        <v>29</v>
      </c>
      <c r="EH18">
        <f t="shared" si="24"/>
        <v>1.9249807848755544E-22</v>
      </c>
      <c r="EO18">
        <v>37</v>
      </c>
      <c r="EP18">
        <f t="shared" si="25"/>
        <v>1.621063381493183E-22</v>
      </c>
      <c r="EW18">
        <v>18</v>
      </c>
      <c r="EX18">
        <f t="shared" si="11"/>
        <v>1.1817976719793313E-20</v>
      </c>
      <c r="FE18">
        <v>18</v>
      </c>
      <c r="FF18">
        <f t="shared" si="12"/>
        <v>2.9121388602438339E-21</v>
      </c>
      <c r="FM18">
        <v>28</v>
      </c>
      <c r="FN18">
        <f t="shared" si="13"/>
        <v>1.2721074225458963E-22</v>
      </c>
      <c r="FU18">
        <v>29</v>
      </c>
      <c r="FV18">
        <f t="shared" si="14"/>
        <v>2.6809313688608957E-22</v>
      </c>
      <c r="GC18">
        <v>28</v>
      </c>
      <c r="GD18">
        <f t="shared" si="15"/>
        <v>1.3100878216488523E-21</v>
      </c>
      <c r="GK18">
        <v>19.5</v>
      </c>
      <c r="GL18">
        <f t="shared" si="16"/>
        <v>1.3321116667794596E-20</v>
      </c>
      <c r="GS18">
        <v>27.5</v>
      </c>
      <c r="GT18">
        <f t="shared" si="17"/>
        <v>4.4994589086306443E-22</v>
      </c>
    </row>
    <row r="19" spans="1:209">
      <c r="A19">
        <v>20</v>
      </c>
      <c r="B19">
        <f t="shared" si="0"/>
        <v>2.857727906004201E-21</v>
      </c>
      <c r="I19">
        <v>20</v>
      </c>
      <c r="J19">
        <f t="shared" si="1"/>
        <v>2.048433507118962E-21</v>
      </c>
      <c r="Q19">
        <v>20</v>
      </c>
      <c r="R19">
        <f t="shared" si="2"/>
        <v>8.3025927035074244E-21</v>
      </c>
      <c r="Y19">
        <v>20</v>
      </c>
      <c r="Z19">
        <f t="shared" si="3"/>
        <v>1.7412529723665731E-21</v>
      </c>
      <c r="AG19">
        <v>20</v>
      </c>
      <c r="AH19">
        <f t="shared" si="4"/>
        <v>7.4071973920867066E-22</v>
      </c>
      <c r="AO19">
        <v>20</v>
      </c>
      <c r="AP19">
        <f t="shared" si="5"/>
        <v>3.6727948475649469E-22</v>
      </c>
      <c r="AW19">
        <v>20</v>
      </c>
      <c r="AX19">
        <f t="shared" si="6"/>
        <v>1.4583617337803091E-21</v>
      </c>
      <c r="BE19">
        <v>20</v>
      </c>
      <c r="BF19">
        <f t="shared" si="7"/>
        <v>7.7524453402332191E-21</v>
      </c>
      <c r="BM19">
        <v>20</v>
      </c>
      <c r="BN19">
        <f t="shared" si="8"/>
        <v>4.4957837079907319E-21</v>
      </c>
      <c r="BU19">
        <v>20</v>
      </c>
      <c r="BV19">
        <f t="shared" si="9"/>
        <v>6.3887261071104709E-21</v>
      </c>
      <c r="CC19">
        <v>20</v>
      </c>
      <c r="CD19">
        <f t="shared" si="10"/>
        <v>4.4640345805786517E-22</v>
      </c>
      <c r="CK19">
        <v>20</v>
      </c>
      <c r="CL19">
        <f t="shared" si="18"/>
        <v>2.0061229659799994E-22</v>
      </c>
      <c r="CS19">
        <v>25</v>
      </c>
      <c r="CT19">
        <f t="shared" si="19"/>
        <v>2.1550512546774311E-22</v>
      </c>
      <c r="DA19">
        <v>25</v>
      </c>
      <c r="DB19">
        <f t="shared" si="20"/>
        <v>9.1785141006180806E-23</v>
      </c>
      <c r="DI19">
        <v>20</v>
      </c>
      <c r="DJ19">
        <f t="shared" si="21"/>
        <v>9.4720368596553851E-21</v>
      </c>
      <c r="DQ19">
        <v>20</v>
      </c>
      <c r="DR19">
        <f t="shared" si="22"/>
        <v>3.9227850563116448E-21</v>
      </c>
      <c r="DY19">
        <v>29.5</v>
      </c>
      <c r="DZ19">
        <f t="shared" si="23"/>
        <v>2.2952388424887137E-22</v>
      </c>
      <c r="EG19">
        <v>29.5</v>
      </c>
      <c r="EH19">
        <f t="shared" si="24"/>
        <v>2.1058565630097109E-22</v>
      </c>
      <c r="EO19">
        <v>38</v>
      </c>
      <c r="EP19">
        <f t="shared" si="25"/>
        <v>1.7729306095601132E-22</v>
      </c>
      <c r="EW19">
        <v>19</v>
      </c>
      <c r="EX19">
        <f t="shared" si="11"/>
        <v>1.2848436366117226E-20</v>
      </c>
      <c r="FE19">
        <v>19</v>
      </c>
      <c r="FF19">
        <f t="shared" si="12"/>
        <v>3.4515389410548153E-21</v>
      </c>
      <c r="FM19">
        <v>29</v>
      </c>
      <c r="FN19">
        <f t="shared" si="13"/>
        <v>1.4339072645499421E-22</v>
      </c>
      <c r="FU19">
        <v>29.5</v>
      </c>
      <c r="FV19">
        <f t="shared" si="14"/>
        <v>3.1678099789632981E-22</v>
      </c>
      <c r="GC19">
        <v>29</v>
      </c>
      <c r="GD19">
        <f t="shared" si="15"/>
        <v>1.6566192823520349E-21</v>
      </c>
      <c r="GK19">
        <v>19.8</v>
      </c>
      <c r="GL19">
        <f t="shared" si="16"/>
        <v>1.4030293711367025E-20</v>
      </c>
      <c r="GS19">
        <v>28</v>
      </c>
      <c r="GT19">
        <f t="shared" si="17"/>
        <v>5.2219321126586725E-22</v>
      </c>
    </row>
    <row r="20" spans="1:209">
      <c r="A20">
        <v>30</v>
      </c>
      <c r="B20">
        <f t="shared" si="0"/>
        <v>4.1502968021401777E-21</v>
      </c>
      <c r="I20">
        <v>30</v>
      </c>
      <c r="J20">
        <f t="shared" si="1"/>
        <v>3.5769692532068541E-21</v>
      </c>
      <c r="Q20">
        <v>30</v>
      </c>
      <c r="R20">
        <f t="shared" si="2"/>
        <v>2.1317930465222299E-20</v>
      </c>
      <c r="Y20">
        <v>30</v>
      </c>
      <c r="Z20">
        <f t="shared" si="3"/>
        <v>7.6202748554568498E-21</v>
      </c>
      <c r="AG20">
        <v>30</v>
      </c>
      <c r="AH20">
        <f t="shared" si="4"/>
        <v>3.5031502111280524E-21</v>
      </c>
      <c r="AO20">
        <v>30</v>
      </c>
      <c r="AP20">
        <f t="shared" si="5"/>
        <v>1.5650909152537807E-21</v>
      </c>
      <c r="AW20">
        <v>30</v>
      </c>
      <c r="AX20">
        <f t="shared" si="6"/>
        <v>1.0483613671738541E-22</v>
      </c>
      <c r="BE20">
        <v>30</v>
      </c>
      <c r="BF20">
        <f t="shared" si="7"/>
        <v>1.1732826923418237E-20</v>
      </c>
      <c r="BM20">
        <v>30</v>
      </c>
      <c r="BN20">
        <f t="shared" si="8"/>
        <v>7.3452767161170193E-21</v>
      </c>
      <c r="BU20">
        <v>30</v>
      </c>
      <c r="BV20">
        <f t="shared" si="9"/>
        <v>1.1680665023036954E-20</v>
      </c>
      <c r="CC20">
        <v>30</v>
      </c>
      <c r="CD20">
        <f t="shared" si="10"/>
        <v>3.4293265672668052E-21</v>
      </c>
      <c r="CK20">
        <v>30</v>
      </c>
      <c r="CL20">
        <f t="shared" si="18"/>
        <v>9.7328609828164332E-21</v>
      </c>
      <c r="CS20">
        <v>30</v>
      </c>
      <c r="CT20">
        <f t="shared" si="19"/>
        <v>3.7700811138474332E-22</v>
      </c>
      <c r="DA20">
        <v>30</v>
      </c>
      <c r="DB20">
        <f t="shared" si="20"/>
        <v>2.1849366118457756E-22</v>
      </c>
      <c r="DI20">
        <v>30</v>
      </c>
      <c r="DJ20">
        <f t="shared" si="21"/>
        <v>1.5737918787302244E-20</v>
      </c>
      <c r="DQ20">
        <v>30</v>
      </c>
      <c r="DR20">
        <f t="shared" si="22"/>
        <v>8.4511624332581157E-21</v>
      </c>
      <c r="DY20">
        <v>30</v>
      </c>
      <c r="DZ20">
        <f t="shared" si="23"/>
        <v>2.494319960261417E-22</v>
      </c>
      <c r="EG20">
        <v>30</v>
      </c>
      <c r="EH20">
        <f t="shared" si="24"/>
        <v>2.2885163055500251E-22</v>
      </c>
      <c r="EO20">
        <v>39</v>
      </c>
      <c r="EP20">
        <f t="shared" si="25"/>
        <v>1.9173162530410001E-22</v>
      </c>
      <c r="EW20">
        <v>20</v>
      </c>
      <c r="EX20">
        <f t="shared" si="11"/>
        <v>1.3748155964780476E-20</v>
      </c>
      <c r="FE20">
        <v>20</v>
      </c>
      <c r="FF20">
        <f t="shared" si="12"/>
        <v>3.9353017961429718E-21</v>
      </c>
      <c r="FM20">
        <v>29.5</v>
      </c>
      <c r="FN20">
        <f t="shared" si="13"/>
        <v>1.5124119743459794E-22</v>
      </c>
      <c r="FU20">
        <v>29.7</v>
      </c>
      <c r="FV20">
        <f t="shared" si="14"/>
        <v>3.3615531475508636E-22</v>
      </c>
      <c r="GC20">
        <v>29.5</v>
      </c>
      <c r="GD20">
        <f t="shared" si="15"/>
        <v>1.8367831414839681E-21</v>
      </c>
      <c r="GK20">
        <v>20</v>
      </c>
      <c r="GL20">
        <f t="shared" si="16"/>
        <v>1.4501194272514321E-20</v>
      </c>
      <c r="GS20">
        <v>29</v>
      </c>
      <c r="GT20">
        <f t="shared" si="17"/>
        <v>6.6386928096350785E-22</v>
      </c>
    </row>
    <row r="21" spans="1:209">
      <c r="A21">
        <v>40</v>
      </c>
      <c r="B21">
        <f t="shared" si="0"/>
        <v>4.5215579484195369E-21</v>
      </c>
      <c r="I21">
        <v>40</v>
      </c>
      <c r="J21">
        <f t="shared" si="1"/>
        <v>4.0550983266788396E-21</v>
      </c>
      <c r="Q21">
        <v>40</v>
      </c>
      <c r="R21">
        <f t="shared" si="2"/>
        <v>2.7946564152870315E-20</v>
      </c>
      <c r="Y21">
        <v>40</v>
      </c>
      <c r="Z21">
        <f t="shared" si="3"/>
        <v>1.1577388769947151E-20</v>
      </c>
      <c r="AG21">
        <v>40</v>
      </c>
      <c r="AH21">
        <f t="shared" si="4"/>
        <v>6.1608915472437521E-21</v>
      </c>
      <c r="AO21">
        <v>40</v>
      </c>
      <c r="AP21">
        <f t="shared" si="5"/>
        <v>2.1757690874681415E-21</v>
      </c>
      <c r="AW21">
        <v>40</v>
      </c>
      <c r="AX21">
        <f t="shared" si="6"/>
        <v>8.9854991833342041E-22</v>
      </c>
      <c r="BE21">
        <v>40</v>
      </c>
      <c r="BF21">
        <f t="shared" si="7"/>
        <v>1.4462392125644404E-20</v>
      </c>
      <c r="BM21">
        <v>40</v>
      </c>
      <c r="BN21">
        <f t="shared" si="8"/>
        <v>9.2880476323584021E-21</v>
      </c>
      <c r="BU21">
        <v>40</v>
      </c>
      <c r="BV21">
        <f t="shared" si="9"/>
        <v>1.5096691229697713E-20</v>
      </c>
      <c r="CC21">
        <v>40</v>
      </c>
      <c r="CD21">
        <f t="shared" si="10"/>
        <v>5.6116055176658258E-21</v>
      </c>
      <c r="CK21">
        <v>40</v>
      </c>
      <c r="CL21">
        <f t="shared" si="18"/>
        <v>1.9087452373637024E-20</v>
      </c>
      <c r="CS21">
        <v>40</v>
      </c>
      <c r="CT21">
        <f t="shared" si="19"/>
        <v>7.2241436103149304E-22</v>
      </c>
      <c r="DA21">
        <v>40</v>
      </c>
      <c r="DB21">
        <f t="shared" si="20"/>
        <v>3.906365065009299E-22</v>
      </c>
      <c r="DI21">
        <v>40</v>
      </c>
      <c r="DJ21">
        <f t="shared" si="21"/>
        <v>2.0202951782171261E-20</v>
      </c>
      <c r="DQ21">
        <v>40</v>
      </c>
      <c r="DR21">
        <f t="shared" si="22"/>
        <v>1.1548476039074816E-20</v>
      </c>
      <c r="DY21">
        <v>40</v>
      </c>
      <c r="DZ21">
        <f t="shared" si="23"/>
        <v>5.9812832761196149E-22</v>
      </c>
      <c r="EG21">
        <v>40</v>
      </c>
      <c r="EH21">
        <f t="shared" si="24"/>
        <v>5.487951134450393E-22</v>
      </c>
      <c r="EO21">
        <v>40</v>
      </c>
      <c r="EP21">
        <f t="shared" si="25"/>
        <v>2.0545005130439736E-22</v>
      </c>
      <c r="EW21">
        <v>30</v>
      </c>
      <c r="EX21">
        <f t="shared" si="11"/>
        <v>2.0240367169200741E-20</v>
      </c>
      <c r="FE21">
        <v>30</v>
      </c>
      <c r="FF21">
        <f t="shared" si="12"/>
        <v>7.0627629006762616E-21</v>
      </c>
      <c r="FM21">
        <v>30</v>
      </c>
      <c r="FN21">
        <f t="shared" si="13"/>
        <v>1.5892453968601241E-22</v>
      </c>
      <c r="FU21">
        <v>30</v>
      </c>
      <c r="FV21">
        <f t="shared" si="14"/>
        <v>3.650203430799925E-22</v>
      </c>
      <c r="GC21">
        <v>30</v>
      </c>
      <c r="GD21">
        <f t="shared" si="15"/>
        <v>2.0204742488608903E-21</v>
      </c>
      <c r="GK21">
        <v>30</v>
      </c>
      <c r="GL21">
        <f t="shared" si="16"/>
        <v>2.9513199399487319E-20</v>
      </c>
      <c r="GS21">
        <v>30</v>
      </c>
      <c r="GT21">
        <f t="shared" si="17"/>
        <v>8.0110300504588128E-22</v>
      </c>
    </row>
    <row r="22" spans="1:209">
      <c r="A22">
        <v>50</v>
      </c>
      <c r="B22">
        <f t="shared" si="0"/>
        <v>4.6670211659732468E-21</v>
      </c>
      <c r="I22">
        <v>50</v>
      </c>
      <c r="J22">
        <f t="shared" si="1"/>
        <v>4.3685986210277866E-21</v>
      </c>
      <c r="Q22">
        <v>50</v>
      </c>
      <c r="R22">
        <f t="shared" si="2"/>
        <v>3.0988263049854327E-20</v>
      </c>
      <c r="Y22">
        <v>50</v>
      </c>
      <c r="Z22">
        <f t="shared" si="3"/>
        <v>1.358904359098225E-20</v>
      </c>
      <c r="AG22">
        <v>50</v>
      </c>
      <c r="AH22">
        <f t="shared" si="4"/>
        <v>7.6409811539904684E-21</v>
      </c>
      <c r="AO22">
        <v>50</v>
      </c>
      <c r="AP22">
        <f t="shared" si="5"/>
        <v>2.4686826337172031E-21</v>
      </c>
      <c r="AW22">
        <v>50</v>
      </c>
      <c r="AX22">
        <f t="shared" si="6"/>
        <v>1.422227182495459E-21</v>
      </c>
      <c r="BE22">
        <v>50</v>
      </c>
      <c r="BF22">
        <f t="shared" si="7"/>
        <v>1.6005734149590941E-20</v>
      </c>
      <c r="BM22">
        <v>50</v>
      </c>
      <c r="BN22">
        <f t="shared" si="8"/>
        <v>1.0553415876146318E-20</v>
      </c>
      <c r="BU22">
        <v>50</v>
      </c>
      <c r="BV22">
        <f t="shared" si="9"/>
        <v>1.7337500281554688E-20</v>
      </c>
      <c r="CC22">
        <v>50</v>
      </c>
      <c r="CD22">
        <f t="shared" si="10"/>
        <v>6.826292240284815E-21</v>
      </c>
      <c r="CK22">
        <v>50</v>
      </c>
      <c r="CL22">
        <f t="shared" si="18"/>
        <v>2.4198207477471429E-20</v>
      </c>
      <c r="CS22">
        <v>50</v>
      </c>
      <c r="CT22">
        <f t="shared" si="19"/>
        <v>1.0103556503997971E-21</v>
      </c>
      <c r="DA22">
        <v>50</v>
      </c>
      <c r="DB22">
        <f t="shared" si="20"/>
        <v>5.2769494870383418E-22</v>
      </c>
      <c r="DI22">
        <v>50</v>
      </c>
      <c r="DJ22">
        <f t="shared" si="21"/>
        <v>2.3094172625910511E-20</v>
      </c>
      <c r="DQ22">
        <v>50</v>
      </c>
      <c r="DR22">
        <f t="shared" si="22"/>
        <v>1.362536540823009E-20</v>
      </c>
      <c r="DY22">
        <v>50</v>
      </c>
      <c r="DZ22">
        <f t="shared" si="23"/>
        <v>8.0250500956363553E-22</v>
      </c>
      <c r="EG22">
        <v>50</v>
      </c>
      <c r="EH22">
        <f t="shared" si="24"/>
        <v>7.363300194177592E-22</v>
      </c>
      <c r="EO22">
        <v>50</v>
      </c>
      <c r="EP22">
        <f t="shared" si="25"/>
        <v>3.0970578788875602E-22</v>
      </c>
      <c r="EW22">
        <v>40</v>
      </c>
      <c r="EX22">
        <f t="shared" si="11"/>
        <v>2.5011403035092974E-20</v>
      </c>
      <c r="FE22">
        <v>40</v>
      </c>
      <c r="FF22">
        <f t="shared" si="12"/>
        <v>9.0906974330026816E-21</v>
      </c>
      <c r="FM22">
        <v>40</v>
      </c>
      <c r="FN22">
        <f t="shared" si="13"/>
        <v>2.7831757585091515E-22</v>
      </c>
      <c r="FU22">
        <v>40</v>
      </c>
      <c r="FV22">
        <f t="shared" si="14"/>
        <v>1.0792473017432686E-21</v>
      </c>
      <c r="GC22">
        <v>40</v>
      </c>
      <c r="GD22">
        <f t="shared" si="15"/>
        <v>5.6504329065940087E-21</v>
      </c>
      <c r="GK22">
        <v>40</v>
      </c>
      <c r="GL22">
        <f t="shared" si="16"/>
        <v>3.3029433416009425E-20</v>
      </c>
      <c r="GS22">
        <v>40</v>
      </c>
      <c r="GT22">
        <f t="shared" si="17"/>
        <v>2.0151597182054503E-21</v>
      </c>
    </row>
    <row r="23" spans="1:209">
      <c r="A23">
        <v>60</v>
      </c>
      <c r="B23">
        <f t="shared" si="0"/>
        <v>4.7261107183863937E-21</v>
      </c>
      <c r="I23">
        <v>60</v>
      </c>
      <c r="J23">
        <f t="shared" si="1"/>
        <v>4.5790395380260368E-21</v>
      </c>
      <c r="Q23">
        <v>60</v>
      </c>
      <c r="R23">
        <f t="shared" si="2"/>
        <v>3.2215336852921283E-20</v>
      </c>
      <c r="Y23">
        <v>60</v>
      </c>
      <c r="Z23">
        <f t="shared" si="3"/>
        <v>1.4482968648859626E-20</v>
      </c>
      <c r="AG23">
        <v>60</v>
      </c>
      <c r="AH23">
        <f t="shared" si="4"/>
        <v>8.3127085881878384E-21</v>
      </c>
      <c r="AO23">
        <v>60</v>
      </c>
      <c r="AP23">
        <f t="shared" si="5"/>
        <v>2.5953743045422922E-21</v>
      </c>
      <c r="AW23">
        <v>60</v>
      </c>
      <c r="AX23">
        <f t="shared" si="6"/>
        <v>1.6742459555144996E-21</v>
      </c>
      <c r="BE23">
        <v>60</v>
      </c>
      <c r="BF23">
        <f t="shared" si="7"/>
        <v>1.673781716130761E-20</v>
      </c>
      <c r="BM23">
        <v>60</v>
      </c>
      <c r="BN23">
        <f t="shared" si="8"/>
        <v>1.1263325144408742E-20</v>
      </c>
      <c r="BU23">
        <v>60</v>
      </c>
      <c r="BV23">
        <f t="shared" si="9"/>
        <v>1.8608146252469384E-20</v>
      </c>
      <c r="CC23">
        <v>60</v>
      </c>
      <c r="CD23">
        <f t="shared" si="10"/>
        <v>7.4366480837417955E-21</v>
      </c>
      <c r="CK23">
        <v>60</v>
      </c>
      <c r="CL23">
        <f t="shared" si="18"/>
        <v>2.6475785942236057E-20</v>
      </c>
      <c r="CS23">
        <v>60</v>
      </c>
      <c r="CT23">
        <f t="shared" si="19"/>
        <v>1.1886726202275903E-21</v>
      </c>
      <c r="DA23">
        <v>60</v>
      </c>
      <c r="DB23">
        <f t="shared" si="20"/>
        <v>6.2276972578701042E-22</v>
      </c>
      <c r="DI23">
        <v>60</v>
      </c>
      <c r="DJ23">
        <f t="shared" si="21"/>
        <v>2.4742537206286025E-20</v>
      </c>
      <c r="DQ23">
        <v>60</v>
      </c>
      <c r="DR23">
        <f t="shared" si="22"/>
        <v>1.4864471593241718E-20</v>
      </c>
      <c r="DY23">
        <v>60</v>
      </c>
      <c r="DZ23">
        <f t="shared" si="23"/>
        <v>9.135802342302237E-22</v>
      </c>
      <c r="EG23">
        <v>60</v>
      </c>
      <c r="EH23">
        <f t="shared" si="24"/>
        <v>8.3825634295171145E-22</v>
      </c>
      <c r="EO23">
        <v>60</v>
      </c>
      <c r="EP23">
        <f t="shared" si="25"/>
        <v>3.7052389863963135E-22</v>
      </c>
      <c r="EW23">
        <v>50</v>
      </c>
      <c r="EX23">
        <f t="shared" si="11"/>
        <v>2.8070502298498088E-20</v>
      </c>
      <c r="FE23">
        <v>50</v>
      </c>
      <c r="FF23">
        <f t="shared" si="12"/>
        <v>1.0446527173087986E-20</v>
      </c>
      <c r="FM23">
        <v>50</v>
      </c>
      <c r="FN23">
        <f t="shared" si="13"/>
        <v>3.4767660162414772E-22</v>
      </c>
      <c r="FU23">
        <v>50</v>
      </c>
      <c r="FV23">
        <f t="shared" si="14"/>
        <v>1.4725477087069483E-21</v>
      </c>
      <c r="GC23">
        <v>50</v>
      </c>
      <c r="GD23">
        <f t="shared" si="15"/>
        <v>8.1693270314468012E-21</v>
      </c>
      <c r="GK23">
        <v>50</v>
      </c>
      <c r="GL23">
        <f t="shared" si="16"/>
        <v>3.4309926355364529E-20</v>
      </c>
      <c r="GS23">
        <v>50</v>
      </c>
      <c r="GT23">
        <f t="shared" si="17"/>
        <v>2.9606027810521956E-21</v>
      </c>
    </row>
    <row r="24" spans="1:209">
      <c r="A24">
        <v>70</v>
      </c>
      <c r="B24">
        <f t="shared" si="0"/>
        <v>4.7387130239714835E-21</v>
      </c>
      <c r="I24">
        <v>70</v>
      </c>
      <c r="J24">
        <f t="shared" si="1"/>
        <v>4.702025436362426E-21</v>
      </c>
      <c r="Q24">
        <v>70</v>
      </c>
      <c r="R24">
        <f t="shared" si="2"/>
        <v>3.2498205875055777E-20</v>
      </c>
      <c r="Y24">
        <v>70</v>
      </c>
      <c r="Z24">
        <f t="shared" si="3"/>
        <v>1.4769870657148386E-20</v>
      </c>
      <c r="AG24">
        <v>70</v>
      </c>
      <c r="AH24">
        <f t="shared" si="4"/>
        <v>8.5277324286011787E-21</v>
      </c>
      <c r="AO24">
        <v>70</v>
      </c>
      <c r="AP24">
        <f t="shared" si="5"/>
        <v>2.6330094239022513E-21</v>
      </c>
      <c r="AW24">
        <v>70</v>
      </c>
      <c r="AX24">
        <f t="shared" si="6"/>
        <v>1.7738553520941885E-21</v>
      </c>
      <c r="BE24">
        <v>70</v>
      </c>
      <c r="BF24">
        <f t="shared" si="7"/>
        <v>1.6975031198122616E-20</v>
      </c>
      <c r="BM24">
        <v>70</v>
      </c>
      <c r="BN24">
        <f t="shared" si="8"/>
        <v>1.1592200013696945E-20</v>
      </c>
      <c r="BU24">
        <v>70</v>
      </c>
      <c r="BV24">
        <f t="shared" si="9"/>
        <v>1.9202620818051924E-20</v>
      </c>
      <c r="CC24">
        <v>70</v>
      </c>
      <c r="CD24">
        <f t="shared" si="10"/>
        <v>7.6927832325105087E-21</v>
      </c>
      <c r="CK24">
        <v>70</v>
      </c>
      <c r="CL24">
        <f t="shared" si="18"/>
        <v>2.7178995258833037E-20</v>
      </c>
      <c r="CS24">
        <v>70</v>
      </c>
      <c r="CT24">
        <f t="shared" si="19"/>
        <v>1.2816764824098574E-21</v>
      </c>
      <c r="DA24">
        <v>70</v>
      </c>
      <c r="DB24">
        <f t="shared" si="20"/>
        <v>6.8055351299695081E-22</v>
      </c>
      <c r="DI24">
        <v>70</v>
      </c>
      <c r="DJ24">
        <f t="shared" si="21"/>
        <v>2.5552456029069041E-20</v>
      </c>
      <c r="DQ24">
        <v>70</v>
      </c>
      <c r="DR24">
        <f t="shared" si="22"/>
        <v>1.5516216416274536E-20</v>
      </c>
      <c r="DY24">
        <v>70</v>
      </c>
      <c r="DZ24">
        <f t="shared" si="23"/>
        <v>9.7259612911307034E-22</v>
      </c>
      <c r="EG24">
        <v>70</v>
      </c>
      <c r="EH24">
        <f t="shared" si="24"/>
        <v>8.9241295894574761E-22</v>
      </c>
      <c r="EO24">
        <v>70</v>
      </c>
      <c r="EP24">
        <f t="shared" si="25"/>
        <v>4.0381860985823409E-22</v>
      </c>
      <c r="EW24">
        <v>60</v>
      </c>
      <c r="EX24">
        <f t="shared" si="11"/>
        <v>2.975036022992499E-20</v>
      </c>
      <c r="FE24">
        <v>60</v>
      </c>
      <c r="FF24">
        <f t="shared" si="12"/>
        <v>1.1250610180234744E-20</v>
      </c>
      <c r="FM24">
        <v>60</v>
      </c>
      <c r="FN24">
        <f t="shared" si="13"/>
        <v>3.8634969652482351E-22</v>
      </c>
      <c r="FU24">
        <v>60</v>
      </c>
      <c r="FV24">
        <f t="shared" si="14"/>
        <v>1.7007274887023354E-21</v>
      </c>
      <c r="GC24">
        <v>60</v>
      </c>
      <c r="GD24">
        <f t="shared" si="15"/>
        <v>9.5779979464391023E-21</v>
      </c>
      <c r="GK24">
        <v>60</v>
      </c>
      <c r="GL24">
        <f t="shared" si="16"/>
        <v>3.5079680244948944E-20</v>
      </c>
      <c r="GS24">
        <v>60</v>
      </c>
      <c r="GT24">
        <f t="shared" si="17"/>
        <v>3.5657665308329338E-21</v>
      </c>
    </row>
    <row r="25" spans="1:209">
      <c r="A25">
        <v>80</v>
      </c>
      <c r="B25">
        <f t="shared" si="0"/>
        <v>4.7220742352873293E-21</v>
      </c>
      <c r="I25">
        <v>80</v>
      </c>
      <c r="J25">
        <f t="shared" si="1"/>
        <v>4.7575722443222301E-21</v>
      </c>
      <c r="Q25">
        <v>80</v>
      </c>
      <c r="R25">
        <f t="shared" si="2"/>
        <v>3.2276058485962563E-20</v>
      </c>
      <c r="Y25">
        <v>80</v>
      </c>
      <c r="Z25">
        <f t="shared" si="3"/>
        <v>1.4727206411502877E-20</v>
      </c>
      <c r="AG25">
        <v>80</v>
      </c>
      <c r="AH25">
        <f t="shared" si="4"/>
        <v>8.4953957999415886E-21</v>
      </c>
      <c r="AO25">
        <v>80</v>
      </c>
      <c r="AP25">
        <f t="shared" si="5"/>
        <v>2.6220348010436402E-21</v>
      </c>
      <c r="AW25">
        <v>80</v>
      </c>
      <c r="AX25">
        <f t="shared" si="6"/>
        <v>1.7925690842596819E-21</v>
      </c>
      <c r="BE25">
        <v>80</v>
      </c>
      <c r="BF25">
        <f t="shared" si="7"/>
        <v>1.6920380095981302E-20</v>
      </c>
      <c r="BM25">
        <v>80</v>
      </c>
      <c r="BN25">
        <f t="shared" si="8"/>
        <v>1.167687278523024E-20</v>
      </c>
      <c r="BU25">
        <v>80</v>
      </c>
      <c r="BV25">
        <f t="shared" si="9"/>
        <v>1.9359796822930354E-20</v>
      </c>
      <c r="CC25">
        <v>80</v>
      </c>
      <c r="CD25">
        <f t="shared" si="10"/>
        <v>7.743110168258185E-21</v>
      </c>
      <c r="CK25">
        <v>80</v>
      </c>
      <c r="CL25">
        <f t="shared" si="18"/>
        <v>2.7041362940703867E-20</v>
      </c>
      <c r="CS25">
        <v>80</v>
      </c>
      <c r="CT25">
        <f t="shared" si="19"/>
        <v>1.3197085648662877E-21</v>
      </c>
      <c r="DA25">
        <v>80</v>
      </c>
      <c r="DB25">
        <f t="shared" si="20"/>
        <v>7.1130048355171169E-22</v>
      </c>
      <c r="DI25">
        <v>80</v>
      </c>
      <c r="DJ25">
        <f t="shared" si="21"/>
        <v>2.5826087258419548E-20</v>
      </c>
      <c r="DQ25">
        <v>80</v>
      </c>
      <c r="DR25">
        <f t="shared" si="22"/>
        <v>1.5782356626075506E-20</v>
      </c>
      <c r="DY25">
        <v>80</v>
      </c>
      <c r="DZ25">
        <f t="shared" si="23"/>
        <v>1.000968508463178E-21</v>
      </c>
      <c r="EG25">
        <v>80</v>
      </c>
      <c r="EH25">
        <f t="shared" si="24"/>
        <v>9.1845014590615446E-22</v>
      </c>
      <c r="EO25">
        <v>80</v>
      </c>
      <c r="EP25">
        <f t="shared" si="25"/>
        <v>4.1974890976051294E-22</v>
      </c>
      <c r="EW25">
        <v>70</v>
      </c>
      <c r="EX25">
        <f t="shared" si="11"/>
        <v>3.0504065921086089E-20</v>
      </c>
      <c r="FE25">
        <v>70</v>
      </c>
      <c r="FF25">
        <f t="shared" si="12"/>
        <v>1.1664756675922846E-20</v>
      </c>
      <c r="FM25">
        <v>70</v>
      </c>
      <c r="FN25">
        <f t="shared" si="13"/>
        <v>4.0617030919845765E-22</v>
      </c>
      <c r="FU25">
        <v>70</v>
      </c>
      <c r="FV25">
        <f t="shared" si="14"/>
        <v>1.8210981643435366E-21</v>
      </c>
      <c r="GC25">
        <v>70</v>
      </c>
      <c r="GD25">
        <f t="shared" si="15"/>
        <v>1.0261451658796336E-20</v>
      </c>
      <c r="GK25">
        <v>70</v>
      </c>
      <c r="GL25">
        <f t="shared" si="16"/>
        <v>3.5508167494765889E-20</v>
      </c>
      <c r="GS25">
        <v>70</v>
      </c>
      <c r="GT25">
        <f t="shared" si="17"/>
        <v>3.8908133227518232E-21</v>
      </c>
    </row>
    <row r="26" spans="1:209">
      <c r="A26">
        <v>90</v>
      </c>
      <c r="B26">
        <f t="shared" si="0"/>
        <v>4.6860224012921227E-21</v>
      </c>
      <c r="I26">
        <v>90</v>
      </c>
      <c r="J26">
        <f t="shared" si="1"/>
        <v>4.7644604575343264E-21</v>
      </c>
      <c r="Q26">
        <v>90</v>
      </c>
      <c r="R26">
        <f t="shared" si="2"/>
        <v>3.1781325710519545E-20</v>
      </c>
      <c r="Y26">
        <v>90</v>
      </c>
      <c r="Z26">
        <f t="shared" si="3"/>
        <v>1.4505840717874287E-20</v>
      </c>
      <c r="AG26">
        <v>90</v>
      </c>
      <c r="AH26">
        <f t="shared" si="4"/>
        <v>8.3319896134115661E-21</v>
      </c>
      <c r="AO26">
        <v>90</v>
      </c>
      <c r="AP26">
        <f t="shared" si="5"/>
        <v>2.5843972000148004E-21</v>
      </c>
      <c r="AW26">
        <v>90</v>
      </c>
      <c r="AX26">
        <f t="shared" si="6"/>
        <v>1.7686044299578733E-21</v>
      </c>
      <c r="BE26">
        <v>90</v>
      </c>
      <c r="BF26">
        <f t="shared" si="7"/>
        <v>1.6696539029843802E-20</v>
      </c>
      <c r="BM26">
        <v>90</v>
      </c>
      <c r="BN26">
        <f t="shared" si="8"/>
        <v>1.1609467118481746E-20</v>
      </c>
      <c r="BU26">
        <v>90</v>
      </c>
      <c r="BV26">
        <f t="shared" si="9"/>
        <v>1.9243561930312504E-20</v>
      </c>
      <c r="CC26">
        <v>90</v>
      </c>
      <c r="CD26">
        <f t="shared" si="10"/>
        <v>7.6742175751882406E-21</v>
      </c>
      <c r="CK26">
        <v>90</v>
      </c>
      <c r="CL26">
        <f t="shared" si="18"/>
        <v>2.6464895587619118E-20</v>
      </c>
      <c r="CS26">
        <v>90</v>
      </c>
      <c r="CT26">
        <f t="shared" si="19"/>
        <v>1.3244017177837067E-21</v>
      </c>
      <c r="DA26">
        <v>90</v>
      </c>
      <c r="DB26">
        <f t="shared" si="20"/>
        <v>7.2388119363362587E-22</v>
      </c>
      <c r="DI26">
        <v>90</v>
      </c>
      <c r="DJ26">
        <f t="shared" si="21"/>
        <v>2.5763235742107872E-20</v>
      </c>
      <c r="DQ26">
        <v>90</v>
      </c>
      <c r="DR26">
        <f t="shared" si="22"/>
        <v>1.5801885764338435E-20</v>
      </c>
      <c r="DY26">
        <v>90</v>
      </c>
      <c r="DZ26">
        <f t="shared" si="23"/>
        <v>1.0104355129586596E-21</v>
      </c>
      <c r="EG26">
        <v>90</v>
      </c>
      <c r="EH26">
        <f t="shared" si="24"/>
        <v>9.2713893040272199E-22</v>
      </c>
      <c r="EO26">
        <v>90</v>
      </c>
      <c r="EP26">
        <f t="shared" si="25"/>
        <v>4.2485987443514251E-22</v>
      </c>
      <c r="EW26">
        <v>80</v>
      </c>
      <c r="EX26">
        <f t="shared" si="11"/>
        <v>3.0671811019605882E-20</v>
      </c>
      <c r="FE26">
        <v>80</v>
      </c>
      <c r="FF26">
        <f t="shared" si="12"/>
        <v>1.1821440013249398E-20</v>
      </c>
      <c r="FM26">
        <v>80</v>
      </c>
      <c r="FN26">
        <f t="shared" si="13"/>
        <v>4.1430101090950893E-22</v>
      </c>
      <c r="FU26">
        <v>80</v>
      </c>
      <c r="FV26">
        <f t="shared" si="14"/>
        <v>1.8710941539140334E-21</v>
      </c>
      <c r="GC26">
        <v>80</v>
      </c>
      <c r="GD26">
        <f t="shared" si="15"/>
        <v>1.0510081116221649E-20</v>
      </c>
      <c r="GK26">
        <v>80</v>
      </c>
      <c r="GL26">
        <f t="shared" si="16"/>
        <v>3.5637793224325242E-20</v>
      </c>
      <c r="GS26">
        <v>80</v>
      </c>
      <c r="GT26">
        <f t="shared" si="17"/>
        <v>4.0271064296299893E-21</v>
      </c>
    </row>
    <row r="27" spans="1:209">
      <c r="A27">
        <v>100</v>
      </c>
      <c r="B27">
        <f t="shared" si="0"/>
        <v>4.6369374820657506E-21</v>
      </c>
      <c r="I27">
        <v>100</v>
      </c>
      <c r="J27">
        <f t="shared" si="1"/>
        <v>4.7375263059751667E-21</v>
      </c>
      <c r="Q27">
        <v>100</v>
      </c>
      <c r="R27">
        <f t="shared" si="2"/>
        <v>3.1142276014233249E-20</v>
      </c>
      <c r="Y27">
        <v>100</v>
      </c>
      <c r="Z27">
        <f t="shared" si="3"/>
        <v>1.4189649541086509E-20</v>
      </c>
      <c r="AG27">
        <v>100</v>
      </c>
      <c r="AH27">
        <f t="shared" si="4"/>
        <v>8.101882766803001E-21</v>
      </c>
      <c r="AO27">
        <v>100</v>
      </c>
      <c r="AP27">
        <f t="shared" si="5"/>
        <v>2.5323953312968267E-21</v>
      </c>
      <c r="AW27">
        <v>100</v>
      </c>
      <c r="AX27">
        <f t="shared" si="6"/>
        <v>1.7224793922591858E-21</v>
      </c>
      <c r="BE27">
        <v>100</v>
      </c>
      <c r="BF27">
        <f t="shared" si="7"/>
        <v>1.6377069975358247E-20</v>
      </c>
      <c r="BM27">
        <v>100</v>
      </c>
      <c r="BN27">
        <f t="shared" si="8"/>
        <v>1.1449278078851856E-20</v>
      </c>
      <c r="BU27">
        <v>100</v>
      </c>
      <c r="BV27">
        <f t="shared" si="9"/>
        <v>1.8960469637926771E-20</v>
      </c>
      <c r="CC27">
        <v>100</v>
      </c>
      <c r="CD27">
        <f t="shared" si="10"/>
        <v>7.5371015317468072E-21</v>
      </c>
      <c r="CK27">
        <v>100</v>
      </c>
      <c r="CL27">
        <f t="shared" si="18"/>
        <v>2.5669640659798833E-20</v>
      </c>
      <c r="CS27">
        <v>100</v>
      </c>
      <c r="CT27">
        <f t="shared" si="19"/>
        <v>1.3094578810983596E-21</v>
      </c>
      <c r="DA27">
        <v>100</v>
      </c>
      <c r="DB27">
        <f t="shared" si="20"/>
        <v>7.2464567145229042E-22</v>
      </c>
      <c r="DI27">
        <v>100</v>
      </c>
      <c r="DJ27">
        <f t="shared" si="21"/>
        <v>2.5491819972097691E-20</v>
      </c>
      <c r="DQ27">
        <v>100</v>
      </c>
      <c r="DR27">
        <f t="shared" si="22"/>
        <v>1.566601979971925E-20</v>
      </c>
      <c r="DY27">
        <v>100</v>
      </c>
      <c r="DZ27">
        <f t="shared" si="23"/>
        <v>1.007931044479267E-21</v>
      </c>
      <c r="EG27">
        <v>100</v>
      </c>
      <c r="EH27">
        <f t="shared" si="24"/>
        <v>9.2484211036331769E-22</v>
      </c>
      <c r="EO27">
        <v>100</v>
      </c>
      <c r="EP27">
        <f t="shared" si="25"/>
        <v>4.2330105086355598E-22</v>
      </c>
      <c r="EW27">
        <v>90</v>
      </c>
      <c r="EX27">
        <f t="shared" si="11"/>
        <v>3.0477403824403462E-20</v>
      </c>
      <c r="FE27">
        <v>90</v>
      </c>
      <c r="FF27">
        <f t="shared" si="12"/>
        <v>1.1812874600228713E-20</v>
      </c>
      <c r="FM27">
        <v>90</v>
      </c>
      <c r="FN27">
        <f t="shared" si="13"/>
        <v>4.1515565079157215E-22</v>
      </c>
      <c r="FU27">
        <v>90</v>
      </c>
      <c r="FV27">
        <f t="shared" si="14"/>
        <v>1.8767135424323885E-21</v>
      </c>
      <c r="GC27">
        <v>90</v>
      </c>
      <c r="GD27">
        <f t="shared" si="15"/>
        <v>1.0504320519655577E-20</v>
      </c>
      <c r="GK27">
        <v>90</v>
      </c>
      <c r="GL27">
        <f t="shared" si="16"/>
        <v>3.5523845260208076E-20</v>
      </c>
      <c r="GS27">
        <v>90</v>
      </c>
      <c r="GT27">
        <f t="shared" si="17"/>
        <v>4.0457767713000143E-21</v>
      </c>
    </row>
    <row r="28" spans="1:20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 s="9" t="s">
        <v>2</v>
      </c>
      <c r="CC28" s="9" t="s">
        <v>2</v>
      </c>
      <c r="CK28" s="9" t="s">
        <v>2</v>
      </c>
      <c r="CS28" s="9" t="s">
        <v>2</v>
      </c>
      <c r="DA28" s="9" t="s">
        <v>2</v>
      </c>
      <c r="DI28" s="9" t="s">
        <v>2</v>
      </c>
      <c r="DQ28" s="9" t="s">
        <v>2</v>
      </c>
      <c r="DY28" s="9" t="s">
        <v>2</v>
      </c>
      <c r="EG28" s="9" t="s">
        <v>2</v>
      </c>
      <c r="EO28" s="9" t="s">
        <v>2</v>
      </c>
      <c r="EW28">
        <v>100</v>
      </c>
      <c r="EX28">
        <f t="shared" si="11"/>
        <v>3.0063059542205139E-20</v>
      </c>
      <c r="FE28">
        <v>100</v>
      </c>
      <c r="FF28">
        <f t="shared" si="12"/>
        <v>1.1700004497329177E-20</v>
      </c>
      <c r="FM28">
        <v>100</v>
      </c>
      <c r="FN28">
        <f t="shared" si="13"/>
        <v>4.1149154365243997E-22</v>
      </c>
      <c r="FU28">
        <v>100</v>
      </c>
      <c r="FV28">
        <f t="shared" si="14"/>
        <v>1.8551600055819476E-21</v>
      </c>
      <c r="GC28">
        <v>100</v>
      </c>
      <c r="GD28">
        <f t="shared" si="15"/>
        <v>1.0351990830467678E-20</v>
      </c>
      <c r="GK28">
        <v>100</v>
      </c>
      <c r="GL28">
        <f t="shared" si="16"/>
        <v>3.5225315099402639E-20</v>
      </c>
      <c r="GS28">
        <v>100</v>
      </c>
      <c r="GT28">
        <f t="shared" si="17"/>
        <v>3.9940954100464865E-21</v>
      </c>
    </row>
    <row r="29" spans="1:209">
      <c r="EW29" s="9" t="s">
        <v>2</v>
      </c>
      <c r="FE29" s="9" t="s">
        <v>2</v>
      </c>
      <c r="FM29" s="9" t="s">
        <v>2</v>
      </c>
      <c r="FU29" s="9" t="s">
        <v>2</v>
      </c>
      <c r="GC29" s="9" t="s">
        <v>2</v>
      </c>
      <c r="GK29" s="9" t="s">
        <v>2</v>
      </c>
      <c r="GS29" s="9" t="s">
        <v>2</v>
      </c>
      <c r="HA29" s="9"/>
    </row>
    <row r="34" spans="1:207">
      <c r="A34" t="s">
        <v>871</v>
      </c>
      <c r="B34">
        <v>11.6</v>
      </c>
      <c r="I34" t="s">
        <v>871</v>
      </c>
      <c r="J34">
        <v>12.65</v>
      </c>
      <c r="Q34" t="s">
        <v>871</v>
      </c>
      <c r="R34">
        <v>11.81</v>
      </c>
      <c r="Y34" t="s">
        <v>871</v>
      </c>
      <c r="Z34">
        <v>15</v>
      </c>
      <c r="AG34" t="s">
        <v>871</v>
      </c>
      <c r="AH34">
        <v>16</v>
      </c>
      <c r="AO34" t="s">
        <v>871</v>
      </c>
      <c r="AP34">
        <v>15.5</v>
      </c>
      <c r="AW34" t="s">
        <v>871</v>
      </c>
      <c r="AX34">
        <v>26</v>
      </c>
      <c r="BE34" t="s">
        <v>871</v>
      </c>
      <c r="BF34">
        <v>9.26</v>
      </c>
      <c r="BM34" t="s">
        <v>871</v>
      </c>
      <c r="BN34">
        <v>11.5</v>
      </c>
      <c r="BU34" t="s">
        <v>871</v>
      </c>
      <c r="BV34">
        <v>12.1</v>
      </c>
      <c r="CC34" t="s">
        <v>871</v>
      </c>
      <c r="CD34">
        <v>16.3</v>
      </c>
      <c r="CK34" t="s">
        <v>871</v>
      </c>
      <c r="CL34">
        <v>18.100000000000001</v>
      </c>
      <c r="CS34" t="s">
        <v>871</v>
      </c>
      <c r="CT34">
        <v>18.7</v>
      </c>
      <c r="DA34" t="s">
        <v>871</v>
      </c>
      <c r="DB34">
        <v>20</v>
      </c>
      <c r="DI34" t="s">
        <v>871</v>
      </c>
      <c r="DJ34">
        <v>11</v>
      </c>
      <c r="DQ34" t="s">
        <v>871</v>
      </c>
      <c r="DR34">
        <v>12.6</v>
      </c>
      <c r="DY34" t="s">
        <v>871</v>
      </c>
      <c r="DZ34">
        <v>21.5</v>
      </c>
      <c r="EG34" t="s">
        <v>871</v>
      </c>
      <c r="EH34">
        <v>21.5</v>
      </c>
      <c r="EO34" t="s">
        <v>871</v>
      </c>
      <c r="EP34">
        <v>27.4</v>
      </c>
      <c r="EW34" t="s">
        <v>871</v>
      </c>
      <c r="EX34">
        <v>10</v>
      </c>
      <c r="FE34" t="s">
        <v>871</v>
      </c>
      <c r="FF34">
        <v>12.3</v>
      </c>
      <c r="FM34" t="s">
        <v>871</v>
      </c>
      <c r="FN34">
        <v>20</v>
      </c>
      <c r="FU34" t="s">
        <v>871</v>
      </c>
      <c r="FV34">
        <v>25</v>
      </c>
      <c r="GC34" t="s">
        <v>871</v>
      </c>
      <c r="GD34">
        <v>21.1</v>
      </c>
      <c r="GK34" t="s">
        <v>871</v>
      </c>
      <c r="GL34">
        <v>15.4</v>
      </c>
      <c r="GS34" t="s">
        <v>871</v>
      </c>
      <c r="GT34">
        <v>23.9</v>
      </c>
    </row>
    <row r="35" spans="1:207">
      <c r="A35" t="s">
        <v>872</v>
      </c>
      <c r="B35">
        <v>0.82615000000000005</v>
      </c>
      <c r="C35">
        <v>-0.82020999999999999</v>
      </c>
      <c r="D35">
        <v>-5.6633000000000003E-2</v>
      </c>
      <c r="E35">
        <v>-0.21537999999999999</v>
      </c>
      <c r="F35">
        <v>-0.33404</v>
      </c>
      <c r="G35">
        <v>-0.22170000000000001</v>
      </c>
      <c r="I35" t="s">
        <v>872</v>
      </c>
      <c r="J35">
        <v>0.55540999999999996</v>
      </c>
      <c r="K35">
        <v>-0.54867999999999995</v>
      </c>
      <c r="L35">
        <v>-0.65437999999999996</v>
      </c>
      <c r="M35">
        <v>4.1294000000000004</v>
      </c>
      <c r="N35">
        <v>-8.2257999999999996</v>
      </c>
      <c r="O35">
        <v>4.8497000000000003</v>
      </c>
      <c r="Q35" t="s">
        <v>872</v>
      </c>
      <c r="R35">
        <v>3.2570000000000001</v>
      </c>
      <c r="S35">
        <v>-3.2294999999999998</v>
      </c>
      <c r="T35">
        <v>-2.3531</v>
      </c>
      <c r="U35">
        <v>4.2286000000000001</v>
      </c>
      <c r="V35">
        <v>-4.0175000000000001</v>
      </c>
      <c r="W35">
        <v>1.74</v>
      </c>
      <c r="Y35" t="s">
        <v>872</v>
      </c>
      <c r="Z35">
        <v>1.2029000000000001</v>
      </c>
      <c r="AA35">
        <v>-1.0931</v>
      </c>
      <c r="AB35">
        <v>-0.92486000000000002</v>
      </c>
      <c r="AC35">
        <v>2.5825999999999998</v>
      </c>
      <c r="AD35">
        <v>-1.0068999999999999</v>
      </c>
      <c r="AE35">
        <v>0.8639</v>
      </c>
      <c r="AG35" t="s">
        <v>872</v>
      </c>
      <c r="AH35">
        <v>0.22917000000000001</v>
      </c>
      <c r="AI35">
        <v>-7.6755000000000004E-2</v>
      </c>
      <c r="AJ35">
        <v>-0.51259999999999994</v>
      </c>
      <c r="AK35">
        <v>0.42753999999999998</v>
      </c>
      <c r="AL35">
        <v>3.4430000000000001</v>
      </c>
      <c r="AM35">
        <v>-1.5903</v>
      </c>
      <c r="AO35" t="s">
        <v>872</v>
      </c>
      <c r="AP35">
        <v>0.29446</v>
      </c>
      <c r="AQ35">
        <v>-0.34462999999999999</v>
      </c>
      <c r="AR35">
        <v>0.41525000000000001</v>
      </c>
      <c r="AS35">
        <v>-0.79157</v>
      </c>
      <c r="AT35">
        <v>0.76763000000000003</v>
      </c>
      <c r="AU35">
        <v>-0.17526</v>
      </c>
      <c r="AW35" t="s">
        <v>872</v>
      </c>
      <c r="AX35">
        <v>-0.15131</v>
      </c>
      <c r="AY35">
        <v>8.9757000000000003E-2</v>
      </c>
      <c r="AZ35">
        <v>0.95435999999999999</v>
      </c>
      <c r="BA35">
        <v>0.49445</v>
      </c>
      <c r="BB35">
        <v>-0.96513000000000004</v>
      </c>
      <c r="BC35">
        <v>0.68359000000000003</v>
      </c>
      <c r="BE35" t="s">
        <v>872</v>
      </c>
      <c r="BF35">
        <v>1.0396000000000001</v>
      </c>
      <c r="BG35">
        <v>-1.0585</v>
      </c>
      <c r="BH35">
        <v>-0.78373000000000004</v>
      </c>
      <c r="BI35">
        <v>4.4709000000000003</v>
      </c>
      <c r="BJ35">
        <v>-10.59</v>
      </c>
      <c r="BK35">
        <v>7.2950999999999997</v>
      </c>
      <c r="BM35" t="s">
        <v>872</v>
      </c>
      <c r="BN35">
        <v>0.73094999999999999</v>
      </c>
      <c r="BO35">
        <v>-0.71416000000000002</v>
      </c>
      <c r="BP35">
        <v>-0.50556000000000001</v>
      </c>
      <c r="BQ35">
        <v>4.1228999999999996</v>
      </c>
      <c r="BR35">
        <v>-9.9819999999999993</v>
      </c>
      <c r="BS35">
        <v>7.4218999999999999</v>
      </c>
      <c r="BU35" t="s">
        <v>872</v>
      </c>
      <c r="BV35">
        <v>0.81672999999999996</v>
      </c>
      <c r="BW35">
        <v>-0.78552</v>
      </c>
      <c r="BX35">
        <v>-1.1559999999999999</v>
      </c>
      <c r="BY35">
        <v>9.7882999999999996</v>
      </c>
      <c r="BZ35">
        <v>-21.341000000000001</v>
      </c>
      <c r="CA35">
        <v>15.712999999999999</v>
      </c>
      <c r="CC35" t="s">
        <v>872</v>
      </c>
      <c r="CD35">
        <v>0.38144</v>
      </c>
      <c r="CE35">
        <v>-0.37062</v>
      </c>
      <c r="CF35">
        <v>-0.18209</v>
      </c>
      <c r="CG35">
        <v>2.1859000000000002</v>
      </c>
      <c r="CH35">
        <v>-2.5851000000000002</v>
      </c>
      <c r="CI35">
        <v>2.3403</v>
      </c>
      <c r="CK35" t="s">
        <v>872</v>
      </c>
      <c r="CL35">
        <v>0.21412</v>
      </c>
      <c r="CM35">
        <v>-0.28591</v>
      </c>
      <c r="CN35">
        <v>1.0153000000000001</v>
      </c>
      <c r="CO35">
        <v>3.9443999999999999</v>
      </c>
      <c r="CP35">
        <v>6.53</v>
      </c>
      <c r="CQ35">
        <v>-3.4506000000000001</v>
      </c>
      <c r="CS35" t="s">
        <v>872</v>
      </c>
      <c r="CT35">
        <v>8.0481999999999998E-2</v>
      </c>
      <c r="CU35">
        <v>-0.13469999999999999</v>
      </c>
      <c r="CV35">
        <v>0.82172000000000001</v>
      </c>
      <c r="CW35">
        <v>-3.0297000000000001</v>
      </c>
      <c r="CX35">
        <v>4.7510000000000003</v>
      </c>
      <c r="CY35">
        <v>-2.1714000000000002</v>
      </c>
      <c r="DA35" t="s">
        <v>872</v>
      </c>
      <c r="DB35">
        <v>3.5922000000000003E-2</v>
      </c>
      <c r="DC35">
        <v>-7.9976000000000005E-2</v>
      </c>
      <c r="DD35">
        <v>0.56120000000000003</v>
      </c>
      <c r="DE35">
        <v>-1.6336999999999999</v>
      </c>
      <c r="DF35">
        <v>2.1472000000000002</v>
      </c>
      <c r="DG35">
        <v>-0.76632999999999996</v>
      </c>
      <c r="DI35" t="s">
        <v>872</v>
      </c>
      <c r="DJ35">
        <v>2.1339000000000001</v>
      </c>
      <c r="DK35">
        <v>-2.1027</v>
      </c>
      <c r="DL35">
        <v>-1.4991000000000001</v>
      </c>
      <c r="DM35">
        <v>7.6830999999999996</v>
      </c>
      <c r="DN35">
        <v>-18.585999999999999</v>
      </c>
      <c r="DO35">
        <v>13.247999999999999</v>
      </c>
      <c r="DQ35" t="s">
        <v>872</v>
      </c>
      <c r="DR35">
        <v>1.0770999999999999</v>
      </c>
      <c r="DS35">
        <v>-1.1006</v>
      </c>
      <c r="DT35">
        <v>-0.71623999999999999</v>
      </c>
      <c r="DU35">
        <v>5.6860999999999997</v>
      </c>
      <c r="DV35">
        <v>-13.597</v>
      </c>
      <c r="DW35">
        <v>10.568</v>
      </c>
      <c r="DY35" t="s">
        <v>872</v>
      </c>
      <c r="DZ35">
        <v>6.7093E-2</v>
      </c>
      <c r="EA35">
        <v>-3.2711999999999998E-2</v>
      </c>
      <c r="EB35">
        <v>-0.25428000000000001</v>
      </c>
      <c r="EC35">
        <v>1.5686</v>
      </c>
      <c r="ED35">
        <v>-2.2885</v>
      </c>
      <c r="EE35">
        <v>1.3626</v>
      </c>
      <c r="EG35" t="s">
        <v>872</v>
      </c>
      <c r="EH35">
        <v>6.1552999999999997E-2</v>
      </c>
      <c r="EI35">
        <v>-3.0010999999999999E-2</v>
      </c>
      <c r="EJ35">
        <v>-0.23327999999999999</v>
      </c>
      <c r="EK35">
        <v>1.4391</v>
      </c>
      <c r="EL35">
        <v>-2.0994999999999999</v>
      </c>
      <c r="EM35">
        <v>1.2501</v>
      </c>
      <c r="EO35" t="s">
        <v>872</v>
      </c>
      <c r="EP35">
        <v>4.7646000000000001E-2</v>
      </c>
      <c r="EQ35">
        <v>-3.0637000000000001E-2</v>
      </c>
      <c r="ER35">
        <v>0.2273</v>
      </c>
      <c r="ES35">
        <v>-0.46992</v>
      </c>
      <c r="ET35">
        <v>0.74919999999999998</v>
      </c>
      <c r="EU35">
        <v>-0.35488999999999998</v>
      </c>
      <c r="EW35" t="s">
        <v>872</v>
      </c>
      <c r="EX35">
        <v>2.1638000000000002</v>
      </c>
      <c r="EY35">
        <v>-1.8885000000000001</v>
      </c>
      <c r="EZ35">
        <v>-3.9535999999999998</v>
      </c>
      <c r="FA35">
        <v>16.626999999999999</v>
      </c>
      <c r="FB35">
        <v>-31.823</v>
      </c>
      <c r="FC35">
        <v>19.786999999999999</v>
      </c>
      <c r="FE35" t="s">
        <v>872</v>
      </c>
      <c r="FF35">
        <v>0.91180000000000005</v>
      </c>
      <c r="FG35">
        <v>-0.84482000000000002</v>
      </c>
      <c r="FH35">
        <v>-0.83155000000000001</v>
      </c>
      <c r="FI35">
        <v>4.7606000000000002</v>
      </c>
      <c r="FJ35">
        <v>-10.715</v>
      </c>
      <c r="FK35">
        <v>7.78</v>
      </c>
      <c r="FM35" t="s">
        <v>872</v>
      </c>
      <c r="FN35">
        <v>2.6169000000000001E-2</v>
      </c>
      <c r="FO35">
        <v>-1.8405999999999999E-2</v>
      </c>
      <c r="FP35">
        <v>3.0591E-2</v>
      </c>
      <c r="FQ35">
        <v>7.0390999999999995E-2</v>
      </c>
      <c r="FR35">
        <v>-0.13009999999999999</v>
      </c>
      <c r="FS35">
        <v>0.16045000000000001</v>
      </c>
      <c r="FU35" t="s">
        <v>872</v>
      </c>
      <c r="FV35">
        <v>3.6483000000000002E-2</v>
      </c>
      <c r="FW35">
        <v>-6.5833000000000003E-2</v>
      </c>
      <c r="FX35">
        <v>1.6869000000000001</v>
      </c>
      <c r="FY35">
        <v>-4.2141000000000002</v>
      </c>
      <c r="FZ35">
        <v>6.0795000000000003</v>
      </c>
      <c r="GA35">
        <v>-2.6635</v>
      </c>
      <c r="GC35" t="s">
        <v>872</v>
      </c>
      <c r="GD35">
        <v>0.11828</v>
      </c>
      <c r="GE35">
        <v>-0.12858</v>
      </c>
      <c r="GF35">
        <v>0.59606000000000003</v>
      </c>
      <c r="GG35">
        <v>1.9229000000000001</v>
      </c>
      <c r="GH35">
        <v>3.2772999999999999</v>
      </c>
      <c r="GI35">
        <v>-1.5826</v>
      </c>
      <c r="GK35" t="s">
        <v>872</v>
      </c>
      <c r="GL35">
        <v>4.2150999999999996</v>
      </c>
      <c r="GM35">
        <v>-1.4138999999999999</v>
      </c>
      <c r="GN35">
        <v>-15.702999999999999</v>
      </c>
      <c r="GO35">
        <v>61.344999999999999</v>
      </c>
      <c r="GP35">
        <v>-100.7</v>
      </c>
      <c r="GQ35">
        <v>56.335000000000001</v>
      </c>
      <c r="GS35" t="s">
        <v>872</v>
      </c>
      <c r="GT35">
        <v>-9.6562999999999996E-2</v>
      </c>
      <c r="GU35">
        <v>0.17049</v>
      </c>
      <c r="GV35">
        <v>1.6868000000000001</v>
      </c>
      <c r="GW35">
        <v>-4.9119999999999999</v>
      </c>
      <c r="GX35">
        <v>10.656000000000001</v>
      </c>
      <c r="GY35">
        <v>-5.5749000000000004</v>
      </c>
    </row>
    <row r="37" spans="1:207">
      <c r="A37" s="9" t="s">
        <v>864</v>
      </c>
      <c r="I37" s="9" t="s">
        <v>864</v>
      </c>
      <c r="Q37" s="9" t="s">
        <v>864</v>
      </c>
      <c r="Y37" s="9" t="s">
        <v>864</v>
      </c>
      <c r="AG37" s="9" t="s">
        <v>864</v>
      </c>
      <c r="AO37" s="9" t="s">
        <v>864</v>
      </c>
      <c r="AW37" s="9" t="s">
        <v>864</v>
      </c>
      <c r="DI37" s="9" t="s">
        <v>864</v>
      </c>
      <c r="DQ37" s="9" t="s">
        <v>864</v>
      </c>
      <c r="DY37" s="9" t="s">
        <v>864</v>
      </c>
      <c r="EG37" s="9" t="s">
        <v>864</v>
      </c>
      <c r="EO37" s="9" t="s">
        <v>864</v>
      </c>
      <c r="GK37" s="9" t="s">
        <v>864</v>
      </c>
      <c r="GS37" s="9" t="s">
        <v>864</v>
      </c>
    </row>
    <row r="38" spans="1:207">
      <c r="A38" s="9" t="s">
        <v>1302</v>
      </c>
      <c r="I38" s="9" t="s">
        <v>1308</v>
      </c>
      <c r="Q38" s="9" t="s">
        <v>1315</v>
      </c>
      <c r="Y38" s="9" t="s">
        <v>1322</v>
      </c>
      <c r="AG38" s="9" t="s">
        <v>1328</v>
      </c>
      <c r="AO38" s="9" t="s">
        <v>1337</v>
      </c>
      <c r="AW38" s="9" t="s">
        <v>1341</v>
      </c>
      <c r="DI38" s="9" t="s">
        <v>1370</v>
      </c>
      <c r="DQ38" s="9" t="s">
        <v>1377</v>
      </c>
      <c r="DY38" s="9" t="s">
        <v>1384</v>
      </c>
      <c r="EG38" s="9" t="s">
        <v>1390</v>
      </c>
      <c r="EO38" s="9" t="s">
        <v>1397</v>
      </c>
      <c r="GK38" s="9" t="s">
        <v>1417</v>
      </c>
      <c r="GS38" s="9" t="s">
        <v>1426</v>
      </c>
    </row>
    <row r="39" spans="1:207">
      <c r="A39" s="10">
        <v>11.6</v>
      </c>
      <c r="I39" s="10">
        <f>J70</f>
        <v>12.65</v>
      </c>
      <c r="Q39" s="10">
        <f>R70</f>
        <v>11.81</v>
      </c>
      <c r="Y39" s="10">
        <f>Z70</f>
        <v>15</v>
      </c>
      <c r="AG39" s="10">
        <f>AH70</f>
        <v>16</v>
      </c>
      <c r="AO39" s="10">
        <f>AP70</f>
        <v>15.5</v>
      </c>
      <c r="AW39" s="10">
        <f>AX70</f>
        <v>26</v>
      </c>
      <c r="DI39" s="10">
        <f>DJ70</f>
        <v>11</v>
      </c>
      <c r="DQ39" s="10">
        <f>DR70</f>
        <v>12.6</v>
      </c>
      <c r="DY39" s="10">
        <f>DZ70</f>
        <v>21.5</v>
      </c>
      <c r="EG39" s="10">
        <f>EH70</f>
        <v>21.5</v>
      </c>
      <c r="EO39" s="10">
        <f>EP70</f>
        <v>27.4</v>
      </c>
      <c r="GK39" s="10">
        <f>GL70</f>
        <v>15.4</v>
      </c>
      <c r="GS39" s="10">
        <f>GT70</f>
        <v>23.9</v>
      </c>
    </row>
    <row r="40" spans="1:207">
      <c r="A40" s="9" t="s">
        <v>969</v>
      </c>
      <c r="I40" s="9" t="s">
        <v>969</v>
      </c>
      <c r="Q40" s="9" t="s">
        <v>969</v>
      </c>
      <c r="Y40" s="9" t="s">
        <v>969</v>
      </c>
      <c r="AG40" s="9" t="s">
        <v>969</v>
      </c>
      <c r="AO40" s="9" t="s">
        <v>969</v>
      </c>
      <c r="AW40" s="9" t="s">
        <v>969</v>
      </c>
      <c r="DI40" s="9" t="s">
        <v>1137</v>
      </c>
      <c r="DQ40" s="9" t="s">
        <v>1137</v>
      </c>
      <c r="DY40" s="9" t="s">
        <v>1137</v>
      </c>
      <c r="EG40" s="9" t="s">
        <v>1137</v>
      </c>
      <c r="EO40" s="9" t="s">
        <v>1137</v>
      </c>
      <c r="GK40" s="9" t="s">
        <v>1181</v>
      </c>
      <c r="GS40" s="9" t="s">
        <v>1181</v>
      </c>
    </row>
    <row r="41" spans="1:207">
      <c r="A41" s="9" t="s">
        <v>1303</v>
      </c>
      <c r="I41" s="9" t="s">
        <v>1310</v>
      </c>
      <c r="Q41" s="9" t="s">
        <v>1316</v>
      </c>
      <c r="Y41" s="9" t="s">
        <v>1323</v>
      </c>
      <c r="AG41" s="9" t="s">
        <v>1329</v>
      </c>
      <c r="AO41" s="9" t="s">
        <v>1334</v>
      </c>
      <c r="AW41" s="9" t="s">
        <v>1342</v>
      </c>
      <c r="DI41" s="9" t="s">
        <v>1371</v>
      </c>
      <c r="DQ41" s="9" t="s">
        <v>1378</v>
      </c>
      <c r="DY41" s="9" t="s">
        <v>1385</v>
      </c>
      <c r="EG41" s="9" t="s">
        <v>1391</v>
      </c>
      <c r="EO41" s="9" t="s">
        <v>1398</v>
      </c>
      <c r="GK41" s="9" t="s">
        <v>1418</v>
      </c>
      <c r="GS41" s="9" t="s">
        <v>1427</v>
      </c>
    </row>
    <row r="42" spans="1:207">
      <c r="A42" s="9" t="s">
        <v>1301</v>
      </c>
      <c r="I42" s="9" t="s">
        <v>1307</v>
      </c>
      <c r="Q42" s="9" t="s">
        <v>1317</v>
      </c>
      <c r="Y42" s="9" t="s">
        <v>829</v>
      </c>
      <c r="AG42" s="9" t="s">
        <v>939</v>
      </c>
      <c r="AO42" s="9" t="s">
        <v>1332</v>
      </c>
      <c r="AW42" s="9" t="s">
        <v>1345</v>
      </c>
      <c r="DI42" s="9" t="s">
        <v>1369</v>
      </c>
      <c r="DQ42" s="9" t="s">
        <v>1375</v>
      </c>
      <c r="DY42" s="9" t="s">
        <v>1381</v>
      </c>
      <c r="EG42" s="9" t="s">
        <v>1381</v>
      </c>
      <c r="EO42" s="9" t="s">
        <v>1395</v>
      </c>
      <c r="GK42" s="9" t="s">
        <v>1416</v>
      </c>
      <c r="GS42" s="9" t="s">
        <v>1424</v>
      </c>
    </row>
    <row r="43" spans="1:207">
      <c r="A43" s="9" t="s">
        <v>870</v>
      </c>
      <c r="I43" s="9" t="s">
        <v>870</v>
      </c>
      <c r="Q43" s="9" t="s">
        <v>870</v>
      </c>
      <c r="Y43" s="9" t="s">
        <v>870</v>
      </c>
      <c r="AG43" s="9" t="s">
        <v>870</v>
      </c>
      <c r="AO43" s="9" t="s">
        <v>870</v>
      </c>
      <c r="AW43" s="9" t="s">
        <v>870</v>
      </c>
      <c r="DI43" s="9" t="s">
        <v>870</v>
      </c>
      <c r="DQ43" s="9" t="s">
        <v>870</v>
      </c>
      <c r="DY43" s="9" t="s">
        <v>870</v>
      </c>
      <c r="EG43" s="9" t="s">
        <v>870</v>
      </c>
      <c r="EO43" s="9" t="s">
        <v>870</v>
      </c>
      <c r="GK43" s="9" t="s">
        <v>870</v>
      </c>
      <c r="GS43" s="9" t="s">
        <v>870</v>
      </c>
    </row>
    <row r="44" spans="1:207">
      <c r="A44" s="9" t="s">
        <v>6</v>
      </c>
      <c r="I44" s="9" t="s">
        <v>6</v>
      </c>
      <c r="Q44" s="9" t="s">
        <v>6</v>
      </c>
      <c r="Y44" s="9" t="s">
        <v>6</v>
      </c>
      <c r="AG44" s="9" t="s">
        <v>6</v>
      </c>
      <c r="AO44" s="9" t="s">
        <v>6</v>
      </c>
      <c r="AW44" s="9" t="s">
        <v>6</v>
      </c>
      <c r="DI44" s="9" t="s">
        <v>6</v>
      </c>
      <c r="DQ44" s="9" t="s">
        <v>6</v>
      </c>
      <c r="DY44" s="9" t="s">
        <v>6</v>
      </c>
      <c r="EG44" s="9" t="s">
        <v>6</v>
      </c>
      <c r="EO44" s="9" t="s">
        <v>6</v>
      </c>
      <c r="GK44" s="9" t="s">
        <v>6</v>
      </c>
      <c r="GS44" s="9" t="s">
        <v>6</v>
      </c>
    </row>
    <row r="45" spans="1:207">
      <c r="A45" s="9" t="s">
        <v>2</v>
      </c>
      <c r="I45" s="9" t="s">
        <v>2</v>
      </c>
      <c r="Q45" s="9" t="s">
        <v>2</v>
      </c>
      <c r="Y45" s="9" t="s">
        <v>2</v>
      </c>
      <c r="AG45" s="9" t="s">
        <v>2</v>
      </c>
      <c r="AO45" s="9" t="s">
        <v>2</v>
      </c>
      <c r="AW45" s="9" t="s">
        <v>2</v>
      </c>
      <c r="DI45" s="9" t="s">
        <v>2</v>
      </c>
      <c r="DQ45" s="9" t="s">
        <v>2</v>
      </c>
      <c r="DY45" s="9" t="s">
        <v>2</v>
      </c>
      <c r="EG45" s="9" t="s">
        <v>2</v>
      </c>
      <c r="EO45" s="9" t="s">
        <v>2</v>
      </c>
      <c r="GK45" s="9" t="s">
        <v>2</v>
      </c>
      <c r="GS45" s="9" t="s">
        <v>2</v>
      </c>
    </row>
    <row r="46" spans="1:207">
      <c r="A46">
        <f>B70</f>
        <v>11.6</v>
      </c>
      <c r="B46">
        <f>IF((0.00000000000000001)/A46/B$34*(B$35*LN(A46/B$34)+C$35*(1-B$34/A46)+D$35*(1-B$34/A46)^2+E$35*(1-B$34/A46)^3+F$35*(1-B$34/A46)^4+G$35*(1-B$34/A46)^5)&gt;0,(0.00000000000000001)/A46/B$34*(B$35*LN(A46/B$34)+C$35*(1-B$34/A46)+D$35*(1-B$34/A46)^2+E$35*(1-B$34/A46)^3+F$35*(1-B$34/A46)^4+G$35*(1-B$34/A46)^5),0)</f>
        <v>0</v>
      </c>
      <c r="I46">
        <f>J70</f>
        <v>12.65</v>
      </c>
      <c r="J46">
        <f>IF((0.00000000000000001)/I46/J$34*(J$35*LN(I46/J$34)+K$35*(1-J$34/I46)+L$35*(1-J$34/I46)^2+M$35*(1-J$34/I46)^3+N$35*(1-J$34/I46)^4+O$35*(1-J$34/I46)^5)&gt;0,(0.00000000000000001)/I46/J$34*(J$35*LN(I46/J$34)+K$35*(1-J$34/I46)+L$35*(1-J$34/I46)^2+M$35*(1-J$34/I46)^3+N$35*(1-J$34/I46)^4+O$35*(1-J$34/I46)^5),0)</f>
        <v>0</v>
      </c>
      <c r="Q46">
        <f>R70</f>
        <v>11.81</v>
      </c>
      <c r="R46">
        <f>IF((0.00000000000000001)/Q46/R$34*(R$35*LN(Q46/R$34)+S$35*(1-R$34/Q46)+T$35*(1-R$34/Q46)^2+U$35*(1-R$34/Q46)^3+V$35*(1-R$34/Q46)^4+W$35*(1-R$34/Q46)^5)&gt;0,(0.00000000000000001)/Q46/R$34*(R$35*LN(Q46/R$34)+S$35*(1-R$34/Q46)+T$35*(1-R$34/Q46)^2+U$35*(1-R$34/Q46)^3+V$35*(1-R$34/Q46)^4+W$35*(1-R$34/Q46)^5),0)</f>
        <v>0</v>
      </c>
      <c r="Y46">
        <f>Z70</f>
        <v>15</v>
      </c>
      <c r="Z46">
        <f>IF((0.00000000000000001)/Y46/Z$34*(Z$35*LN(Y46/Z$34)+AA$35*(1-Z$34/Y46)+AB$35*(1-Z$34/Y46)^2+AC$35*(1-Z$34/Y46)^3+AD$35*(1-Z$34/Y46)^4+AE$35*(1-Z$34/Y46)^5)&gt;0,(0.00000000000000001)/Y46/Z$34*(Z$35*LN(Y46/Z$34)+AA$35*(1-Z$34/Y46)+AB$35*(1-Z$34/Y46)^2+AC$35*(1-Z$34/Y46)^3+AD$35*(1-Z$34/Y46)^4+AE$35*(1-Z$34/Y46)^5),0)</f>
        <v>0</v>
      </c>
      <c r="AG46">
        <f>AH70</f>
        <v>16</v>
      </c>
      <c r="AH46">
        <f>IF((0.00000000000000001)/AG46/AH$34*(AH$35*LN(AG46/AH$34)+AI$35*(1-AH$34/AG46)+AJ$35*(1-AH$34/AG46)^2+AK$35*(1-AH$34/AG46)^3+AL$35*(1-AH$34/AG46)^4+AM$35*(1-AH$34/AG46)^5)&gt;0,(0.00000000000000001)/AG46/AH$34*(AH$35*LN(AG46/AH$34)+AI$35*(1-AH$34/AG46)+AJ$35*(1-AH$34/AG46)^2+AK$35*(1-AH$34/AG46)^3+AL$35*(1-AH$34/AG46)^4+AM$35*(1-AH$34/AG46)^5),0)</f>
        <v>0</v>
      </c>
      <c r="AO46">
        <f>AP70</f>
        <v>15.5</v>
      </c>
      <c r="AP46">
        <f>IF((0.00000000000000001)/AO46/AP$34*(AP$35*LN(AO46/AP$34)+AQ$35*(1-AP$34/AO46)+AR$35*(1-AP$34/AO46)^2+AS$35*(1-AP$34/AO46)^3+AT$35*(1-AP$34/AO46)^4+AU$35*(1-AP$34/AO46)^5)&gt;0,(0.00000000000000001)/AO46/AP$34*(AP$35*LN(AO46/AP$34)+AQ$35*(1-AP$34/AO46)+AR$35*(1-AP$34/AO46)^2+AS$35*(1-AP$34/AO46)^3+AT$35*(1-AP$34/AO46)^4+AU$35*(1-AP$34/AO46)^5),0)</f>
        <v>0</v>
      </c>
      <c r="AW46">
        <f>AX70</f>
        <v>26</v>
      </c>
      <c r="AX46">
        <f>IF((0.00000000000000001)/AW46/AX$34*(AX$35*LN(AW46/AX$34)+AY$35*(1-AX$34/AW46)+AZ$35*(1-AX$34/AW46)^2+BA$35*(1-AX$34/AW46)^3+BB$35*(1-AX$34/AW46)^4+BC$35*(1-AX$34/AW46)^5)&gt;0,(0.00000000000000001)/AW46/AX$34*(AX$35*LN(AW46/AX$34)+AY$35*(1-AX$34/AW46)+AZ$35*(1-AX$34/AW46)^2+BA$35*(1-AX$34/AW46)^3+BB$35*(1-AX$34/AW46)^4+BC$35*(1-AX$34/AW46)^5),0)</f>
        <v>0</v>
      </c>
      <c r="DI46">
        <f>DJ70</f>
        <v>11</v>
      </c>
      <c r="DJ46">
        <f>IF((0.00000000000000001)/DI46/DJ$34*(DJ$35*LN(DI46/DJ$34)+DK$35*(1-DJ$34/DI46)+DL$35*(1-DJ$34/DI46)^2+DM$35*(1-DJ$34/DI46)^3+DN$35*(1-DJ$34/DI46)^4+DO$35*(1-DJ$34/DI46)^5)&gt;0,(0.00000000000000001)/DI46/DJ$34*(DJ$35*LN(DI46/DJ$34)+DK$35*(1-DJ$34/DI46)+DL$35*(1-DJ$34/DI46)^2+DM$35*(1-DJ$34/DI46)^3+DN$35*(1-DJ$34/DI46)^4+DO$35*(1-DJ$34/DI46)^5),0)</f>
        <v>0</v>
      </c>
      <c r="DQ46">
        <f>DR70</f>
        <v>12.6</v>
      </c>
      <c r="DR46">
        <f>IF((0.00000000000000001)/DQ46/DR$34*(DR$35*LN(DQ46/DR$34)+DS$35*(1-DR$34/DQ46)+DT$35*(1-DR$34/DQ46)^2+DU$35*(1-DR$34/DQ46)^3+DV$35*(1-DR$34/DQ46)^4+DW$35*(1-DR$34/DQ46)^5)&gt;0,(0.00000000000000001)/DQ46/DR$34*(DR$35*LN(DQ46/DR$34)+DS$35*(1-DR$34/DQ46)+DT$35*(1-DR$34/DQ46)^2+DU$35*(1-DR$34/DQ46)^3+DV$35*(1-DR$34/DQ46)^4+DW$35*(1-DR$34/DQ46)^5),0)</f>
        <v>0</v>
      </c>
      <c r="DY46">
        <f>DZ70</f>
        <v>21.5</v>
      </c>
      <c r="DZ46">
        <f>IF((0.00000000000000001)/DY46/DZ$34*(DZ$35*LN(DY46/DZ$34)+EA$35*(1-DZ$34/DY46)+EB$35*(1-DZ$34/DY46)^2+EC$35*(1-DZ$34/DY46)^3+ED$35*(1-DZ$34/DY46)^4+EE$35*(1-DZ$34/DY46)^5)&gt;0,(0.00000000000000001)/DY46/DZ$34*(DZ$35*LN(DY46/DZ$34)+EA$35*(1-DZ$34/DY46)+EB$35*(1-DZ$34/DY46)^2+EC$35*(1-DZ$34/DY46)^3+ED$35*(1-DZ$34/DY46)^4+EE$35*(1-DZ$34/DY46)^5),0)</f>
        <v>0</v>
      </c>
      <c r="EG46">
        <f>EH70</f>
        <v>21.5</v>
      </c>
      <c r="EH46">
        <f>IF((0.00000000000000001)/EG46/EH$34*(EH$35*LN(EG46/EH$34)+EI$35*(1-EH$34/EG46)+EJ$35*(1-EH$34/EG46)^2+EK$35*(1-EH$34/EG46)^3+EL$35*(1-EH$34/EG46)^4+EM$35*(1-EH$34/EG46)^5)&gt;0,(0.00000000000000001)/EG46/EH$34*(EH$35*LN(EG46/EH$34)+EI$35*(1-EH$34/EG46)+EJ$35*(1-EH$34/EG46)^2+EK$35*(1-EH$34/EG46)^3+EL$35*(1-EH$34/EG46)^4+EM$35*(1-EH$34/EG46)^5),0)</f>
        <v>0</v>
      </c>
      <c r="EO46">
        <f>EP70</f>
        <v>27.4</v>
      </c>
      <c r="EP46">
        <f>IF((0.00000000000000001)/EO46/EP$34*(EP$35*LN(EO46/EP$34)+EQ$35*(1-EP$34/EO46)+ER$35*(1-EP$34/EO46)^2+ES$35*(1-EP$34/EO46)^3+ET$35*(1-EP$34/EO46)^4+EU$35*(1-EP$34/EO46)^5)&gt;0,(0.00000000000000001)/EO46/EP$34*(EP$35*LN(EO46/EP$34)+EQ$35*(1-EP$34/EO46)+ER$35*(1-EP$34/EO46)^2+ES$35*(1-EP$34/EO46)^3+ET$35*(1-EP$34/EO46)^4+EU$35*(1-EP$34/EO46)^5),0)</f>
        <v>0</v>
      </c>
      <c r="GK46">
        <f>GL70</f>
        <v>15.4</v>
      </c>
      <c r="GL46">
        <f>IF((0.00000000000000001)/GK46/GL$34*(GL$35*LN(GK46/GL$34)+GM$35*(1-GL$34/GK46)+GN$35*(1-GL$34/GK46)^2+GO$35*(1-GL$34/GK46)^3+GP$35*(1-GL$34/GK46)^4+GQ$35*(1-GL$34/GK46)^5)&gt;0,(0.00000000000000001)/GK46/GL$34*(GL$35*LN(GK46/GL$34)+GM$35*(1-GL$34/GK46)+GN$35*(1-GL$34/GK46)^2+GO$35*(1-GL$34/GK46)^3+GP$35*(1-GL$34/GK46)^4+GQ$35*(1-GL$34/GK46)^5),0)</f>
        <v>0</v>
      </c>
      <c r="GS46">
        <f>GT70</f>
        <v>23.9</v>
      </c>
      <c r="GT46">
        <f>IF((0.00000000000000001)/GS46/GT$34*(GT$35*LN(GS46/GT$34)+GU$35*(1-GT$34/GS46)+GV$35*(1-GT$34/GS46)^2+GW$35*(1-GT$34/GS46)^3+GX$35*(1-GT$34/GS46)^4+GY$35*(1-GT$34/GS46)^5)&gt;0,(0.00000000000000001)/GS46/GT$34*(GT$35*LN(GS46/GT$34)+GU$35*(1-GT$34/GS46)+GV$35*(1-GT$34/GS46)^2+GW$35*(1-GT$34/GS46)^3+GX$35*(1-GT$34/GS46)^4+GY$35*(1-GT$34/GS46)^5),0)</f>
        <v>0</v>
      </c>
    </row>
    <row r="47" spans="1:207">
      <c r="A47">
        <v>12</v>
      </c>
      <c r="B47">
        <f t="shared" ref="B47:B63" si="26">IF((0.00000000000000001)/A47/B$34*(B$35*LN(A47/B$34)+C$35*(1-B$34/A47)+D$35*(1-B$34/A47)^2+E$35*(1-B$34/A47)^3+F$35*(1-B$34/A47)^4+G$35*(1-B$34/A47)^5)&gt;0,(0.00000000000000001)/A47/B$34*(B$35*LN(A47/B$34)+C$35*(1-B$34/A47)+D$35*(1-B$34/A47)^2+E$35*(1-B$34/A47)^3+F$35*(1-B$34/A47)^4+G$35*(1-B$34/A47)^5),0)</f>
        <v>4.2823956351994536E-23</v>
      </c>
      <c r="I47">
        <v>13.8</v>
      </c>
      <c r="J47">
        <f t="shared" ref="J47:J63" si="27">IF((0.00000000000000001)/I47/J$34*(J$35*LN(I47/J$34)+K$35*(1-J$34/I47)+L$35*(1-J$34/I47)^2+M$35*(1-J$34/I47)^3+N$35*(1-J$34/I47)^4+O$35*(1-J$34/I47)^5)&gt;0,(0.00000000000000001)/I47/J$34*(J$35*LN(I47/J$34)+K$35*(1-J$34/I47)+L$35*(1-J$34/I47)^2+M$35*(1-J$34/I47)^3+N$35*(1-J$34/I47)^4+O$35*(1-J$34/I47)^5),0)</f>
        <v>4.1156665966842184E-24</v>
      </c>
      <c r="Q47">
        <v>12</v>
      </c>
      <c r="R47">
        <f t="shared" ref="R47:R63" si="28">IF((0.00000000000000001)/Q47/R$34*(R$35*LN(Q47/R$34)+S$35*(1-R$34/Q47)+T$35*(1-R$34/Q47)^2+U$35*(1-R$34/Q47)^3+V$35*(1-R$34/Q47)^4+W$35*(1-R$34/Q47)^5)&gt;0,(0.00000000000000001)/Q47/R$34*(R$35*LN(Q47/R$34)+S$35*(1-R$34/Q47)+T$35*(1-R$34/Q47)^2+U$35*(1-R$34/Q47)^3+V$35*(1-R$34/Q47)^4+W$35*(1-R$34/Q47)^5),0)</f>
        <v>1.9380370791518968E-23</v>
      </c>
      <c r="Y47">
        <v>15.2</v>
      </c>
      <c r="Z47">
        <f t="shared" ref="Z47:Z63" si="29">IF((0.00000000000000001)/Y47/Z$34*(Z$35*LN(Y47/Z$34)+AA$35*(1-Z$34/Y47)+AB$35*(1-Z$34/Y47)^2+AC$35*(1-Z$34/Y47)^3+AD$35*(1-Z$34/Y47)^4+AE$35*(1-Z$34/Y47)^5)&gt;0,(0.00000000000000001)/Y47/Z$34*(Z$35*LN(Y47/Z$34)+AA$35*(1-Z$34/Y47)+AB$35*(1-Z$34/Y47)^2+AC$35*(1-Z$34/Y47)^3+AD$35*(1-Z$34/Y47)^4+AE$35*(1-Z$34/Y47)^5),0)</f>
        <v>6.1207049421383634E-23</v>
      </c>
      <c r="AG47">
        <v>16.100000000000001</v>
      </c>
      <c r="AH47">
        <f t="shared" ref="AH47:AH63" si="30">IF((0.00000000000000001)/AG47/AH$34*(AH$35*LN(AG47/AH$34)+AI$35*(1-AH$34/AG47)+AJ$35*(1-AH$34/AG47)^2+AK$35*(1-AH$34/AG47)^3+AL$35*(1-AH$34/AG47)^4+AM$35*(1-AH$34/AG47)^5)&gt;0,(0.00000000000000001)/AG47/AH$34*(AH$35*LN(AG47/AH$34)+AI$35*(1-AH$34/AG47)+AJ$35*(1-AH$34/AG47)^2+AK$35*(1-AH$34/AG47)^3+AL$35*(1-AH$34/AG47)^4+AM$35*(1-AH$34/AG47)^5),0)</f>
        <v>3.6158697238024802E-23</v>
      </c>
      <c r="AO47">
        <v>17.3</v>
      </c>
      <c r="AP47">
        <f t="shared" ref="AP47:AP63" si="31">IF((0.00000000000000001)/AO47/AP$34*(AP$35*LN(AO47/AP$34)+AQ$35*(1-AP$34/AO47)+AR$35*(1-AP$34/AO47)^2+AS$35*(1-AP$34/AO47)^3+AT$35*(1-AP$34/AO47)^4+AU$35*(1-AP$34/AO47)^5)&gt;0,(0.00000000000000001)/AO47/AP$34*(AP$35*LN(AO47/AP$34)+AQ$35*(1-AP$34/AO47)+AR$35*(1-AP$34/AO47)^2+AS$35*(1-AP$34/AO47)^3+AT$35*(1-AP$34/AO47)^4+AU$35*(1-AP$34/AO47)^5),0)</f>
        <v>6.913782305063961E-24</v>
      </c>
      <c r="AW47">
        <v>17.3</v>
      </c>
      <c r="AX47">
        <f t="shared" ref="AX47:AX63" si="32">IF((0.00000000000000001)/AW47/AX$34*(AX$35*LN(AW47/AX$34)+AY$35*(1-AX$34/AW47)+AZ$35*(1-AX$34/AW47)^2+BA$35*(1-AX$34/AW47)^3+BB$35*(1-AX$34/AW47)^4+BC$35*(1-AX$34/AW47)^5)&gt;0,(0.00000000000000001)/AW47/AX$34*(AX$35*LN(AW47/AX$34)+AY$35*(1-AX$34/AW47)+AZ$35*(1-AX$34/AW47)^2+BA$35*(1-AX$34/AW47)^3+BB$35*(1-AX$34/AW47)^4+BC$35*(1-AX$34/AW47)^5),0)</f>
        <v>2.4735890902962664E-21</v>
      </c>
      <c r="DI47">
        <v>12</v>
      </c>
      <c r="DJ47">
        <f>IF((0.00000000000000001)/DI47/DJ$34*(DJ$35*LN(DI47/DJ$34)+DK$35*(1-DJ$34/DI47)+DL$35*(1-DJ$34/DI47)^2+DM$35*(1-DJ$34/DI47)^3+DN$35*(1-DJ$34/DI47)^4+DO$35*(1-DJ$34/DI47)^5)&gt;0,(0.00000000000000001)/DI47/DJ$34*(DJ$35*LN(DI47/DJ$34)+DK$35*(1-DJ$34/DI47)+DL$35*(1-DJ$34/DI47)^2+DM$35*(1-DJ$34/DI47)^3+DN$35*(1-DJ$34/DI47)^4+DO$35*(1-DJ$34/DI47)^5),0)</f>
        <v>2.758578993750757E-22</v>
      </c>
      <c r="DQ47">
        <v>13.9</v>
      </c>
      <c r="DR47">
        <f>IF((0.00000000000000001)/DQ47/DR$34*(DR$35*LN(DQ47/DR$34)+DS$35*(1-DR$34/DQ47)+DT$35*(1-DR$34/DQ47)^2+DU$35*(1-DR$34/DQ47)^3+DV$35*(1-DR$34/DQ47)^4+DW$35*(1-DR$34/DQ47)^5)&gt;0,(0.00000000000000001)/DQ47/DR$34*(DR$35*LN(DQ47/DR$34)+DS$35*(1-DR$34/DQ47)+DT$35*(1-DR$34/DQ47)^2+DU$35*(1-DR$34/DQ47)^3+DV$35*(1-DR$34/DQ47)^4+DW$35*(1-DR$34/DQ47)^5),0)</f>
        <v>1.4319718476102383E-23</v>
      </c>
      <c r="DY47">
        <v>22</v>
      </c>
      <c r="DZ47">
        <f>IF((0.00000000000000001)/DY47/DZ$34*(DZ$35*LN(DY47/DZ$34)+EA$35*(1-DZ$34/DY47)+EB$35*(1-DZ$34/DY47)^2+EC$35*(1-DZ$34/DY47)^3+ED$35*(1-DZ$34/DY47)^4+EE$35*(1-DZ$34/DY47)^5)&gt;0,(0.00000000000000001)/DY47/DZ$34*(DZ$35*LN(DY47/DZ$34)+EA$35*(1-DZ$34/DY47)+EB$35*(1-DZ$34/DY47)^2+EC$35*(1-DZ$34/DY47)^3+ED$35*(1-DZ$34/DY47)^4+EE$35*(1-DZ$34/DY47)^5),0)</f>
        <v>1.4491546881332147E-23</v>
      </c>
      <c r="EG47">
        <v>22</v>
      </c>
      <c r="EH47">
        <f>IF((0.00000000000000001)/EG47/EH$34*(EH$35*LN(EG47/EH$34)+EI$35*(1-EH$34/EG47)+EJ$35*(1-EH$34/EG47)^2+EK$35*(1-EH$34/EG47)^3+EL$35*(1-EH$34/EG47)^4+EM$35*(1-EH$34/EG47)^5)&gt;0,(0.00000000000000001)/EG47/EH$34*(EH$35*LN(EG47/EH$34)+EI$35*(1-EH$34/EG47)+EJ$35*(1-EH$34/EG47)^2+EK$35*(1-EH$34/EG47)^3+EL$35*(1-EH$34/EG47)^4+EM$35*(1-EH$34/EG47)^5),0)</f>
        <v>1.3294951638315644E-23</v>
      </c>
      <c r="EO47">
        <v>28</v>
      </c>
      <c r="EP47">
        <f>IF((0.00000000000000001)/EO47/EP$34*(EP$35*LN(EO47/EP$34)+EQ$35*(1-EP$34/EO47)+ER$35*(1-EP$34/EO47)^2+ES$35*(1-EP$34/EO47)^3+ET$35*(1-EP$34/EO47)^4+EU$35*(1-EP$34/EO47)^5)&gt;0,(0.00000000000000001)/EO47/EP$34*(EP$35*LN(EO47/EP$34)+EQ$35*(1-EP$34/EO47)+ER$35*(1-EP$34/EO47)^2+ES$35*(1-EP$34/EO47)^3+ET$35*(1-EP$34/EO47)^4+EU$35*(1-EP$34/EO47)^5),0)</f>
        <v>6.1976211998229523E-24</v>
      </c>
      <c r="GK47">
        <v>16</v>
      </c>
      <c r="GL47">
        <f t="shared" ref="GL47:GL64" si="33">IF((0.00000000000000001)/GK47/GL$34*(GL$35*LN(GK47/GL$34)+GM$35*(1-GL$34/GK47)+GN$35*(1-GL$34/GK47)^2+GO$35*(1-GL$34/GK47)^3+GP$35*(1-GL$34/GK47)^4+GQ$35*(1-GL$34/GK47)^5)&gt;0,(0.00000000000000001)/GK47/GL$34*(GL$35*LN(GK47/GL$34)+GM$35*(1-GL$34/GK47)+GN$35*(1-GL$34/GK47)^2+GO$35*(1-GL$34/GK47)^3+GP$35*(1-GL$34/GK47)^4+GQ$35*(1-GL$34/GK47)^5),0)</f>
        <v>3.6137447294668101E-21</v>
      </c>
      <c r="GS47">
        <v>24</v>
      </c>
      <c r="GT47">
        <f t="shared" ref="GT47:GT64" si="34">IF((0.00000000000000001)/GS47/GT$34*(GT$35*LN(GS47/GT$34)+GU$35*(1-GT$34/GS47)+GV$35*(1-GT$34/GS47)^2+GW$35*(1-GT$34/GS47)^3+GX$35*(1-GT$34/GS47)^4+GY$35*(1-GT$34/GS47)^5)&gt;0,(0.00000000000000001)/GS47/GT$34*(GT$35*LN(GS47/GT$34)+GU$35*(1-GT$34/GS47)+GV$35*(1-GT$34/GS47)^2+GW$35*(1-GT$34/GS47)^3+GX$35*(1-GT$34/GS47)^4+GY$35*(1-GT$34/GS47)^5),0)</f>
        <v>5.8598537908324428E-24</v>
      </c>
    </row>
    <row r="48" spans="1:207">
      <c r="A48">
        <v>13</v>
      </c>
      <c r="B48">
        <f t="shared" si="26"/>
        <v>3.2034400164833961E-22</v>
      </c>
      <c r="I48">
        <v>13.9</v>
      </c>
      <c r="J48">
        <f t="shared" si="27"/>
        <v>1.1210720472144499E-23</v>
      </c>
      <c r="Q48">
        <v>13</v>
      </c>
      <c r="R48">
        <f t="shared" si="28"/>
        <v>2.0365411182565036E-23</v>
      </c>
      <c r="Y48">
        <v>15.3</v>
      </c>
      <c r="Z48">
        <f t="shared" si="29"/>
        <v>8.9367809133146756E-23</v>
      </c>
      <c r="AG48">
        <v>16.2</v>
      </c>
      <c r="AH48">
        <f t="shared" si="30"/>
        <v>7.0294444447877156E-23</v>
      </c>
      <c r="AO48">
        <v>17.399999999999999</v>
      </c>
      <c r="AP48">
        <f t="shared" si="31"/>
        <v>1.6445243045455844E-23</v>
      </c>
      <c r="AW48">
        <v>17.399999999999999</v>
      </c>
      <c r="AX48">
        <f t="shared" si="32"/>
        <v>2.4776221437496639E-21</v>
      </c>
      <c r="DI48">
        <v>13</v>
      </c>
      <c r="DJ48">
        <f t="shared" ref="DJ48:DJ63" si="35">IF((0.00000000000000001)/DI48/DJ$34*(DJ$35*LN(DI48/DJ$34)+DK$35*(1-DJ$34/DI48)+DL$35*(1-DJ$34/DI48)^2+DM$35*(1-DJ$34/DI48)^3+DN$35*(1-DJ$34/DI48)^4+DO$35*(1-DJ$34/DI48)^5)&gt;0,(0.00000000000000001)/DI48/DJ$34*(DJ$35*LN(DI48/DJ$34)+DK$35*(1-DJ$34/DI48)+DL$35*(1-DJ$34/DI48)^2+DM$35*(1-DJ$34/DI48)^3+DN$35*(1-DJ$34/DI48)^4+DO$35*(1-DJ$34/DI48)^5),0)</f>
        <v>1.1335150208823219E-21</v>
      </c>
      <c r="DQ48">
        <v>14</v>
      </c>
      <c r="DR48">
        <f t="shared" ref="DR48:DR63" si="36">IF((0.00000000000000001)/DQ48/DR$34*(DR$35*LN(DQ48/DR$34)+DS$35*(1-DR$34/DQ48)+DT$35*(1-DR$34/DQ48)^2+DU$35*(1-DR$34/DQ48)^3+DV$35*(1-DR$34/DQ48)^4+DW$35*(1-DR$34/DQ48)^5)&gt;0,(0.00000000000000001)/DQ48/DR$34*(DR$35*LN(DQ48/DR$34)+DS$35*(1-DR$34/DQ48)+DT$35*(1-DR$34/DQ48)^2+DU$35*(1-DR$34/DQ48)^3+DV$35*(1-DR$34/DQ48)^4+DW$35*(1-DR$34/DQ48)^5),0)</f>
        <v>3.9313572281449868E-23</v>
      </c>
      <c r="DY48">
        <v>23</v>
      </c>
      <c r="DZ48">
        <f t="shared" ref="DZ48:DZ63" si="37">IF((0.00000000000000001)/DY48/DZ$34*(DZ$35*LN(DY48/DZ$34)+EA$35*(1-DZ$34/DY48)+EB$35*(1-DZ$34/DY48)^2+EC$35*(1-DZ$34/DY48)^3+ED$35*(1-DZ$34/DY48)^4+EE$35*(1-DZ$34/DY48)^5)&gt;0,(0.00000000000000001)/DY48/DZ$34*(DZ$35*LN(DY48/DZ$34)+EA$35*(1-DZ$34/DY48)+EB$35*(1-DZ$34/DY48)^2+EC$35*(1-DZ$34/DY48)^3+ED$35*(1-DZ$34/DY48)^4+EE$35*(1-DZ$34/DY48)^5),0)</f>
        <v>3.4484044481767677E-23</v>
      </c>
      <c r="EG48">
        <v>23</v>
      </c>
      <c r="EH48">
        <f t="shared" ref="EH48:EH63" si="38">IF((0.00000000000000001)/EG48/EH$34*(EH$35*LN(EG48/EH$34)+EI$35*(1-EH$34/EG48)+EJ$35*(1-EH$34/EG48)^2+EK$35*(1-EH$34/EG48)^3+EL$35*(1-EH$34/EG48)^4+EM$35*(1-EH$34/EG48)^5)&gt;0,(0.00000000000000001)/EG48/EH$34*(EH$35*LN(EG48/EH$34)+EI$35*(1-EH$34/EG48)+EJ$35*(1-EH$34/EG48)^2+EK$35*(1-EH$34/EG48)^3+EL$35*(1-EH$34/EG48)^4+EM$35*(1-EH$34/EG48)^5),0)</f>
        <v>3.1636954226437123E-23</v>
      </c>
      <c r="EO48">
        <v>29</v>
      </c>
      <c r="EP48">
        <f t="shared" ref="EP48:EP63" si="39">IF((0.00000000000000001)/EO48/EP$34*(EP$35*LN(EO48/EP$34)+EQ$35*(1-EP$34/EO48)+ER$35*(1-EP$34/EO48)^2+ES$35*(1-EP$34/EO48)^3+ET$35*(1-EP$34/EO48)^4+EU$35*(1-EP$34/EO48)^5)&gt;0,(0.00000000000000001)/EO48/EP$34*(EP$35*LN(EO48/EP$34)+EQ$35*(1-EP$34/EO48)+ER$35*(1-EP$34/EO48)^2+ES$35*(1-EP$34/EO48)^3+ET$35*(1-EP$34/EO48)^4+EU$35*(1-EP$34/EO48)^5),0)</f>
        <v>2.0557106174729372E-23</v>
      </c>
      <c r="GK48">
        <v>16.5</v>
      </c>
      <c r="GL48">
        <f t="shared" si="33"/>
        <v>5.6285748916015542E-21</v>
      </c>
      <c r="GS48">
        <v>24.5</v>
      </c>
      <c r="GT48">
        <f t="shared" si="34"/>
        <v>4.6525740799145724E-23</v>
      </c>
    </row>
    <row r="49" spans="1:202">
      <c r="A49">
        <v>14</v>
      </c>
      <c r="B49">
        <f t="shared" si="26"/>
        <v>7.192875026590373E-22</v>
      </c>
      <c r="I49">
        <v>14</v>
      </c>
      <c r="J49">
        <f t="shared" si="27"/>
        <v>2.0173487900668494E-23</v>
      </c>
      <c r="Q49">
        <v>14</v>
      </c>
      <c r="R49">
        <f t="shared" si="28"/>
        <v>3.1619411399225225E-22</v>
      </c>
      <c r="Y49">
        <v>15.4</v>
      </c>
      <c r="Z49">
        <f t="shared" si="29"/>
        <v>1.1626551318050302E-22</v>
      </c>
      <c r="AG49">
        <v>16.399999999999999</v>
      </c>
      <c r="AH49">
        <f t="shared" si="30"/>
        <v>1.3297268902503148E-22</v>
      </c>
      <c r="AO49">
        <v>17.5</v>
      </c>
      <c r="AP49">
        <f t="shared" si="31"/>
        <v>2.6516404698133094E-23</v>
      </c>
      <c r="AW49">
        <v>17.5</v>
      </c>
      <c r="AX49">
        <f t="shared" si="32"/>
        <v>2.4747836446989025E-21</v>
      </c>
      <c r="DI49">
        <v>14</v>
      </c>
      <c r="DJ49">
        <f t="shared" si="35"/>
        <v>2.4413726098566491E-21</v>
      </c>
      <c r="DQ49">
        <v>14.5</v>
      </c>
      <c r="DR49">
        <f t="shared" si="36"/>
        <v>2.1669035893284911E-22</v>
      </c>
      <c r="DY49">
        <v>24</v>
      </c>
      <c r="DZ49">
        <f t="shared" si="37"/>
        <v>5.2982610229286899E-23</v>
      </c>
      <c r="EG49">
        <v>24</v>
      </c>
      <c r="EH49">
        <f t="shared" si="38"/>
        <v>4.8608871995727125E-23</v>
      </c>
      <c r="EO49">
        <v>30</v>
      </c>
      <c r="EP49">
        <f t="shared" si="39"/>
        <v>3.7786114893687625E-23</v>
      </c>
      <c r="GK49">
        <v>17</v>
      </c>
      <c r="GL49">
        <f t="shared" si="33"/>
        <v>7.1860613119314316E-21</v>
      </c>
      <c r="GS49">
        <v>25</v>
      </c>
      <c r="GT49">
        <f t="shared" si="34"/>
        <v>1.0113340025354313E-22</v>
      </c>
    </row>
    <row r="50" spans="1:202">
      <c r="A50">
        <v>15</v>
      </c>
      <c r="B50">
        <f t="shared" si="26"/>
        <v>1.150070424226666E-21</v>
      </c>
      <c r="I50">
        <v>15</v>
      </c>
      <c r="J50">
        <f t="shared" si="27"/>
        <v>2.1068383918853936E-22</v>
      </c>
      <c r="Q50">
        <v>15</v>
      </c>
      <c r="R50">
        <f t="shared" si="28"/>
        <v>1.057889106470596E-21</v>
      </c>
      <c r="Y50">
        <v>15.8</v>
      </c>
      <c r="Z50">
        <f t="shared" si="29"/>
        <v>2.1575477787008853E-22</v>
      </c>
      <c r="AG50">
        <v>16.5</v>
      </c>
      <c r="AH50">
        <f t="shared" si="30"/>
        <v>1.6174562040648509E-22</v>
      </c>
      <c r="AO50">
        <v>17.600000000000001</v>
      </c>
      <c r="AP50">
        <f t="shared" si="31"/>
        <v>3.7084888101044155E-23</v>
      </c>
      <c r="AW50">
        <v>17.600000000000001</v>
      </c>
      <c r="AX50">
        <f t="shared" si="32"/>
        <v>2.4657399241069912E-21</v>
      </c>
      <c r="DI50">
        <v>15</v>
      </c>
      <c r="DJ50">
        <f t="shared" si="35"/>
        <v>3.8842668178919549E-21</v>
      </c>
      <c r="DQ50">
        <v>15</v>
      </c>
      <c r="DR50">
        <f t="shared" si="36"/>
        <v>4.6834709473227808E-22</v>
      </c>
      <c r="DY50">
        <v>25</v>
      </c>
      <c r="DZ50">
        <f t="shared" si="37"/>
        <v>7.5422591240975334E-23</v>
      </c>
      <c r="EG50">
        <v>25</v>
      </c>
      <c r="EH50">
        <f t="shared" si="38"/>
        <v>6.9197268652517767E-23</v>
      </c>
      <c r="EO50">
        <v>31</v>
      </c>
      <c r="EP50">
        <f t="shared" si="39"/>
        <v>5.6297966077491108E-23</v>
      </c>
      <c r="GK50">
        <v>17.5</v>
      </c>
      <c r="GL50">
        <f t="shared" si="33"/>
        <v>8.5181464683976052E-21</v>
      </c>
      <c r="GS50">
        <v>25.5</v>
      </c>
      <c r="GT50">
        <f t="shared" si="34"/>
        <v>1.6453083450085472E-22</v>
      </c>
    </row>
    <row r="51" spans="1:202">
      <c r="A51">
        <v>16</v>
      </c>
      <c r="B51">
        <f t="shared" si="26"/>
        <v>1.5677454779080439E-21</v>
      </c>
      <c r="I51">
        <v>16</v>
      </c>
      <c r="J51">
        <f t="shared" si="27"/>
        <v>5.4160482751818004E-22</v>
      </c>
      <c r="Q51">
        <v>16</v>
      </c>
      <c r="R51">
        <f t="shared" si="28"/>
        <v>2.1726783970851372E-21</v>
      </c>
      <c r="Y51">
        <v>16</v>
      </c>
      <c r="Z51">
        <f t="shared" si="29"/>
        <v>2.632450035018446E-22</v>
      </c>
      <c r="AG51">
        <v>16.8</v>
      </c>
      <c r="AH51">
        <f t="shared" si="30"/>
        <v>2.3911322275982702E-22</v>
      </c>
      <c r="AO51">
        <v>17.7</v>
      </c>
      <c r="AP51">
        <f t="shared" si="31"/>
        <v>4.8111159244331453E-23</v>
      </c>
      <c r="AW51">
        <v>17.7</v>
      </c>
      <c r="AX51">
        <f t="shared" si="32"/>
        <v>2.4511061761922512E-21</v>
      </c>
      <c r="DI51">
        <v>16</v>
      </c>
      <c r="DJ51">
        <f t="shared" si="35"/>
        <v>5.2710187575094871E-21</v>
      </c>
      <c r="DQ51">
        <v>16</v>
      </c>
      <c r="DR51">
        <f t="shared" si="36"/>
        <v>1.11637411519756E-21</v>
      </c>
      <c r="DY51">
        <v>26</v>
      </c>
      <c r="DZ51">
        <f t="shared" si="37"/>
        <v>1.0308508204187406E-22</v>
      </c>
      <c r="EG51">
        <v>26</v>
      </c>
      <c r="EH51">
        <f t="shared" si="38"/>
        <v>9.4577443006296809E-23</v>
      </c>
      <c r="EO51">
        <v>32</v>
      </c>
      <c r="EP51">
        <f t="shared" si="39"/>
        <v>7.5153309946520338E-23</v>
      </c>
      <c r="GK51">
        <v>18</v>
      </c>
      <c r="GL51">
        <f t="shared" si="33"/>
        <v>9.7509232285883112E-21</v>
      </c>
      <c r="GS51">
        <v>26</v>
      </c>
      <c r="GT51">
        <f t="shared" si="34"/>
        <v>2.3315525227915137E-22</v>
      </c>
    </row>
    <row r="52" spans="1:202">
      <c r="A52">
        <v>17</v>
      </c>
      <c r="B52">
        <f t="shared" si="26"/>
        <v>1.9517768772222205E-21</v>
      </c>
      <c r="I52">
        <v>17</v>
      </c>
      <c r="J52">
        <f t="shared" si="27"/>
        <v>9.3703989135890154E-22</v>
      </c>
      <c r="Q52">
        <v>17</v>
      </c>
      <c r="R52">
        <f t="shared" si="28"/>
        <v>3.5457525386550834E-21</v>
      </c>
      <c r="Y52">
        <v>17</v>
      </c>
      <c r="Z52">
        <f t="shared" si="29"/>
        <v>5.1724810662925541E-22</v>
      </c>
      <c r="AG52">
        <v>17</v>
      </c>
      <c r="AH52">
        <f t="shared" si="30"/>
        <v>2.8425615693474529E-22</v>
      </c>
      <c r="AO52">
        <v>17.8</v>
      </c>
      <c r="AP52">
        <f t="shared" si="31"/>
        <v>5.9558334203778703E-23</v>
      </c>
      <c r="AW52">
        <v>17.8</v>
      </c>
      <c r="AX52">
        <f t="shared" si="32"/>
        <v>2.4314502107441829E-21</v>
      </c>
      <c r="DI52">
        <v>17</v>
      </c>
      <c r="DJ52">
        <f t="shared" si="35"/>
        <v>6.5239704242752298E-21</v>
      </c>
      <c r="DQ52">
        <v>17</v>
      </c>
      <c r="DR52">
        <f t="shared" si="36"/>
        <v>1.8493239090608202E-21</v>
      </c>
      <c r="DY52">
        <v>27</v>
      </c>
      <c r="DZ52">
        <f t="shared" si="37"/>
        <v>1.3547234173079713E-22</v>
      </c>
      <c r="EG52">
        <v>27</v>
      </c>
      <c r="EH52">
        <f t="shared" si="38"/>
        <v>1.2429271670255056E-22</v>
      </c>
      <c r="EO52">
        <v>34</v>
      </c>
      <c r="EP52">
        <f t="shared" si="39"/>
        <v>1.1195110349153673E-22</v>
      </c>
      <c r="GK52">
        <v>18.5</v>
      </c>
      <c r="GL52">
        <f t="shared" si="33"/>
        <v>1.0947691896058353E-20</v>
      </c>
      <c r="GS52">
        <v>26.5</v>
      </c>
      <c r="GT52">
        <f t="shared" si="34"/>
        <v>3.0458137694615164E-22</v>
      </c>
    </row>
    <row r="53" spans="1:202">
      <c r="A53">
        <v>18</v>
      </c>
      <c r="B53">
        <f t="shared" si="26"/>
        <v>2.2947044690740173E-21</v>
      </c>
      <c r="I53">
        <v>18</v>
      </c>
      <c r="J53">
        <f t="shared" si="27"/>
        <v>1.3391262343577285E-21</v>
      </c>
      <c r="Q53">
        <v>18</v>
      </c>
      <c r="R53">
        <f t="shared" si="28"/>
        <v>5.0742091336636509E-21</v>
      </c>
      <c r="Y53">
        <v>18</v>
      </c>
      <c r="Z53">
        <f t="shared" si="29"/>
        <v>8.4190231476754662E-22</v>
      </c>
      <c r="AG53">
        <v>18</v>
      </c>
      <c r="AH53">
        <f t="shared" si="30"/>
        <v>4.5902500711321761E-22</v>
      </c>
      <c r="AO53">
        <v>18</v>
      </c>
      <c r="AP53">
        <f t="shared" si="31"/>
        <v>8.3580036491714994E-23</v>
      </c>
      <c r="AW53">
        <v>18</v>
      </c>
      <c r="AX53">
        <f t="shared" si="32"/>
        <v>2.3791265293334183E-21</v>
      </c>
      <c r="DI53">
        <v>18</v>
      </c>
      <c r="DJ53">
        <f t="shared" si="35"/>
        <v>7.6298837132239343E-21</v>
      </c>
      <c r="DQ53">
        <v>18</v>
      </c>
      <c r="DR53">
        <f t="shared" si="36"/>
        <v>2.5838722273548761E-21</v>
      </c>
      <c r="DY53">
        <v>28</v>
      </c>
      <c r="DZ53">
        <f t="shared" si="37"/>
        <v>1.714563535000885E-22</v>
      </c>
      <c r="EG53">
        <v>28</v>
      </c>
      <c r="EH53">
        <f t="shared" si="38"/>
        <v>1.573081649935075E-22</v>
      </c>
      <c r="EO53">
        <v>35</v>
      </c>
      <c r="EP53">
        <f t="shared" si="39"/>
        <v>1.2942474838200222E-22</v>
      </c>
      <c r="GK53">
        <v>19</v>
      </c>
      <c r="GL53">
        <f t="shared" si="33"/>
        <v>1.2135458908420989E-20</v>
      </c>
      <c r="GS53">
        <v>27</v>
      </c>
      <c r="GT53">
        <f t="shared" si="34"/>
        <v>3.7719321670472683E-22</v>
      </c>
    </row>
    <row r="54" spans="1:202">
      <c r="A54">
        <v>19</v>
      </c>
      <c r="B54">
        <f t="shared" si="26"/>
        <v>2.595829266464407E-21</v>
      </c>
      <c r="I54">
        <v>19</v>
      </c>
      <c r="J54">
        <f t="shared" si="27"/>
        <v>1.7146083129048281E-21</v>
      </c>
      <c r="Q54">
        <v>19</v>
      </c>
      <c r="R54">
        <f t="shared" si="28"/>
        <v>6.6787982067603927E-21</v>
      </c>
      <c r="Y54">
        <v>19</v>
      </c>
      <c r="Z54">
        <f t="shared" si="29"/>
        <v>1.2530454455797577E-21</v>
      </c>
      <c r="AG54">
        <v>19</v>
      </c>
      <c r="AH54">
        <f t="shared" si="30"/>
        <v>5.9707549122371175E-22</v>
      </c>
      <c r="AO54">
        <v>19</v>
      </c>
      <c r="AP54">
        <f t="shared" si="31"/>
        <v>2.1924863441736124E-22</v>
      </c>
      <c r="AW54">
        <v>19</v>
      </c>
      <c r="AX54">
        <f t="shared" si="32"/>
        <v>1.9591684158635909E-21</v>
      </c>
      <c r="DI54">
        <v>19</v>
      </c>
      <c r="DJ54">
        <f t="shared" si="35"/>
        <v>8.6043415494082321E-21</v>
      </c>
      <c r="DQ54">
        <v>19</v>
      </c>
      <c r="DR54">
        <f t="shared" si="36"/>
        <v>3.2796682942707544E-21</v>
      </c>
      <c r="DY54">
        <v>29</v>
      </c>
      <c r="DZ54">
        <f t="shared" si="37"/>
        <v>2.0981015195403695E-22</v>
      </c>
      <c r="EG54">
        <v>29</v>
      </c>
      <c r="EH54">
        <f t="shared" si="38"/>
        <v>1.9249807848755544E-22</v>
      </c>
      <c r="EO54">
        <v>37</v>
      </c>
      <c r="EP54">
        <f t="shared" si="39"/>
        <v>1.621063381493183E-22</v>
      </c>
      <c r="GK54">
        <v>19.5</v>
      </c>
      <c r="GL54">
        <f t="shared" si="33"/>
        <v>1.3321116667794596E-20</v>
      </c>
      <c r="GS54">
        <v>27.5</v>
      </c>
      <c r="GT54">
        <f t="shared" si="34"/>
        <v>4.4994589086306443E-22</v>
      </c>
    </row>
    <row r="55" spans="1:202">
      <c r="A55">
        <v>20</v>
      </c>
      <c r="B55">
        <f t="shared" si="26"/>
        <v>2.857727906004201E-21</v>
      </c>
      <c r="I55">
        <v>20</v>
      </c>
      <c r="J55">
        <f t="shared" si="27"/>
        <v>2.048433507118962E-21</v>
      </c>
      <c r="Q55">
        <v>20</v>
      </c>
      <c r="R55">
        <f t="shared" si="28"/>
        <v>8.3025927035074244E-21</v>
      </c>
      <c r="Y55">
        <v>20</v>
      </c>
      <c r="Z55">
        <f t="shared" si="29"/>
        <v>1.7412529723665731E-21</v>
      </c>
      <c r="AG55">
        <v>20</v>
      </c>
      <c r="AH55">
        <f t="shared" si="30"/>
        <v>7.4071973920867066E-22</v>
      </c>
      <c r="AO55">
        <v>20</v>
      </c>
      <c r="AP55">
        <f t="shared" si="31"/>
        <v>3.6727948475649469E-22</v>
      </c>
      <c r="AW55">
        <v>20</v>
      </c>
      <c r="AX55">
        <f t="shared" si="32"/>
        <v>1.4583617337803091E-21</v>
      </c>
      <c r="DI55">
        <v>20</v>
      </c>
      <c r="DJ55">
        <f t="shared" si="35"/>
        <v>9.4720368596553851E-21</v>
      </c>
      <c r="DQ55">
        <v>20</v>
      </c>
      <c r="DR55">
        <f t="shared" si="36"/>
        <v>3.9227850563116448E-21</v>
      </c>
      <c r="DY55">
        <v>29.5</v>
      </c>
      <c r="DZ55">
        <f t="shared" si="37"/>
        <v>2.2952388424887137E-22</v>
      </c>
      <c r="EG55">
        <v>29.5</v>
      </c>
      <c r="EH55">
        <f t="shared" si="38"/>
        <v>2.1058565630097109E-22</v>
      </c>
      <c r="EO55">
        <v>38</v>
      </c>
      <c r="EP55">
        <f t="shared" si="39"/>
        <v>1.7729306095601132E-22</v>
      </c>
      <c r="GK55">
        <v>19.8</v>
      </c>
      <c r="GL55">
        <f t="shared" si="33"/>
        <v>1.4030293711367025E-20</v>
      </c>
      <c r="GS55">
        <v>28</v>
      </c>
      <c r="GT55">
        <f t="shared" si="34"/>
        <v>5.2219321126586725E-22</v>
      </c>
    </row>
    <row r="56" spans="1:202">
      <c r="A56">
        <v>30</v>
      </c>
      <c r="B56">
        <f t="shared" si="26"/>
        <v>4.1502968021401777E-21</v>
      </c>
      <c r="I56">
        <v>30</v>
      </c>
      <c r="J56">
        <f t="shared" si="27"/>
        <v>3.5769692532068541E-21</v>
      </c>
      <c r="Q56">
        <v>30</v>
      </c>
      <c r="R56">
        <f t="shared" si="28"/>
        <v>2.1317930465222299E-20</v>
      </c>
      <c r="Y56">
        <v>30</v>
      </c>
      <c r="Z56">
        <f t="shared" si="29"/>
        <v>7.6202748554568498E-21</v>
      </c>
      <c r="AG56">
        <v>30</v>
      </c>
      <c r="AH56">
        <f t="shared" si="30"/>
        <v>3.5031502111280524E-21</v>
      </c>
      <c r="AO56">
        <v>30</v>
      </c>
      <c r="AP56">
        <f t="shared" si="31"/>
        <v>1.5650909152537807E-21</v>
      </c>
      <c r="AW56">
        <v>30</v>
      </c>
      <c r="AX56">
        <f t="shared" si="32"/>
        <v>1.0483613671738541E-22</v>
      </c>
      <c r="DI56">
        <v>30</v>
      </c>
      <c r="DJ56">
        <f t="shared" si="35"/>
        <v>1.5737918787302244E-20</v>
      </c>
      <c r="DQ56">
        <v>30</v>
      </c>
      <c r="DR56">
        <f t="shared" si="36"/>
        <v>8.4511624332581157E-21</v>
      </c>
      <c r="DY56">
        <v>30</v>
      </c>
      <c r="DZ56">
        <f t="shared" si="37"/>
        <v>2.494319960261417E-22</v>
      </c>
      <c r="EG56">
        <v>30</v>
      </c>
      <c r="EH56">
        <f t="shared" si="38"/>
        <v>2.2885163055500251E-22</v>
      </c>
      <c r="EO56">
        <v>39</v>
      </c>
      <c r="EP56">
        <f t="shared" si="39"/>
        <v>1.9173162530410001E-22</v>
      </c>
      <c r="GK56">
        <v>20</v>
      </c>
      <c r="GL56">
        <f t="shared" si="33"/>
        <v>1.4501194272514321E-20</v>
      </c>
      <c r="GS56">
        <v>29</v>
      </c>
      <c r="GT56">
        <f t="shared" si="34"/>
        <v>6.6386928096350785E-22</v>
      </c>
    </row>
    <row r="57" spans="1:202">
      <c r="A57">
        <v>40</v>
      </c>
      <c r="B57">
        <f t="shared" si="26"/>
        <v>4.5215579484195369E-21</v>
      </c>
      <c r="I57">
        <v>40</v>
      </c>
      <c r="J57">
        <f t="shared" si="27"/>
        <v>4.0550983266788396E-21</v>
      </c>
      <c r="Q57">
        <v>40</v>
      </c>
      <c r="R57">
        <f t="shared" si="28"/>
        <v>2.7946564152870315E-20</v>
      </c>
      <c r="Y57">
        <v>40</v>
      </c>
      <c r="Z57">
        <f t="shared" si="29"/>
        <v>1.1577388769947151E-20</v>
      </c>
      <c r="AG57">
        <v>40</v>
      </c>
      <c r="AH57">
        <f t="shared" si="30"/>
        <v>6.1608915472437521E-21</v>
      </c>
      <c r="AO57">
        <v>40</v>
      </c>
      <c r="AP57">
        <f t="shared" si="31"/>
        <v>2.1757690874681415E-21</v>
      </c>
      <c r="AW57">
        <v>40</v>
      </c>
      <c r="AX57">
        <f t="shared" si="32"/>
        <v>8.9854991833342041E-22</v>
      </c>
      <c r="DI57">
        <v>40</v>
      </c>
      <c r="DJ57">
        <f t="shared" si="35"/>
        <v>2.0202951782171261E-20</v>
      </c>
      <c r="DQ57">
        <v>40</v>
      </c>
      <c r="DR57">
        <f t="shared" si="36"/>
        <v>1.1548476039074816E-20</v>
      </c>
      <c r="DY57">
        <v>40</v>
      </c>
      <c r="DZ57">
        <f t="shared" si="37"/>
        <v>5.9812832761196149E-22</v>
      </c>
      <c r="EG57">
        <v>40</v>
      </c>
      <c r="EH57">
        <f t="shared" si="38"/>
        <v>5.487951134450393E-22</v>
      </c>
      <c r="EO57">
        <v>40</v>
      </c>
      <c r="EP57">
        <f t="shared" si="39"/>
        <v>2.0545005130439736E-22</v>
      </c>
      <c r="GK57">
        <v>30</v>
      </c>
      <c r="GL57">
        <f t="shared" si="33"/>
        <v>2.9513199399487319E-20</v>
      </c>
      <c r="GS57">
        <v>30</v>
      </c>
      <c r="GT57">
        <f t="shared" si="34"/>
        <v>8.0110300504588128E-22</v>
      </c>
    </row>
    <row r="58" spans="1:202">
      <c r="A58">
        <v>50</v>
      </c>
      <c r="B58">
        <f t="shared" si="26"/>
        <v>4.6670211659732468E-21</v>
      </c>
      <c r="I58">
        <v>50</v>
      </c>
      <c r="J58">
        <f t="shared" si="27"/>
        <v>4.3685986210277866E-21</v>
      </c>
      <c r="Q58">
        <v>50</v>
      </c>
      <c r="R58">
        <f t="shared" si="28"/>
        <v>3.0988263049854327E-20</v>
      </c>
      <c r="Y58">
        <v>50</v>
      </c>
      <c r="Z58">
        <f t="shared" si="29"/>
        <v>1.358904359098225E-20</v>
      </c>
      <c r="AG58">
        <v>50</v>
      </c>
      <c r="AH58">
        <f t="shared" si="30"/>
        <v>7.6409811539904684E-21</v>
      </c>
      <c r="AO58">
        <v>50</v>
      </c>
      <c r="AP58">
        <f t="shared" si="31"/>
        <v>2.4686826337172031E-21</v>
      </c>
      <c r="AW58">
        <v>50</v>
      </c>
      <c r="AX58">
        <f t="shared" si="32"/>
        <v>1.422227182495459E-21</v>
      </c>
      <c r="DI58">
        <v>50</v>
      </c>
      <c r="DJ58">
        <f t="shared" si="35"/>
        <v>2.3094172625910511E-20</v>
      </c>
      <c r="DQ58">
        <v>50</v>
      </c>
      <c r="DR58">
        <f t="shared" si="36"/>
        <v>1.362536540823009E-20</v>
      </c>
      <c r="DY58">
        <v>50</v>
      </c>
      <c r="DZ58">
        <f t="shared" si="37"/>
        <v>8.0250500956363553E-22</v>
      </c>
      <c r="EG58">
        <v>50</v>
      </c>
      <c r="EH58">
        <f t="shared" si="38"/>
        <v>7.363300194177592E-22</v>
      </c>
      <c r="EO58">
        <v>50</v>
      </c>
      <c r="EP58">
        <f t="shared" si="39"/>
        <v>3.0970578788875602E-22</v>
      </c>
      <c r="GK58">
        <v>40</v>
      </c>
      <c r="GL58">
        <f t="shared" si="33"/>
        <v>3.3029433416009425E-20</v>
      </c>
      <c r="GS58">
        <v>40</v>
      </c>
      <c r="GT58">
        <f t="shared" si="34"/>
        <v>2.0151597182054503E-21</v>
      </c>
    </row>
    <row r="59" spans="1:202">
      <c r="A59">
        <v>60</v>
      </c>
      <c r="B59">
        <f t="shared" si="26"/>
        <v>4.7261107183863937E-21</v>
      </c>
      <c r="I59">
        <v>60</v>
      </c>
      <c r="J59">
        <f t="shared" si="27"/>
        <v>4.5790395380260368E-21</v>
      </c>
      <c r="Q59">
        <v>60</v>
      </c>
      <c r="R59">
        <f t="shared" si="28"/>
        <v>3.2215336852921283E-20</v>
      </c>
      <c r="Y59">
        <v>60</v>
      </c>
      <c r="Z59">
        <f t="shared" si="29"/>
        <v>1.4482968648859626E-20</v>
      </c>
      <c r="AG59">
        <v>60</v>
      </c>
      <c r="AH59">
        <f t="shared" si="30"/>
        <v>8.3127085881878384E-21</v>
      </c>
      <c r="AO59">
        <v>60</v>
      </c>
      <c r="AP59">
        <f t="shared" si="31"/>
        <v>2.5953743045422922E-21</v>
      </c>
      <c r="AW59">
        <v>60</v>
      </c>
      <c r="AX59">
        <f t="shared" si="32"/>
        <v>1.6742459555144996E-21</v>
      </c>
      <c r="DI59">
        <v>60</v>
      </c>
      <c r="DJ59">
        <f t="shared" si="35"/>
        <v>2.4742537206286025E-20</v>
      </c>
      <c r="DQ59">
        <v>60</v>
      </c>
      <c r="DR59">
        <f t="shared" si="36"/>
        <v>1.4864471593241718E-20</v>
      </c>
      <c r="DY59">
        <v>60</v>
      </c>
      <c r="DZ59">
        <f t="shared" si="37"/>
        <v>9.135802342302237E-22</v>
      </c>
      <c r="EG59">
        <v>60</v>
      </c>
      <c r="EH59">
        <f t="shared" si="38"/>
        <v>8.3825634295171145E-22</v>
      </c>
      <c r="EO59">
        <v>60</v>
      </c>
      <c r="EP59">
        <f t="shared" si="39"/>
        <v>3.7052389863963135E-22</v>
      </c>
      <c r="GK59">
        <v>50</v>
      </c>
      <c r="GL59">
        <f t="shared" si="33"/>
        <v>3.4309926355364529E-20</v>
      </c>
      <c r="GS59">
        <v>50</v>
      </c>
      <c r="GT59">
        <f t="shared" si="34"/>
        <v>2.9606027810521956E-21</v>
      </c>
    </row>
    <row r="60" spans="1:202">
      <c r="A60">
        <v>70</v>
      </c>
      <c r="B60">
        <f t="shared" si="26"/>
        <v>4.7387130239714835E-21</v>
      </c>
      <c r="I60">
        <v>70</v>
      </c>
      <c r="J60">
        <f t="shared" si="27"/>
        <v>4.702025436362426E-21</v>
      </c>
      <c r="Q60">
        <v>70</v>
      </c>
      <c r="R60">
        <f t="shared" si="28"/>
        <v>3.2498205875055777E-20</v>
      </c>
      <c r="Y60">
        <v>70</v>
      </c>
      <c r="Z60">
        <f t="shared" si="29"/>
        <v>1.4769870657148386E-20</v>
      </c>
      <c r="AG60">
        <v>70</v>
      </c>
      <c r="AH60">
        <f t="shared" si="30"/>
        <v>8.5277324286011787E-21</v>
      </c>
      <c r="AO60">
        <v>70</v>
      </c>
      <c r="AP60">
        <f t="shared" si="31"/>
        <v>2.6330094239022513E-21</v>
      </c>
      <c r="AW60">
        <v>70</v>
      </c>
      <c r="AX60">
        <f t="shared" si="32"/>
        <v>1.7738553520941885E-21</v>
      </c>
      <c r="DI60">
        <v>70</v>
      </c>
      <c r="DJ60">
        <f t="shared" si="35"/>
        <v>2.5552456029069041E-20</v>
      </c>
      <c r="DQ60">
        <v>70</v>
      </c>
      <c r="DR60">
        <f t="shared" si="36"/>
        <v>1.5516216416274536E-20</v>
      </c>
      <c r="DY60">
        <v>70</v>
      </c>
      <c r="DZ60">
        <f t="shared" si="37"/>
        <v>9.7259612911307034E-22</v>
      </c>
      <c r="EG60">
        <v>70</v>
      </c>
      <c r="EH60">
        <f t="shared" si="38"/>
        <v>8.9241295894574761E-22</v>
      </c>
      <c r="EO60">
        <v>70</v>
      </c>
      <c r="EP60">
        <f t="shared" si="39"/>
        <v>4.0381860985823409E-22</v>
      </c>
      <c r="GK60">
        <v>60</v>
      </c>
      <c r="GL60">
        <f t="shared" si="33"/>
        <v>3.5079680244948944E-20</v>
      </c>
      <c r="GS60">
        <v>60</v>
      </c>
      <c r="GT60">
        <f t="shared" si="34"/>
        <v>3.5657665308329338E-21</v>
      </c>
    </row>
    <row r="61" spans="1:202">
      <c r="A61">
        <v>80</v>
      </c>
      <c r="B61">
        <f t="shared" si="26"/>
        <v>4.7220742352873293E-21</v>
      </c>
      <c r="I61">
        <v>80</v>
      </c>
      <c r="J61">
        <f t="shared" si="27"/>
        <v>4.7575722443222301E-21</v>
      </c>
      <c r="Q61">
        <v>80</v>
      </c>
      <c r="R61">
        <f t="shared" si="28"/>
        <v>3.2276058485962563E-20</v>
      </c>
      <c r="Y61">
        <v>80</v>
      </c>
      <c r="Z61">
        <f t="shared" si="29"/>
        <v>1.4727206411502877E-20</v>
      </c>
      <c r="AG61">
        <v>80</v>
      </c>
      <c r="AH61">
        <f t="shared" si="30"/>
        <v>8.4953957999415886E-21</v>
      </c>
      <c r="AO61">
        <v>80</v>
      </c>
      <c r="AP61">
        <f t="shared" si="31"/>
        <v>2.6220348010436402E-21</v>
      </c>
      <c r="AW61">
        <v>80</v>
      </c>
      <c r="AX61">
        <f t="shared" si="32"/>
        <v>1.7925690842596819E-21</v>
      </c>
      <c r="DI61">
        <v>80</v>
      </c>
      <c r="DJ61">
        <f t="shared" si="35"/>
        <v>2.5826087258419548E-20</v>
      </c>
      <c r="DQ61">
        <v>80</v>
      </c>
      <c r="DR61">
        <f t="shared" si="36"/>
        <v>1.5782356626075506E-20</v>
      </c>
      <c r="DY61">
        <v>80</v>
      </c>
      <c r="DZ61">
        <f t="shared" si="37"/>
        <v>1.000968508463178E-21</v>
      </c>
      <c r="EG61">
        <v>80</v>
      </c>
      <c r="EH61">
        <f t="shared" si="38"/>
        <v>9.1845014590615446E-22</v>
      </c>
      <c r="EO61">
        <v>80</v>
      </c>
      <c r="EP61">
        <f t="shared" si="39"/>
        <v>4.1974890976051294E-22</v>
      </c>
      <c r="GK61">
        <v>70</v>
      </c>
      <c r="GL61">
        <f t="shared" si="33"/>
        <v>3.5508167494765889E-20</v>
      </c>
      <c r="GS61">
        <v>70</v>
      </c>
      <c r="GT61">
        <f t="shared" si="34"/>
        <v>3.8908133227518232E-21</v>
      </c>
    </row>
    <row r="62" spans="1:202">
      <c r="A62">
        <v>90</v>
      </c>
      <c r="B62">
        <f t="shared" si="26"/>
        <v>4.6860224012921227E-21</v>
      </c>
      <c r="I62">
        <v>90</v>
      </c>
      <c r="J62">
        <f t="shared" si="27"/>
        <v>4.7644604575343264E-21</v>
      </c>
      <c r="Q62">
        <v>90</v>
      </c>
      <c r="R62">
        <f t="shared" si="28"/>
        <v>3.1781325710519545E-20</v>
      </c>
      <c r="Y62">
        <v>90</v>
      </c>
      <c r="Z62">
        <f t="shared" si="29"/>
        <v>1.4505840717874287E-20</v>
      </c>
      <c r="AG62">
        <v>90</v>
      </c>
      <c r="AH62">
        <f t="shared" si="30"/>
        <v>8.3319896134115661E-21</v>
      </c>
      <c r="AO62">
        <v>90</v>
      </c>
      <c r="AP62">
        <f t="shared" si="31"/>
        <v>2.5843972000148004E-21</v>
      </c>
      <c r="AW62">
        <v>90</v>
      </c>
      <c r="AX62">
        <f t="shared" si="32"/>
        <v>1.7686044299578733E-21</v>
      </c>
      <c r="DI62">
        <v>90</v>
      </c>
      <c r="DJ62">
        <f t="shared" si="35"/>
        <v>2.5763235742107872E-20</v>
      </c>
      <c r="DQ62">
        <v>90</v>
      </c>
      <c r="DR62">
        <f t="shared" si="36"/>
        <v>1.5801885764338435E-20</v>
      </c>
      <c r="DY62">
        <v>90</v>
      </c>
      <c r="DZ62">
        <f t="shared" si="37"/>
        <v>1.0104355129586596E-21</v>
      </c>
      <c r="EG62">
        <v>90</v>
      </c>
      <c r="EH62">
        <f t="shared" si="38"/>
        <v>9.2713893040272199E-22</v>
      </c>
      <c r="EO62">
        <v>90</v>
      </c>
      <c r="EP62">
        <f t="shared" si="39"/>
        <v>4.2485987443514251E-22</v>
      </c>
      <c r="GK62">
        <v>80</v>
      </c>
      <c r="GL62">
        <f t="shared" si="33"/>
        <v>3.5637793224325242E-20</v>
      </c>
      <c r="GS62">
        <v>80</v>
      </c>
      <c r="GT62">
        <f t="shared" si="34"/>
        <v>4.0271064296299893E-21</v>
      </c>
    </row>
    <row r="63" spans="1:202">
      <c r="A63">
        <v>100</v>
      </c>
      <c r="B63">
        <f t="shared" si="26"/>
        <v>4.6369374820657506E-21</v>
      </c>
      <c r="I63">
        <v>100</v>
      </c>
      <c r="J63">
        <f t="shared" si="27"/>
        <v>4.7375263059751667E-21</v>
      </c>
      <c r="Q63">
        <v>100</v>
      </c>
      <c r="R63">
        <f t="shared" si="28"/>
        <v>3.1142276014233249E-20</v>
      </c>
      <c r="Y63">
        <v>100</v>
      </c>
      <c r="Z63">
        <f t="shared" si="29"/>
        <v>1.4189649541086509E-20</v>
      </c>
      <c r="AG63">
        <v>100</v>
      </c>
      <c r="AH63">
        <f t="shared" si="30"/>
        <v>8.101882766803001E-21</v>
      </c>
      <c r="AO63">
        <v>100</v>
      </c>
      <c r="AP63">
        <f t="shared" si="31"/>
        <v>2.5323953312968267E-21</v>
      </c>
      <c r="AW63">
        <v>100</v>
      </c>
      <c r="AX63">
        <f t="shared" si="32"/>
        <v>1.7224793922591858E-21</v>
      </c>
      <c r="DI63">
        <v>100</v>
      </c>
      <c r="DJ63">
        <f t="shared" si="35"/>
        <v>2.5491819972097691E-20</v>
      </c>
      <c r="DQ63">
        <v>100</v>
      </c>
      <c r="DR63">
        <f t="shared" si="36"/>
        <v>1.566601979971925E-20</v>
      </c>
      <c r="DY63">
        <v>100</v>
      </c>
      <c r="DZ63">
        <f t="shared" si="37"/>
        <v>1.007931044479267E-21</v>
      </c>
      <c r="EG63">
        <v>100</v>
      </c>
      <c r="EH63">
        <f t="shared" si="38"/>
        <v>9.2484211036331769E-22</v>
      </c>
      <c r="EO63">
        <v>100</v>
      </c>
      <c r="EP63">
        <f t="shared" si="39"/>
        <v>4.2330105086355598E-22</v>
      </c>
      <c r="GK63">
        <v>90</v>
      </c>
      <c r="GL63">
        <f t="shared" si="33"/>
        <v>3.5523845260208076E-20</v>
      </c>
      <c r="GS63">
        <v>90</v>
      </c>
      <c r="GT63">
        <f t="shared" si="34"/>
        <v>4.0457767713000143E-21</v>
      </c>
    </row>
    <row r="64" spans="1:202">
      <c r="A64" s="9" t="s">
        <v>2</v>
      </c>
      <c r="I64" s="9" t="s">
        <v>2</v>
      </c>
      <c r="Q64" s="9" t="s">
        <v>2</v>
      </c>
      <c r="Y64" s="9" t="s">
        <v>2</v>
      </c>
      <c r="AG64" s="9" t="s">
        <v>2</v>
      </c>
      <c r="AO64" s="9" t="s">
        <v>2</v>
      </c>
      <c r="AW64" s="9" t="s">
        <v>2</v>
      </c>
      <c r="DI64" s="9" t="s">
        <v>2</v>
      </c>
      <c r="DQ64" s="9" t="s">
        <v>2</v>
      </c>
      <c r="DY64" s="9" t="s">
        <v>2</v>
      </c>
      <c r="EG64" s="9" t="s">
        <v>2</v>
      </c>
      <c r="EO64" s="9" t="s">
        <v>2</v>
      </c>
      <c r="GK64">
        <v>100</v>
      </c>
      <c r="GL64">
        <f t="shared" si="33"/>
        <v>3.5225315099402639E-20</v>
      </c>
      <c r="GS64">
        <v>100</v>
      </c>
      <c r="GT64">
        <f t="shared" si="34"/>
        <v>3.9940954100464865E-21</v>
      </c>
    </row>
    <row r="65" spans="1:207">
      <c r="GK65" s="9" t="s">
        <v>2</v>
      </c>
      <c r="GS65" s="9" t="s">
        <v>2</v>
      </c>
    </row>
    <row r="70" spans="1:207">
      <c r="A70" t="s">
        <v>871</v>
      </c>
      <c r="B70">
        <v>11.6</v>
      </c>
      <c r="I70" t="s">
        <v>871</v>
      </c>
      <c r="J70">
        <v>12.65</v>
      </c>
      <c r="Q70" t="s">
        <v>871</v>
      </c>
      <c r="R70">
        <v>11.81</v>
      </c>
      <c r="Y70" t="s">
        <v>871</v>
      </c>
      <c r="Z70">
        <v>15</v>
      </c>
      <c r="AG70" t="s">
        <v>871</v>
      </c>
      <c r="AH70">
        <v>16</v>
      </c>
      <c r="AO70" t="s">
        <v>871</v>
      </c>
      <c r="AP70">
        <v>15.5</v>
      </c>
      <c r="AW70" t="s">
        <v>871</v>
      </c>
      <c r="AX70">
        <v>26</v>
      </c>
      <c r="DI70" t="s">
        <v>871</v>
      </c>
      <c r="DJ70">
        <v>11</v>
      </c>
      <c r="DQ70" t="s">
        <v>871</v>
      </c>
      <c r="DR70">
        <v>12.6</v>
      </c>
      <c r="DY70" t="s">
        <v>871</v>
      </c>
      <c r="DZ70">
        <v>21.5</v>
      </c>
      <c r="EG70" t="s">
        <v>871</v>
      </c>
      <c r="EH70">
        <v>21.5</v>
      </c>
      <c r="EO70" t="s">
        <v>871</v>
      </c>
      <c r="EP70">
        <v>27.4</v>
      </c>
      <c r="GK70" t="s">
        <v>871</v>
      </c>
      <c r="GL70">
        <v>15.4</v>
      </c>
      <c r="GS70" t="s">
        <v>871</v>
      </c>
      <c r="GT70">
        <v>23.9</v>
      </c>
    </row>
    <row r="71" spans="1:207">
      <c r="A71" t="s">
        <v>872</v>
      </c>
      <c r="B71">
        <v>0.82615000000000005</v>
      </c>
      <c r="C71">
        <v>-0.82020999999999999</v>
      </c>
      <c r="D71">
        <v>-5.6633000000000003E-2</v>
      </c>
      <c r="E71">
        <v>-0.21537999999999999</v>
      </c>
      <c r="F71">
        <v>-0.33404</v>
      </c>
      <c r="G71">
        <v>-0.22170000000000001</v>
      </c>
      <c r="I71" t="s">
        <v>872</v>
      </c>
      <c r="J71">
        <v>0.55540999999999996</v>
      </c>
      <c r="K71">
        <v>-0.54867999999999995</v>
      </c>
      <c r="L71">
        <v>-0.65437999999999996</v>
      </c>
      <c r="M71">
        <v>4.1294000000000004</v>
      </c>
      <c r="N71">
        <v>-8.2257999999999996</v>
      </c>
      <c r="O71">
        <v>4.8497000000000003</v>
      </c>
      <c r="Q71" t="s">
        <v>872</v>
      </c>
      <c r="R71">
        <v>3.2570000000000001</v>
      </c>
      <c r="S71">
        <v>-3.2294999999999998</v>
      </c>
      <c r="T71">
        <v>-2.3531</v>
      </c>
      <c r="U71">
        <v>4.2286000000000001</v>
      </c>
      <c r="V71">
        <v>-4.0175000000000001</v>
      </c>
      <c r="W71">
        <v>1.74</v>
      </c>
      <c r="Y71" t="s">
        <v>872</v>
      </c>
      <c r="Z71">
        <v>1.2029000000000001</v>
      </c>
      <c r="AA71">
        <v>-1.0931</v>
      </c>
      <c r="AB71">
        <v>-0.92486000000000002</v>
      </c>
      <c r="AC71">
        <v>2.5825999999999998</v>
      </c>
      <c r="AD71">
        <v>-1.0068999999999999</v>
      </c>
      <c r="AE71">
        <v>0.8639</v>
      </c>
      <c r="AG71" t="s">
        <v>872</v>
      </c>
      <c r="AH71">
        <v>0.22917000000000001</v>
      </c>
      <c r="AI71">
        <v>-7.6755000000000004E-2</v>
      </c>
      <c r="AJ71">
        <v>-0.51259999999999994</v>
      </c>
      <c r="AK71">
        <v>0.42753999999999998</v>
      </c>
      <c r="AL71">
        <v>3.4430000000000001</v>
      </c>
      <c r="AM71">
        <v>-1.5903</v>
      </c>
      <c r="AO71" t="s">
        <v>872</v>
      </c>
      <c r="AP71">
        <v>0.29446</v>
      </c>
      <c r="AQ71">
        <v>-0.34462999999999999</v>
      </c>
      <c r="AR71">
        <v>0.41525000000000001</v>
      </c>
      <c r="AS71">
        <v>-0.79157</v>
      </c>
      <c r="AT71">
        <v>0.76763000000000003</v>
      </c>
      <c r="AU71">
        <v>-0.17526</v>
      </c>
      <c r="AW71" t="s">
        <v>872</v>
      </c>
      <c r="AX71">
        <v>-0.15131</v>
      </c>
      <c r="AY71">
        <v>8.9757000000000003E-2</v>
      </c>
      <c r="AZ71">
        <v>0.95435999999999999</v>
      </c>
      <c r="BA71">
        <v>0.49445</v>
      </c>
      <c r="BB71">
        <v>-0.96513000000000004</v>
      </c>
      <c r="BC71">
        <v>0.68359000000000003</v>
      </c>
      <c r="DI71" t="s">
        <v>872</v>
      </c>
      <c r="DJ71">
        <v>2.1339000000000001</v>
      </c>
      <c r="DK71">
        <v>-2.1027</v>
      </c>
      <c r="DL71">
        <v>-1.4991000000000001</v>
      </c>
      <c r="DM71">
        <v>7.6830999999999996</v>
      </c>
      <c r="DN71">
        <v>-18.585999999999999</v>
      </c>
      <c r="DO71">
        <v>13.247999999999999</v>
      </c>
      <c r="DQ71" t="s">
        <v>872</v>
      </c>
      <c r="DR71">
        <v>1.0770999999999999</v>
      </c>
      <c r="DS71">
        <v>-1.1006</v>
      </c>
      <c r="DT71">
        <v>-0.71623999999999999</v>
      </c>
      <c r="DU71">
        <v>5.6860999999999997</v>
      </c>
      <c r="DV71">
        <v>-13.597</v>
      </c>
      <c r="DW71">
        <v>10.568</v>
      </c>
      <c r="DY71" t="s">
        <v>872</v>
      </c>
      <c r="DZ71">
        <v>6.7093E-2</v>
      </c>
      <c r="EA71">
        <v>-3.2711999999999998E-2</v>
      </c>
      <c r="EB71">
        <v>-0.25428000000000001</v>
      </c>
      <c r="EC71">
        <v>1.5686</v>
      </c>
      <c r="ED71">
        <v>-2.2885</v>
      </c>
      <c r="EE71">
        <v>1.3626</v>
      </c>
      <c r="EG71" t="s">
        <v>872</v>
      </c>
      <c r="EH71">
        <v>6.1552999999999997E-2</v>
      </c>
      <c r="EI71">
        <v>-3.0010999999999999E-2</v>
      </c>
      <c r="EJ71">
        <v>-0.23327999999999999</v>
      </c>
      <c r="EK71">
        <v>1.4391</v>
      </c>
      <c r="EL71">
        <v>-2.0994999999999999</v>
      </c>
      <c r="EM71">
        <v>1.2501</v>
      </c>
      <c r="EO71" t="s">
        <v>872</v>
      </c>
      <c r="EP71">
        <v>4.7646000000000001E-2</v>
      </c>
      <c r="EQ71">
        <v>-3.0637000000000001E-2</v>
      </c>
      <c r="ER71">
        <v>0.2273</v>
      </c>
      <c r="ES71">
        <v>-0.46992</v>
      </c>
      <c r="ET71">
        <v>0.74919999999999998</v>
      </c>
      <c r="EU71">
        <v>-0.35488999999999998</v>
      </c>
      <c r="GK71" t="s">
        <v>872</v>
      </c>
      <c r="GL71">
        <v>4.2150999999999996</v>
      </c>
      <c r="GM71">
        <v>-1.4138999999999999</v>
      </c>
      <c r="GN71">
        <v>-15.702999999999999</v>
      </c>
      <c r="GO71">
        <v>61.344999999999999</v>
      </c>
      <c r="GP71">
        <v>-100.7</v>
      </c>
      <c r="GQ71">
        <v>56.335000000000001</v>
      </c>
      <c r="GS71" t="s">
        <v>872</v>
      </c>
      <c r="GT71">
        <v>-9.6562999999999996E-2</v>
      </c>
      <c r="GU71">
        <v>0.17049</v>
      </c>
      <c r="GV71">
        <v>1.6868000000000001</v>
      </c>
      <c r="GW71">
        <v>-4.9119999999999999</v>
      </c>
      <c r="GX71">
        <v>10.656000000000001</v>
      </c>
      <c r="GY71">
        <v>-5.5749000000000004</v>
      </c>
    </row>
    <row r="73" spans="1:207">
      <c r="A73" s="9" t="s">
        <v>864</v>
      </c>
      <c r="I73" s="9" t="s">
        <v>864</v>
      </c>
      <c r="Q73" s="9" t="s">
        <v>864</v>
      </c>
      <c r="Y73" s="9" t="s">
        <v>864</v>
      </c>
      <c r="AG73" s="9" t="s">
        <v>864</v>
      </c>
      <c r="AO73" s="9" t="s">
        <v>864</v>
      </c>
      <c r="AW73" s="9" t="s">
        <v>864</v>
      </c>
      <c r="DI73" s="9" t="s">
        <v>864</v>
      </c>
      <c r="DQ73" s="9" t="s">
        <v>864</v>
      </c>
      <c r="DY73" s="9" t="s">
        <v>864</v>
      </c>
      <c r="EG73" s="9" t="s">
        <v>864</v>
      </c>
      <c r="EO73" s="9" t="s">
        <v>864</v>
      </c>
      <c r="GK73" s="9" t="s">
        <v>864</v>
      </c>
      <c r="GS73" s="9" t="s">
        <v>864</v>
      </c>
    </row>
    <row r="74" spans="1:207">
      <c r="A74" s="9" t="s">
        <v>1304</v>
      </c>
      <c r="I74" s="9" t="s">
        <v>1311</v>
      </c>
      <c r="Q74" s="9" t="s">
        <v>1318</v>
      </c>
      <c r="Y74" s="9" t="s">
        <v>1324</v>
      </c>
      <c r="AG74" s="9" t="s">
        <v>1330</v>
      </c>
      <c r="AO74" s="9" t="s">
        <v>1338</v>
      </c>
      <c r="AW74" s="9" t="s">
        <v>1343</v>
      </c>
      <c r="DI74" s="9" t="s">
        <v>1372</v>
      </c>
      <c r="DQ74" s="9" t="s">
        <v>1379</v>
      </c>
      <c r="DY74" s="9" t="s">
        <v>1386</v>
      </c>
      <c r="EG74" s="9" t="s">
        <v>1392</v>
      </c>
      <c r="EO74" s="9" t="s">
        <v>1399</v>
      </c>
      <c r="GK74" s="9" t="s">
        <v>1419</v>
      </c>
      <c r="GS74" s="9" t="s">
        <v>1428</v>
      </c>
    </row>
    <row r="75" spans="1:207">
      <c r="A75" s="10">
        <v>11.6</v>
      </c>
      <c r="I75" s="10">
        <f>J106</f>
        <v>12.65</v>
      </c>
      <c r="Q75" s="10">
        <f>R106</f>
        <v>11.81</v>
      </c>
      <c r="Y75" s="10">
        <f>Z106</f>
        <v>15</v>
      </c>
      <c r="AG75" s="10">
        <f>AH106</f>
        <v>16</v>
      </c>
      <c r="AO75" s="10">
        <f>AP106</f>
        <v>15.5</v>
      </c>
      <c r="AW75" s="10">
        <f>AX106</f>
        <v>26</v>
      </c>
      <c r="DI75" s="10">
        <f>DJ106</f>
        <v>11</v>
      </c>
      <c r="DQ75" s="10">
        <f>DR106</f>
        <v>12.6</v>
      </c>
      <c r="DY75" s="10">
        <f>DZ106</f>
        <v>21.5</v>
      </c>
      <c r="EG75" s="10">
        <f>EH106</f>
        <v>21.5</v>
      </c>
      <c r="EO75" s="10">
        <f>EP106</f>
        <v>27.4</v>
      </c>
      <c r="GK75" s="10">
        <f>GL106</f>
        <v>15.4</v>
      </c>
      <c r="GS75" s="10">
        <f>GT106</f>
        <v>23.9</v>
      </c>
    </row>
    <row r="76" spans="1:207">
      <c r="A76" s="9" t="s">
        <v>975</v>
      </c>
      <c r="I76" s="9" t="s">
        <v>975</v>
      </c>
      <c r="Q76" s="9" t="s">
        <v>975</v>
      </c>
      <c r="Y76" s="9" t="s">
        <v>975</v>
      </c>
      <c r="AG76" s="9" t="s">
        <v>975</v>
      </c>
      <c r="AO76" s="9" t="s">
        <v>975</v>
      </c>
      <c r="AW76" s="9" t="s">
        <v>975</v>
      </c>
      <c r="DI76" s="9" t="s">
        <v>1143</v>
      </c>
      <c r="DQ76" s="9" t="s">
        <v>1143</v>
      </c>
      <c r="DY76" s="9" t="s">
        <v>1143</v>
      </c>
      <c r="EG76" s="9" t="s">
        <v>1143</v>
      </c>
      <c r="EO76" s="9" t="s">
        <v>1143</v>
      </c>
      <c r="GK76" s="9" t="s">
        <v>1187</v>
      </c>
      <c r="GS76" s="9" t="s">
        <v>1187</v>
      </c>
    </row>
    <row r="77" spans="1:207">
      <c r="A77" s="9" t="s">
        <v>1305</v>
      </c>
      <c r="I77" s="9" t="s">
        <v>1312</v>
      </c>
      <c r="Q77" s="9" t="s">
        <v>1319</v>
      </c>
      <c r="Y77" s="9" t="s">
        <v>1325</v>
      </c>
      <c r="AG77" s="9" t="s">
        <v>1331</v>
      </c>
      <c r="AO77" s="9" t="s">
        <v>1335</v>
      </c>
      <c r="AW77" s="9" t="s">
        <v>1344</v>
      </c>
      <c r="DI77" s="9" t="s">
        <v>1373</v>
      </c>
      <c r="DQ77" s="9" t="s">
        <v>1380</v>
      </c>
      <c r="DY77" s="9" t="s">
        <v>1387</v>
      </c>
      <c r="EG77" s="9" t="s">
        <v>1393</v>
      </c>
      <c r="EO77" s="9" t="s">
        <v>1400</v>
      </c>
      <c r="GK77" s="9" t="s">
        <v>1420</v>
      </c>
      <c r="GS77" s="9" t="s">
        <v>1429</v>
      </c>
    </row>
    <row r="78" spans="1:207">
      <c r="A78" s="9" t="s">
        <v>1301</v>
      </c>
      <c r="I78" s="9" t="s">
        <v>1307</v>
      </c>
      <c r="Q78" s="9" t="s">
        <v>1317</v>
      </c>
      <c r="Y78" s="9" t="s">
        <v>829</v>
      </c>
      <c r="AG78" s="9" t="s">
        <v>939</v>
      </c>
      <c r="AO78" s="9" t="s">
        <v>1332</v>
      </c>
      <c r="AW78" s="9" t="s">
        <v>1345</v>
      </c>
      <c r="DI78" s="9" t="s">
        <v>1369</v>
      </c>
      <c r="DQ78" s="9" t="s">
        <v>1375</v>
      </c>
      <c r="DY78" s="9" t="s">
        <v>1381</v>
      </c>
      <c r="EG78" s="9" t="s">
        <v>1381</v>
      </c>
      <c r="EO78" s="9" t="s">
        <v>1395</v>
      </c>
      <c r="GK78" s="9" t="s">
        <v>1416</v>
      </c>
      <c r="GS78" s="9" t="s">
        <v>1424</v>
      </c>
    </row>
    <row r="79" spans="1:207">
      <c r="A79" s="9" t="s">
        <v>870</v>
      </c>
      <c r="I79" s="9" t="s">
        <v>870</v>
      </c>
      <c r="Q79" s="9" t="s">
        <v>870</v>
      </c>
      <c r="Y79" s="9" t="s">
        <v>870</v>
      </c>
      <c r="AG79" s="9" t="s">
        <v>870</v>
      </c>
      <c r="AO79" s="9" t="s">
        <v>870</v>
      </c>
      <c r="AW79" s="9" t="s">
        <v>870</v>
      </c>
      <c r="DI79" s="9" t="s">
        <v>870</v>
      </c>
      <c r="DQ79" s="9" t="s">
        <v>870</v>
      </c>
      <c r="DY79" s="9" t="s">
        <v>870</v>
      </c>
      <c r="EG79" s="9" t="s">
        <v>870</v>
      </c>
      <c r="EO79" s="9" t="s">
        <v>870</v>
      </c>
      <c r="GK79" s="9" t="s">
        <v>870</v>
      </c>
      <c r="GS79" s="9" t="s">
        <v>870</v>
      </c>
    </row>
    <row r="80" spans="1:207">
      <c r="A80" s="9" t="s">
        <v>6</v>
      </c>
      <c r="I80" s="9" t="s">
        <v>6</v>
      </c>
      <c r="Q80" s="9" t="s">
        <v>6</v>
      </c>
      <c r="Y80" s="9" t="s">
        <v>6</v>
      </c>
      <c r="AG80" s="9" t="s">
        <v>6</v>
      </c>
      <c r="AO80" s="9" t="s">
        <v>6</v>
      </c>
      <c r="AW80" s="9" t="s">
        <v>6</v>
      </c>
      <c r="DI80" s="9" t="s">
        <v>6</v>
      </c>
      <c r="DQ80" s="9" t="s">
        <v>6</v>
      </c>
      <c r="DY80" s="9" t="s">
        <v>6</v>
      </c>
      <c r="EG80" s="9" t="s">
        <v>6</v>
      </c>
      <c r="EO80" s="9" t="s">
        <v>6</v>
      </c>
      <c r="GK80" s="9" t="s">
        <v>6</v>
      </c>
      <c r="GS80" s="9" t="s">
        <v>6</v>
      </c>
    </row>
    <row r="81" spans="1:202">
      <c r="A81" s="9" t="s">
        <v>2</v>
      </c>
      <c r="I81" s="9" t="s">
        <v>2</v>
      </c>
      <c r="Q81" s="9" t="s">
        <v>2</v>
      </c>
      <c r="Y81" s="9" t="s">
        <v>2</v>
      </c>
      <c r="AG81" s="9" t="s">
        <v>2</v>
      </c>
      <c r="AO81" s="9" t="s">
        <v>2</v>
      </c>
      <c r="AW81" s="9" t="s">
        <v>2</v>
      </c>
      <c r="DI81" s="9" t="s">
        <v>2</v>
      </c>
      <c r="DQ81" s="9" t="s">
        <v>2</v>
      </c>
      <c r="DY81" s="9" t="s">
        <v>2</v>
      </c>
      <c r="EG81" s="9" t="s">
        <v>2</v>
      </c>
      <c r="EO81" s="9" t="s">
        <v>2</v>
      </c>
      <c r="GK81" s="9" t="s">
        <v>2</v>
      </c>
      <c r="GS81" s="9" t="s">
        <v>2</v>
      </c>
    </row>
    <row r="82" spans="1:202">
      <c r="A82">
        <f>B106</f>
        <v>11.6</v>
      </c>
      <c r="B82">
        <f>IF((0.00000000000000001)/A82/B$34*(B$35*LN(A82/B$34)+C$35*(1-B$34/A82)+D$35*(1-B$34/A82)^2+E$35*(1-B$34/A82)^3+F$35*(1-B$34/A82)^4+G$35*(1-B$34/A82)^5)&gt;0,(0.00000000000000001)/A82/B$34*(B$35*LN(A82/B$34)+C$35*(1-B$34/A82)+D$35*(1-B$34/A82)^2+E$35*(1-B$34/A82)^3+F$35*(1-B$34/A82)^4+G$35*(1-B$34/A82)^5),0)</f>
        <v>0</v>
      </c>
      <c r="I82">
        <f>J106</f>
        <v>12.65</v>
      </c>
      <c r="J82">
        <f>IF((0.00000000000000001)/I82/J$34*(J$35*LN(I82/J$34)+K$35*(1-J$34/I82)+L$35*(1-J$34/I82)^2+M$35*(1-J$34/I82)^3+N$35*(1-J$34/I82)^4+O$35*(1-J$34/I82)^5)&gt;0,(0.00000000000000001)/I82/J$34*(J$35*LN(I82/J$34)+K$35*(1-J$34/I82)+L$35*(1-J$34/I82)^2+M$35*(1-J$34/I82)^3+N$35*(1-J$34/I82)^4+O$35*(1-J$34/I82)^5),0)</f>
        <v>0</v>
      </c>
      <c r="Q82">
        <f>R106</f>
        <v>11.81</v>
      </c>
      <c r="R82">
        <f>IF((0.00000000000000001)/Q82/R$34*(R$35*LN(Q82/R$34)+S$35*(1-R$34/Q82)+T$35*(1-R$34/Q82)^2+U$35*(1-R$34/Q82)^3+V$35*(1-R$34/Q82)^4+W$35*(1-R$34/Q82)^5)&gt;0,(0.00000000000000001)/Q82/R$34*(R$35*LN(Q82/R$34)+S$35*(1-R$34/Q82)+T$35*(1-R$34/Q82)^2+U$35*(1-R$34/Q82)^3+V$35*(1-R$34/Q82)^4+W$35*(1-R$34/Q82)^5),0)</f>
        <v>0</v>
      </c>
      <c r="Y82">
        <f>Z106</f>
        <v>15</v>
      </c>
      <c r="Z82">
        <f>IF((0.00000000000000001)/Y82/Z$34*(Z$35*LN(Y82/Z$34)+AA$35*(1-Z$34/Y82)+AB$35*(1-Z$34/Y82)^2+AC$35*(1-Z$34/Y82)^3+AD$35*(1-Z$34/Y82)^4+AE$35*(1-Z$34/Y82)^5)&gt;0,(0.00000000000000001)/Y82/Z$34*(Z$35*LN(Y82/Z$34)+AA$35*(1-Z$34/Y82)+AB$35*(1-Z$34/Y82)^2+AC$35*(1-Z$34/Y82)^3+AD$35*(1-Z$34/Y82)^4+AE$35*(1-Z$34/Y82)^5),0)</f>
        <v>0</v>
      </c>
      <c r="AG82">
        <f>AH106</f>
        <v>16</v>
      </c>
      <c r="AH82">
        <f>IF((0.00000000000000001)/AG82/AH$34*(AH$35*LN(AG82/AH$34)+AI$35*(1-AH$34/AG82)+AJ$35*(1-AH$34/AG82)^2+AK$35*(1-AH$34/AG82)^3+AL$35*(1-AH$34/AG82)^4+AM$35*(1-AH$34/AG82)^5)&gt;0,(0.00000000000000001)/AG82/AH$34*(AH$35*LN(AG82/AH$34)+AI$35*(1-AH$34/AG82)+AJ$35*(1-AH$34/AG82)^2+AK$35*(1-AH$34/AG82)^3+AL$35*(1-AH$34/AG82)^4+AM$35*(1-AH$34/AG82)^5),0)</f>
        <v>0</v>
      </c>
      <c r="AO82">
        <f>AP106</f>
        <v>15.5</v>
      </c>
      <c r="AP82">
        <f>IF((0.00000000000000001)/AO82/AP$34*(AP$35*LN(AO82/AP$34)+AQ$35*(1-AP$34/AO82)+AR$35*(1-AP$34/AO82)^2+AS$35*(1-AP$34/AO82)^3+AT$35*(1-AP$34/AO82)^4+AU$35*(1-AP$34/AO82)^5)&gt;0,(0.00000000000000001)/AO82/AP$34*(AP$35*LN(AO82/AP$34)+AQ$35*(1-AP$34/AO82)+AR$35*(1-AP$34/AO82)^2+AS$35*(1-AP$34/AO82)^3+AT$35*(1-AP$34/AO82)^4+AU$35*(1-AP$34/AO82)^5),0)</f>
        <v>0</v>
      </c>
      <c r="AW82">
        <f>AX106</f>
        <v>26</v>
      </c>
      <c r="AX82">
        <f>IF((0.00000000000000001)/AW82/AX$34*(AX$35*LN(AW82/AX$34)+AY$35*(1-AX$34/AW82)+AZ$35*(1-AX$34/AW82)^2+BA$35*(1-AX$34/AW82)^3+BB$35*(1-AX$34/AW82)^4+BC$35*(1-AX$34/AW82)^5)&gt;0,(0.00000000000000001)/AW82/AX$34*(AX$35*LN(AW82/AX$34)+AY$35*(1-AX$34/AW82)+AZ$35*(1-AX$34/AW82)^2+BA$35*(1-AX$34/AW82)^3+BB$35*(1-AX$34/AW82)^4+BC$35*(1-AX$34/AW82)^5),0)</f>
        <v>0</v>
      </c>
      <c r="DI82">
        <f>DJ106</f>
        <v>11</v>
      </c>
      <c r="DJ82">
        <f>IF((0.00000000000000001)/DI82/DJ$34*(DJ$35*LN(DI82/DJ$34)+DK$35*(1-DJ$34/DI82)+DL$35*(1-DJ$34/DI82)^2+DM$35*(1-DJ$34/DI82)^3+DN$35*(1-DJ$34/DI82)^4+DO$35*(1-DJ$34/DI82)^5)&gt;0,(0.00000000000000001)/DI82/DJ$34*(DJ$35*LN(DI82/DJ$34)+DK$35*(1-DJ$34/DI82)+DL$35*(1-DJ$34/DI82)^2+DM$35*(1-DJ$34/DI82)^3+DN$35*(1-DJ$34/DI82)^4+DO$35*(1-DJ$34/DI82)^5),0)</f>
        <v>0</v>
      </c>
      <c r="DQ82">
        <f>DR106</f>
        <v>12.6</v>
      </c>
      <c r="DR82">
        <f>IF((0.00000000000000001)/DQ82/DR$34*(DR$35*LN(DQ82/DR$34)+DS$35*(1-DR$34/DQ82)+DT$35*(1-DR$34/DQ82)^2+DU$35*(1-DR$34/DQ82)^3+DV$35*(1-DR$34/DQ82)^4+DW$35*(1-DR$34/DQ82)^5)&gt;0,(0.00000000000000001)/DQ82/DR$34*(DR$35*LN(DQ82/DR$34)+DS$35*(1-DR$34/DQ82)+DT$35*(1-DR$34/DQ82)^2+DU$35*(1-DR$34/DQ82)^3+DV$35*(1-DR$34/DQ82)^4+DW$35*(1-DR$34/DQ82)^5),0)</f>
        <v>0</v>
      </c>
      <c r="DY82">
        <f>DZ106</f>
        <v>21.5</v>
      </c>
      <c r="DZ82">
        <f>IF((0.00000000000000001)/DY82/DZ$34*(DZ$35*LN(DY82/DZ$34)+EA$35*(1-DZ$34/DY82)+EB$35*(1-DZ$34/DY82)^2+EC$35*(1-DZ$34/DY82)^3+ED$35*(1-DZ$34/DY82)^4+EE$35*(1-DZ$34/DY82)^5)&gt;0,(0.00000000000000001)/DY82/DZ$34*(DZ$35*LN(DY82/DZ$34)+EA$35*(1-DZ$34/DY82)+EB$35*(1-DZ$34/DY82)^2+EC$35*(1-DZ$34/DY82)^3+ED$35*(1-DZ$34/DY82)^4+EE$35*(1-DZ$34/DY82)^5),0)</f>
        <v>0</v>
      </c>
      <c r="EG82">
        <f>EH106</f>
        <v>21.5</v>
      </c>
      <c r="EH82">
        <f>IF((0.00000000000000001)/EG82/EH$34*(EH$35*LN(EG82/EH$34)+EI$35*(1-EH$34/EG82)+EJ$35*(1-EH$34/EG82)^2+EK$35*(1-EH$34/EG82)^3+EL$35*(1-EH$34/EG82)^4+EM$35*(1-EH$34/EG82)^5)&gt;0,(0.00000000000000001)/EG82/EH$34*(EH$35*LN(EG82/EH$34)+EI$35*(1-EH$34/EG82)+EJ$35*(1-EH$34/EG82)^2+EK$35*(1-EH$34/EG82)^3+EL$35*(1-EH$34/EG82)^4+EM$35*(1-EH$34/EG82)^5),0)</f>
        <v>0</v>
      </c>
      <c r="EO82">
        <f>EP106</f>
        <v>27.4</v>
      </c>
      <c r="EP82">
        <f>IF((0.00000000000000001)/EO82/EP$34*(EP$35*LN(EO82/EP$34)+EQ$35*(1-EP$34/EO82)+ER$35*(1-EP$34/EO82)^2+ES$35*(1-EP$34/EO82)^3+ET$35*(1-EP$34/EO82)^4+EU$35*(1-EP$34/EO82)^5)&gt;0,(0.00000000000000001)/EO82/EP$34*(EP$35*LN(EO82/EP$34)+EQ$35*(1-EP$34/EO82)+ER$35*(1-EP$34/EO82)^2+ES$35*(1-EP$34/EO82)^3+ET$35*(1-EP$34/EO82)^4+EU$35*(1-EP$34/EO82)^5),0)</f>
        <v>0</v>
      </c>
      <c r="GK82">
        <f>GL106</f>
        <v>15.4</v>
      </c>
      <c r="GL82">
        <f>IF((0.00000000000000001)/GK82/GL$34*(GL$35*LN(GK82/GL$34)+GM$35*(1-GL$34/GK82)+GN$35*(1-GL$34/GK82)^2+GO$35*(1-GL$34/GK82)^3+GP$35*(1-GL$34/GK82)^4+GQ$35*(1-GL$34/GK82)^5)&gt;0,(0.00000000000000001)/GK82/GL$34*(GL$35*LN(GK82/GL$34)+GM$35*(1-GL$34/GK82)+GN$35*(1-GL$34/GK82)^2+GO$35*(1-GL$34/GK82)^3+GP$35*(1-GL$34/GK82)^4+GQ$35*(1-GL$34/GK82)^5),0)</f>
        <v>0</v>
      </c>
      <c r="GS82">
        <f>GT106</f>
        <v>23.9</v>
      </c>
      <c r="GT82">
        <f>IF((0.00000000000000001)/GS82/GT$34*(GT$35*LN(GS82/GT$34)+GU$35*(1-GT$34/GS82)+GV$35*(1-GT$34/GS82)^2+GW$35*(1-GT$34/GS82)^3+GX$35*(1-GT$34/GS82)^4+GY$35*(1-GT$34/GS82)^5)&gt;0,(0.00000000000000001)/GS82/GT$34*(GT$35*LN(GS82/GT$34)+GU$35*(1-GT$34/GS82)+GV$35*(1-GT$34/GS82)^2+GW$35*(1-GT$34/GS82)^3+GX$35*(1-GT$34/GS82)^4+GY$35*(1-GT$34/GS82)^5),0)</f>
        <v>0</v>
      </c>
    </row>
    <row r="83" spans="1:202">
      <c r="A83">
        <v>12</v>
      </c>
      <c r="B83">
        <f t="shared" ref="B83:B99" si="40">IF((0.00000000000000001)/A83/B$34*(B$35*LN(A83/B$34)+C$35*(1-B$34/A83)+D$35*(1-B$34/A83)^2+E$35*(1-B$34/A83)^3+F$35*(1-B$34/A83)^4+G$35*(1-B$34/A83)^5)&gt;0,(0.00000000000000001)/A83/B$34*(B$35*LN(A83/B$34)+C$35*(1-B$34/A83)+D$35*(1-B$34/A83)^2+E$35*(1-B$34/A83)^3+F$35*(1-B$34/A83)^4+G$35*(1-B$34/A83)^5),0)</f>
        <v>4.2823956351994536E-23</v>
      </c>
      <c r="I83">
        <v>13.8</v>
      </c>
      <c r="J83">
        <f t="shared" ref="J83:J99" si="41">IF((0.00000000000000001)/I83/J$34*(J$35*LN(I83/J$34)+K$35*(1-J$34/I83)+L$35*(1-J$34/I83)^2+M$35*(1-J$34/I83)^3+N$35*(1-J$34/I83)^4+O$35*(1-J$34/I83)^5)&gt;0,(0.00000000000000001)/I83/J$34*(J$35*LN(I83/J$34)+K$35*(1-J$34/I83)+L$35*(1-J$34/I83)^2+M$35*(1-J$34/I83)^3+N$35*(1-J$34/I83)^4+O$35*(1-J$34/I83)^5),0)</f>
        <v>4.1156665966842184E-24</v>
      </c>
      <c r="Q83">
        <v>12</v>
      </c>
      <c r="R83">
        <f t="shared" ref="R83:R99" si="42">IF((0.00000000000000001)/Q83/R$34*(R$35*LN(Q83/R$34)+S$35*(1-R$34/Q83)+T$35*(1-R$34/Q83)^2+U$35*(1-R$34/Q83)^3+V$35*(1-R$34/Q83)^4+W$35*(1-R$34/Q83)^5)&gt;0,(0.00000000000000001)/Q83/R$34*(R$35*LN(Q83/R$34)+S$35*(1-R$34/Q83)+T$35*(1-R$34/Q83)^2+U$35*(1-R$34/Q83)^3+V$35*(1-R$34/Q83)^4+W$35*(1-R$34/Q83)^5),0)</f>
        <v>1.9380370791518968E-23</v>
      </c>
      <c r="Y83">
        <v>15.2</v>
      </c>
      <c r="Z83">
        <f t="shared" ref="Z83:Z99" si="43">IF((0.00000000000000001)/Y83/Z$34*(Z$35*LN(Y83/Z$34)+AA$35*(1-Z$34/Y83)+AB$35*(1-Z$34/Y83)^2+AC$35*(1-Z$34/Y83)^3+AD$35*(1-Z$34/Y83)^4+AE$35*(1-Z$34/Y83)^5)&gt;0,(0.00000000000000001)/Y83/Z$34*(Z$35*LN(Y83/Z$34)+AA$35*(1-Z$34/Y83)+AB$35*(1-Z$34/Y83)^2+AC$35*(1-Z$34/Y83)^3+AD$35*(1-Z$34/Y83)^4+AE$35*(1-Z$34/Y83)^5),0)</f>
        <v>6.1207049421383634E-23</v>
      </c>
      <c r="AG83">
        <v>16.100000000000001</v>
      </c>
      <c r="AH83">
        <f t="shared" ref="AH83:AH99" si="44">IF((0.00000000000000001)/AG83/AH$34*(AH$35*LN(AG83/AH$34)+AI$35*(1-AH$34/AG83)+AJ$35*(1-AH$34/AG83)^2+AK$35*(1-AH$34/AG83)^3+AL$35*(1-AH$34/AG83)^4+AM$35*(1-AH$34/AG83)^5)&gt;0,(0.00000000000000001)/AG83/AH$34*(AH$35*LN(AG83/AH$34)+AI$35*(1-AH$34/AG83)+AJ$35*(1-AH$34/AG83)^2+AK$35*(1-AH$34/AG83)^3+AL$35*(1-AH$34/AG83)^4+AM$35*(1-AH$34/AG83)^5),0)</f>
        <v>3.6158697238024802E-23</v>
      </c>
      <c r="AO83">
        <v>17.3</v>
      </c>
      <c r="AP83">
        <f t="shared" ref="AP83:AP99" si="45">IF((0.00000000000000001)/AO83/AP$34*(AP$35*LN(AO83/AP$34)+AQ$35*(1-AP$34/AO83)+AR$35*(1-AP$34/AO83)^2+AS$35*(1-AP$34/AO83)^3+AT$35*(1-AP$34/AO83)^4+AU$35*(1-AP$34/AO83)^5)&gt;0,(0.00000000000000001)/AO83/AP$34*(AP$35*LN(AO83/AP$34)+AQ$35*(1-AP$34/AO83)+AR$35*(1-AP$34/AO83)^2+AS$35*(1-AP$34/AO83)^3+AT$35*(1-AP$34/AO83)^4+AU$35*(1-AP$34/AO83)^5),0)</f>
        <v>6.913782305063961E-24</v>
      </c>
      <c r="AW83">
        <v>17.3</v>
      </c>
      <c r="AX83">
        <f t="shared" ref="AX83:AX99" si="46">IF((0.00000000000000001)/AW83/AX$34*(AX$35*LN(AW83/AX$34)+AY$35*(1-AX$34/AW83)+AZ$35*(1-AX$34/AW83)^2+BA$35*(1-AX$34/AW83)^3+BB$35*(1-AX$34/AW83)^4+BC$35*(1-AX$34/AW83)^5)&gt;0,(0.00000000000000001)/AW83/AX$34*(AX$35*LN(AW83/AX$34)+AY$35*(1-AX$34/AW83)+AZ$35*(1-AX$34/AW83)^2+BA$35*(1-AX$34/AW83)^3+BB$35*(1-AX$34/AW83)^4+BC$35*(1-AX$34/AW83)^5),0)</f>
        <v>2.4735890902962664E-21</v>
      </c>
      <c r="DI83">
        <v>12</v>
      </c>
      <c r="DJ83">
        <f>IF((0.00000000000000001)/DI83/DJ$34*(DJ$35*LN(DI83/DJ$34)+DK$35*(1-DJ$34/DI83)+DL$35*(1-DJ$34/DI83)^2+DM$35*(1-DJ$34/DI83)^3+DN$35*(1-DJ$34/DI83)^4+DO$35*(1-DJ$34/DI83)^5)&gt;0,(0.00000000000000001)/DI83/DJ$34*(DJ$35*LN(DI83/DJ$34)+DK$35*(1-DJ$34/DI83)+DL$35*(1-DJ$34/DI83)^2+DM$35*(1-DJ$34/DI83)^3+DN$35*(1-DJ$34/DI83)^4+DO$35*(1-DJ$34/DI83)^5),0)</f>
        <v>2.758578993750757E-22</v>
      </c>
      <c r="DQ83">
        <v>13.9</v>
      </c>
      <c r="DR83">
        <f>IF((0.00000000000000001)/DQ83/DR$34*(DR$35*LN(DQ83/DR$34)+DS$35*(1-DR$34/DQ83)+DT$35*(1-DR$34/DQ83)^2+DU$35*(1-DR$34/DQ83)^3+DV$35*(1-DR$34/DQ83)^4+DW$35*(1-DR$34/DQ83)^5)&gt;0,(0.00000000000000001)/DQ83/DR$34*(DR$35*LN(DQ83/DR$34)+DS$35*(1-DR$34/DQ83)+DT$35*(1-DR$34/DQ83)^2+DU$35*(1-DR$34/DQ83)^3+DV$35*(1-DR$34/DQ83)^4+DW$35*(1-DR$34/DQ83)^5),0)</f>
        <v>1.4319718476102383E-23</v>
      </c>
      <c r="DY83">
        <v>22</v>
      </c>
      <c r="DZ83">
        <f>IF((0.00000000000000001)/DY83/DZ$34*(DZ$35*LN(DY83/DZ$34)+EA$35*(1-DZ$34/DY83)+EB$35*(1-DZ$34/DY83)^2+EC$35*(1-DZ$34/DY83)^3+ED$35*(1-DZ$34/DY83)^4+EE$35*(1-DZ$34/DY83)^5)&gt;0,(0.00000000000000001)/DY83/DZ$34*(DZ$35*LN(DY83/DZ$34)+EA$35*(1-DZ$34/DY83)+EB$35*(1-DZ$34/DY83)^2+EC$35*(1-DZ$34/DY83)^3+ED$35*(1-DZ$34/DY83)^4+EE$35*(1-DZ$34/DY83)^5),0)</f>
        <v>1.4491546881332147E-23</v>
      </c>
      <c r="EG83">
        <v>22</v>
      </c>
      <c r="EH83">
        <f>IF((0.00000000000000001)/EG83/EH$34*(EH$35*LN(EG83/EH$34)+EI$35*(1-EH$34/EG83)+EJ$35*(1-EH$34/EG83)^2+EK$35*(1-EH$34/EG83)^3+EL$35*(1-EH$34/EG83)^4+EM$35*(1-EH$34/EG83)^5)&gt;0,(0.00000000000000001)/EG83/EH$34*(EH$35*LN(EG83/EH$34)+EI$35*(1-EH$34/EG83)+EJ$35*(1-EH$34/EG83)^2+EK$35*(1-EH$34/EG83)^3+EL$35*(1-EH$34/EG83)^4+EM$35*(1-EH$34/EG83)^5),0)</f>
        <v>1.3294951638315644E-23</v>
      </c>
      <c r="EO83">
        <v>28</v>
      </c>
      <c r="EP83">
        <f>IF((0.00000000000000001)/EO83/EP$34*(EP$35*LN(EO83/EP$34)+EQ$35*(1-EP$34/EO83)+ER$35*(1-EP$34/EO83)^2+ES$35*(1-EP$34/EO83)^3+ET$35*(1-EP$34/EO83)^4+EU$35*(1-EP$34/EO83)^5)&gt;0,(0.00000000000000001)/EO83/EP$34*(EP$35*LN(EO83/EP$34)+EQ$35*(1-EP$34/EO83)+ER$35*(1-EP$34/EO83)^2+ES$35*(1-EP$34/EO83)^3+ET$35*(1-EP$34/EO83)^4+EU$35*(1-EP$34/EO83)^5),0)</f>
        <v>6.1976211998229523E-24</v>
      </c>
      <c r="GK83">
        <v>16</v>
      </c>
      <c r="GL83">
        <f t="shared" ref="GL83:GL100" si="47">IF((0.00000000000000001)/GK83/GL$34*(GL$35*LN(GK83/GL$34)+GM$35*(1-GL$34/GK83)+GN$35*(1-GL$34/GK83)^2+GO$35*(1-GL$34/GK83)^3+GP$35*(1-GL$34/GK83)^4+GQ$35*(1-GL$34/GK83)^5)&gt;0,(0.00000000000000001)/GK83/GL$34*(GL$35*LN(GK83/GL$34)+GM$35*(1-GL$34/GK83)+GN$35*(1-GL$34/GK83)^2+GO$35*(1-GL$34/GK83)^3+GP$35*(1-GL$34/GK83)^4+GQ$35*(1-GL$34/GK83)^5),0)</f>
        <v>3.6137447294668101E-21</v>
      </c>
      <c r="GS83">
        <v>24</v>
      </c>
      <c r="GT83">
        <f t="shared" ref="GT83:GT100" si="48">IF((0.00000000000000001)/GS83/GT$34*(GT$35*LN(GS83/GT$34)+GU$35*(1-GT$34/GS83)+GV$35*(1-GT$34/GS83)^2+GW$35*(1-GT$34/GS83)^3+GX$35*(1-GT$34/GS83)^4+GY$35*(1-GT$34/GS83)^5)&gt;0,(0.00000000000000001)/GS83/GT$34*(GT$35*LN(GS83/GT$34)+GU$35*(1-GT$34/GS83)+GV$35*(1-GT$34/GS83)^2+GW$35*(1-GT$34/GS83)^3+GX$35*(1-GT$34/GS83)^4+GY$35*(1-GT$34/GS83)^5),0)</f>
        <v>5.8598537908324428E-24</v>
      </c>
    </row>
    <row r="84" spans="1:202">
      <c r="A84">
        <v>13</v>
      </c>
      <c r="B84">
        <f t="shared" si="40"/>
        <v>3.2034400164833961E-22</v>
      </c>
      <c r="I84">
        <v>13.9</v>
      </c>
      <c r="J84">
        <f t="shared" si="41"/>
        <v>1.1210720472144499E-23</v>
      </c>
      <c r="Q84">
        <v>13</v>
      </c>
      <c r="R84">
        <f t="shared" si="42"/>
        <v>2.0365411182565036E-23</v>
      </c>
      <c r="Y84">
        <v>15.3</v>
      </c>
      <c r="Z84">
        <f t="shared" si="43"/>
        <v>8.9367809133146756E-23</v>
      </c>
      <c r="AG84">
        <v>16.2</v>
      </c>
      <c r="AH84">
        <f t="shared" si="44"/>
        <v>7.0294444447877156E-23</v>
      </c>
      <c r="AO84">
        <v>17.399999999999999</v>
      </c>
      <c r="AP84">
        <f t="shared" si="45"/>
        <v>1.6445243045455844E-23</v>
      </c>
      <c r="AW84">
        <v>17.399999999999999</v>
      </c>
      <c r="AX84">
        <f t="shared" si="46"/>
        <v>2.4776221437496639E-21</v>
      </c>
      <c r="DI84">
        <v>13</v>
      </c>
      <c r="DJ84">
        <f t="shared" ref="DJ84:DJ99" si="49">IF((0.00000000000000001)/DI84/DJ$34*(DJ$35*LN(DI84/DJ$34)+DK$35*(1-DJ$34/DI84)+DL$35*(1-DJ$34/DI84)^2+DM$35*(1-DJ$34/DI84)^3+DN$35*(1-DJ$34/DI84)^4+DO$35*(1-DJ$34/DI84)^5)&gt;0,(0.00000000000000001)/DI84/DJ$34*(DJ$35*LN(DI84/DJ$34)+DK$35*(1-DJ$34/DI84)+DL$35*(1-DJ$34/DI84)^2+DM$35*(1-DJ$34/DI84)^3+DN$35*(1-DJ$34/DI84)^4+DO$35*(1-DJ$34/DI84)^5),0)</f>
        <v>1.1335150208823219E-21</v>
      </c>
      <c r="DQ84">
        <v>14</v>
      </c>
      <c r="DR84">
        <f t="shared" ref="DR84:DR99" si="50">IF((0.00000000000000001)/DQ84/DR$34*(DR$35*LN(DQ84/DR$34)+DS$35*(1-DR$34/DQ84)+DT$35*(1-DR$34/DQ84)^2+DU$35*(1-DR$34/DQ84)^3+DV$35*(1-DR$34/DQ84)^4+DW$35*(1-DR$34/DQ84)^5)&gt;0,(0.00000000000000001)/DQ84/DR$34*(DR$35*LN(DQ84/DR$34)+DS$35*(1-DR$34/DQ84)+DT$35*(1-DR$34/DQ84)^2+DU$35*(1-DR$34/DQ84)^3+DV$35*(1-DR$34/DQ84)^4+DW$35*(1-DR$34/DQ84)^5),0)</f>
        <v>3.9313572281449868E-23</v>
      </c>
      <c r="DY84">
        <v>23</v>
      </c>
      <c r="DZ84">
        <f t="shared" ref="DZ84:DZ99" si="51">IF((0.00000000000000001)/DY84/DZ$34*(DZ$35*LN(DY84/DZ$34)+EA$35*(1-DZ$34/DY84)+EB$35*(1-DZ$34/DY84)^2+EC$35*(1-DZ$34/DY84)^3+ED$35*(1-DZ$34/DY84)^4+EE$35*(1-DZ$34/DY84)^5)&gt;0,(0.00000000000000001)/DY84/DZ$34*(DZ$35*LN(DY84/DZ$34)+EA$35*(1-DZ$34/DY84)+EB$35*(1-DZ$34/DY84)^2+EC$35*(1-DZ$34/DY84)^3+ED$35*(1-DZ$34/DY84)^4+EE$35*(1-DZ$34/DY84)^5),0)</f>
        <v>3.4484044481767677E-23</v>
      </c>
      <c r="EG84">
        <v>23</v>
      </c>
      <c r="EH84">
        <f t="shared" ref="EH84:EH99" si="52">IF((0.00000000000000001)/EG84/EH$34*(EH$35*LN(EG84/EH$34)+EI$35*(1-EH$34/EG84)+EJ$35*(1-EH$34/EG84)^2+EK$35*(1-EH$34/EG84)^3+EL$35*(1-EH$34/EG84)^4+EM$35*(1-EH$34/EG84)^5)&gt;0,(0.00000000000000001)/EG84/EH$34*(EH$35*LN(EG84/EH$34)+EI$35*(1-EH$34/EG84)+EJ$35*(1-EH$34/EG84)^2+EK$35*(1-EH$34/EG84)^3+EL$35*(1-EH$34/EG84)^4+EM$35*(1-EH$34/EG84)^5),0)</f>
        <v>3.1636954226437123E-23</v>
      </c>
      <c r="EO84">
        <v>29</v>
      </c>
      <c r="EP84">
        <f t="shared" ref="EP84:EP99" si="53">IF((0.00000000000000001)/EO84/EP$34*(EP$35*LN(EO84/EP$34)+EQ$35*(1-EP$34/EO84)+ER$35*(1-EP$34/EO84)^2+ES$35*(1-EP$34/EO84)^3+ET$35*(1-EP$34/EO84)^4+EU$35*(1-EP$34/EO84)^5)&gt;0,(0.00000000000000001)/EO84/EP$34*(EP$35*LN(EO84/EP$34)+EQ$35*(1-EP$34/EO84)+ER$35*(1-EP$34/EO84)^2+ES$35*(1-EP$34/EO84)^3+ET$35*(1-EP$34/EO84)^4+EU$35*(1-EP$34/EO84)^5),0)</f>
        <v>2.0557106174729372E-23</v>
      </c>
      <c r="GK84">
        <v>16.5</v>
      </c>
      <c r="GL84">
        <f t="shared" si="47"/>
        <v>5.6285748916015542E-21</v>
      </c>
      <c r="GS84">
        <v>24.5</v>
      </c>
      <c r="GT84">
        <f t="shared" si="48"/>
        <v>4.6525740799145724E-23</v>
      </c>
    </row>
    <row r="85" spans="1:202">
      <c r="A85">
        <v>14</v>
      </c>
      <c r="B85">
        <f t="shared" si="40"/>
        <v>7.192875026590373E-22</v>
      </c>
      <c r="I85">
        <v>14</v>
      </c>
      <c r="J85">
        <f t="shared" si="41"/>
        <v>2.0173487900668494E-23</v>
      </c>
      <c r="Q85">
        <v>14</v>
      </c>
      <c r="R85">
        <f t="shared" si="42"/>
        <v>3.1619411399225225E-22</v>
      </c>
      <c r="Y85">
        <v>15.4</v>
      </c>
      <c r="Z85">
        <f t="shared" si="43"/>
        <v>1.1626551318050302E-22</v>
      </c>
      <c r="AG85">
        <v>16.399999999999999</v>
      </c>
      <c r="AH85">
        <f t="shared" si="44"/>
        <v>1.3297268902503148E-22</v>
      </c>
      <c r="AO85">
        <v>17.5</v>
      </c>
      <c r="AP85">
        <f t="shared" si="45"/>
        <v>2.6516404698133094E-23</v>
      </c>
      <c r="AW85">
        <v>17.5</v>
      </c>
      <c r="AX85">
        <f t="shared" si="46"/>
        <v>2.4747836446989025E-21</v>
      </c>
      <c r="DI85">
        <v>14</v>
      </c>
      <c r="DJ85">
        <f t="shared" si="49"/>
        <v>2.4413726098566491E-21</v>
      </c>
      <c r="DQ85">
        <v>14.5</v>
      </c>
      <c r="DR85">
        <f t="shared" si="50"/>
        <v>2.1669035893284911E-22</v>
      </c>
      <c r="DY85">
        <v>24</v>
      </c>
      <c r="DZ85">
        <f t="shared" si="51"/>
        <v>5.2982610229286899E-23</v>
      </c>
      <c r="EG85">
        <v>24</v>
      </c>
      <c r="EH85">
        <f t="shared" si="52"/>
        <v>4.8608871995727125E-23</v>
      </c>
      <c r="EO85">
        <v>30</v>
      </c>
      <c r="EP85">
        <f t="shared" si="53"/>
        <v>3.7786114893687625E-23</v>
      </c>
      <c r="GK85">
        <v>17</v>
      </c>
      <c r="GL85">
        <f t="shared" si="47"/>
        <v>7.1860613119314316E-21</v>
      </c>
      <c r="GS85">
        <v>25</v>
      </c>
      <c r="GT85">
        <f t="shared" si="48"/>
        <v>1.0113340025354313E-22</v>
      </c>
    </row>
    <row r="86" spans="1:202">
      <c r="A86">
        <v>15</v>
      </c>
      <c r="B86">
        <f t="shared" si="40"/>
        <v>1.150070424226666E-21</v>
      </c>
      <c r="I86">
        <v>15</v>
      </c>
      <c r="J86">
        <f t="shared" si="41"/>
        <v>2.1068383918853936E-22</v>
      </c>
      <c r="Q86">
        <v>15</v>
      </c>
      <c r="R86">
        <f t="shared" si="42"/>
        <v>1.057889106470596E-21</v>
      </c>
      <c r="Y86">
        <v>15.8</v>
      </c>
      <c r="Z86">
        <f t="shared" si="43"/>
        <v>2.1575477787008853E-22</v>
      </c>
      <c r="AG86">
        <v>16.5</v>
      </c>
      <c r="AH86">
        <f t="shared" si="44"/>
        <v>1.6174562040648509E-22</v>
      </c>
      <c r="AO86">
        <v>17.600000000000001</v>
      </c>
      <c r="AP86">
        <f t="shared" si="45"/>
        <v>3.7084888101044155E-23</v>
      </c>
      <c r="AW86">
        <v>17.600000000000001</v>
      </c>
      <c r="AX86">
        <f t="shared" si="46"/>
        <v>2.4657399241069912E-21</v>
      </c>
      <c r="DI86">
        <v>15</v>
      </c>
      <c r="DJ86">
        <f t="shared" si="49"/>
        <v>3.8842668178919549E-21</v>
      </c>
      <c r="DQ86">
        <v>15</v>
      </c>
      <c r="DR86">
        <f t="shared" si="50"/>
        <v>4.6834709473227808E-22</v>
      </c>
      <c r="DY86">
        <v>25</v>
      </c>
      <c r="DZ86">
        <f t="shared" si="51"/>
        <v>7.5422591240975334E-23</v>
      </c>
      <c r="EG86">
        <v>25</v>
      </c>
      <c r="EH86">
        <f t="shared" si="52"/>
        <v>6.9197268652517767E-23</v>
      </c>
      <c r="EO86">
        <v>31</v>
      </c>
      <c r="EP86">
        <f t="shared" si="53"/>
        <v>5.6297966077491108E-23</v>
      </c>
      <c r="GK86">
        <v>17.5</v>
      </c>
      <c r="GL86">
        <f t="shared" si="47"/>
        <v>8.5181464683976052E-21</v>
      </c>
      <c r="GS86">
        <v>25.5</v>
      </c>
      <c r="GT86">
        <f t="shared" si="48"/>
        <v>1.6453083450085472E-22</v>
      </c>
    </row>
    <row r="87" spans="1:202">
      <c r="A87">
        <v>16</v>
      </c>
      <c r="B87">
        <f t="shared" si="40"/>
        <v>1.5677454779080439E-21</v>
      </c>
      <c r="I87">
        <v>16</v>
      </c>
      <c r="J87">
        <f t="shared" si="41"/>
        <v>5.4160482751818004E-22</v>
      </c>
      <c r="Q87">
        <v>16</v>
      </c>
      <c r="R87">
        <f t="shared" si="42"/>
        <v>2.1726783970851372E-21</v>
      </c>
      <c r="Y87">
        <v>16</v>
      </c>
      <c r="Z87">
        <f t="shared" si="43"/>
        <v>2.632450035018446E-22</v>
      </c>
      <c r="AG87">
        <v>16.8</v>
      </c>
      <c r="AH87">
        <f t="shared" si="44"/>
        <v>2.3911322275982702E-22</v>
      </c>
      <c r="AO87">
        <v>17.7</v>
      </c>
      <c r="AP87">
        <f t="shared" si="45"/>
        <v>4.8111159244331453E-23</v>
      </c>
      <c r="AW87">
        <v>17.7</v>
      </c>
      <c r="AX87">
        <f t="shared" si="46"/>
        <v>2.4511061761922512E-21</v>
      </c>
      <c r="DI87">
        <v>16</v>
      </c>
      <c r="DJ87">
        <f t="shared" si="49"/>
        <v>5.2710187575094871E-21</v>
      </c>
      <c r="DQ87">
        <v>16</v>
      </c>
      <c r="DR87">
        <f t="shared" si="50"/>
        <v>1.11637411519756E-21</v>
      </c>
      <c r="DY87">
        <v>26</v>
      </c>
      <c r="DZ87">
        <f t="shared" si="51"/>
        <v>1.0308508204187406E-22</v>
      </c>
      <c r="EG87">
        <v>26</v>
      </c>
      <c r="EH87">
        <f t="shared" si="52"/>
        <v>9.4577443006296809E-23</v>
      </c>
      <c r="EO87">
        <v>32</v>
      </c>
      <c r="EP87">
        <f t="shared" si="53"/>
        <v>7.5153309946520338E-23</v>
      </c>
      <c r="GK87">
        <v>18</v>
      </c>
      <c r="GL87">
        <f t="shared" si="47"/>
        <v>9.7509232285883112E-21</v>
      </c>
      <c r="GS87">
        <v>26</v>
      </c>
      <c r="GT87">
        <f t="shared" si="48"/>
        <v>2.3315525227915137E-22</v>
      </c>
    </row>
    <row r="88" spans="1:202">
      <c r="A88">
        <v>17</v>
      </c>
      <c r="B88">
        <f t="shared" si="40"/>
        <v>1.9517768772222205E-21</v>
      </c>
      <c r="I88">
        <v>17</v>
      </c>
      <c r="J88">
        <f t="shared" si="41"/>
        <v>9.3703989135890154E-22</v>
      </c>
      <c r="Q88">
        <v>17</v>
      </c>
      <c r="R88">
        <f t="shared" si="42"/>
        <v>3.5457525386550834E-21</v>
      </c>
      <c r="Y88">
        <v>17</v>
      </c>
      <c r="Z88">
        <f t="shared" si="43"/>
        <v>5.1724810662925541E-22</v>
      </c>
      <c r="AG88">
        <v>17</v>
      </c>
      <c r="AH88">
        <f t="shared" si="44"/>
        <v>2.8425615693474529E-22</v>
      </c>
      <c r="AO88">
        <v>17.8</v>
      </c>
      <c r="AP88">
        <f t="shared" si="45"/>
        <v>5.9558334203778703E-23</v>
      </c>
      <c r="AW88">
        <v>17.8</v>
      </c>
      <c r="AX88">
        <f t="shared" si="46"/>
        <v>2.4314502107441829E-21</v>
      </c>
      <c r="DI88">
        <v>17</v>
      </c>
      <c r="DJ88">
        <f t="shared" si="49"/>
        <v>6.5239704242752298E-21</v>
      </c>
      <c r="DQ88">
        <v>17</v>
      </c>
      <c r="DR88">
        <f t="shared" si="50"/>
        <v>1.8493239090608202E-21</v>
      </c>
      <c r="DY88">
        <v>27</v>
      </c>
      <c r="DZ88">
        <f t="shared" si="51"/>
        <v>1.3547234173079713E-22</v>
      </c>
      <c r="EG88">
        <v>27</v>
      </c>
      <c r="EH88">
        <f t="shared" si="52"/>
        <v>1.2429271670255056E-22</v>
      </c>
      <c r="EO88">
        <v>34</v>
      </c>
      <c r="EP88">
        <f t="shared" si="53"/>
        <v>1.1195110349153673E-22</v>
      </c>
      <c r="GK88">
        <v>18.5</v>
      </c>
      <c r="GL88">
        <f t="shared" si="47"/>
        <v>1.0947691896058353E-20</v>
      </c>
      <c r="GS88">
        <v>26.5</v>
      </c>
      <c r="GT88">
        <f t="shared" si="48"/>
        <v>3.0458137694615164E-22</v>
      </c>
    </row>
    <row r="89" spans="1:202">
      <c r="A89">
        <v>18</v>
      </c>
      <c r="B89">
        <f t="shared" si="40"/>
        <v>2.2947044690740173E-21</v>
      </c>
      <c r="I89">
        <v>18</v>
      </c>
      <c r="J89">
        <f t="shared" si="41"/>
        <v>1.3391262343577285E-21</v>
      </c>
      <c r="Q89">
        <v>18</v>
      </c>
      <c r="R89">
        <f t="shared" si="42"/>
        <v>5.0742091336636509E-21</v>
      </c>
      <c r="Y89">
        <v>18</v>
      </c>
      <c r="Z89">
        <f t="shared" si="43"/>
        <v>8.4190231476754662E-22</v>
      </c>
      <c r="AG89">
        <v>18</v>
      </c>
      <c r="AH89">
        <f t="shared" si="44"/>
        <v>4.5902500711321761E-22</v>
      </c>
      <c r="AO89">
        <v>18</v>
      </c>
      <c r="AP89">
        <f t="shared" si="45"/>
        <v>8.3580036491714994E-23</v>
      </c>
      <c r="AW89">
        <v>18</v>
      </c>
      <c r="AX89">
        <f t="shared" si="46"/>
        <v>2.3791265293334183E-21</v>
      </c>
      <c r="DI89">
        <v>18</v>
      </c>
      <c r="DJ89">
        <f t="shared" si="49"/>
        <v>7.6298837132239343E-21</v>
      </c>
      <c r="DQ89">
        <v>18</v>
      </c>
      <c r="DR89">
        <f t="shared" si="50"/>
        <v>2.5838722273548761E-21</v>
      </c>
      <c r="DY89">
        <v>28</v>
      </c>
      <c r="DZ89">
        <f t="shared" si="51"/>
        <v>1.714563535000885E-22</v>
      </c>
      <c r="EG89">
        <v>28</v>
      </c>
      <c r="EH89">
        <f t="shared" si="52"/>
        <v>1.573081649935075E-22</v>
      </c>
      <c r="EO89">
        <v>35</v>
      </c>
      <c r="EP89">
        <f t="shared" si="53"/>
        <v>1.2942474838200222E-22</v>
      </c>
      <c r="GK89">
        <v>19</v>
      </c>
      <c r="GL89">
        <f t="shared" si="47"/>
        <v>1.2135458908420989E-20</v>
      </c>
      <c r="GS89">
        <v>27</v>
      </c>
      <c r="GT89">
        <f t="shared" si="48"/>
        <v>3.7719321670472683E-22</v>
      </c>
    </row>
    <row r="90" spans="1:202">
      <c r="A90">
        <v>19</v>
      </c>
      <c r="B90">
        <f t="shared" si="40"/>
        <v>2.595829266464407E-21</v>
      </c>
      <c r="I90">
        <v>19</v>
      </c>
      <c r="J90">
        <f t="shared" si="41"/>
        <v>1.7146083129048281E-21</v>
      </c>
      <c r="Q90">
        <v>19</v>
      </c>
      <c r="R90">
        <f t="shared" si="42"/>
        <v>6.6787982067603927E-21</v>
      </c>
      <c r="Y90">
        <v>19</v>
      </c>
      <c r="Z90">
        <f t="shared" si="43"/>
        <v>1.2530454455797577E-21</v>
      </c>
      <c r="AG90">
        <v>19</v>
      </c>
      <c r="AH90">
        <f t="shared" si="44"/>
        <v>5.9707549122371175E-22</v>
      </c>
      <c r="AO90">
        <v>19</v>
      </c>
      <c r="AP90">
        <f t="shared" si="45"/>
        <v>2.1924863441736124E-22</v>
      </c>
      <c r="AW90">
        <v>19</v>
      </c>
      <c r="AX90">
        <f t="shared" si="46"/>
        <v>1.9591684158635909E-21</v>
      </c>
      <c r="DI90">
        <v>19</v>
      </c>
      <c r="DJ90">
        <f t="shared" si="49"/>
        <v>8.6043415494082321E-21</v>
      </c>
      <c r="DQ90">
        <v>19</v>
      </c>
      <c r="DR90">
        <f t="shared" si="50"/>
        <v>3.2796682942707544E-21</v>
      </c>
      <c r="DY90">
        <v>29</v>
      </c>
      <c r="DZ90">
        <f t="shared" si="51"/>
        <v>2.0981015195403695E-22</v>
      </c>
      <c r="EG90">
        <v>29</v>
      </c>
      <c r="EH90">
        <f t="shared" si="52"/>
        <v>1.9249807848755544E-22</v>
      </c>
      <c r="EO90">
        <v>37</v>
      </c>
      <c r="EP90">
        <f t="shared" si="53"/>
        <v>1.621063381493183E-22</v>
      </c>
      <c r="GK90">
        <v>19.5</v>
      </c>
      <c r="GL90">
        <f t="shared" si="47"/>
        <v>1.3321116667794596E-20</v>
      </c>
      <c r="GS90">
        <v>27.5</v>
      </c>
      <c r="GT90">
        <f t="shared" si="48"/>
        <v>4.4994589086306443E-22</v>
      </c>
    </row>
    <row r="91" spans="1:202">
      <c r="A91">
        <v>20</v>
      </c>
      <c r="B91">
        <f t="shared" si="40"/>
        <v>2.857727906004201E-21</v>
      </c>
      <c r="I91">
        <v>20</v>
      </c>
      <c r="J91">
        <f t="shared" si="41"/>
        <v>2.048433507118962E-21</v>
      </c>
      <c r="Q91">
        <v>20</v>
      </c>
      <c r="R91">
        <f t="shared" si="42"/>
        <v>8.3025927035074244E-21</v>
      </c>
      <c r="Y91">
        <v>20</v>
      </c>
      <c r="Z91">
        <f t="shared" si="43"/>
        <v>1.7412529723665731E-21</v>
      </c>
      <c r="AG91">
        <v>20</v>
      </c>
      <c r="AH91">
        <f t="shared" si="44"/>
        <v>7.4071973920867066E-22</v>
      </c>
      <c r="AO91">
        <v>20</v>
      </c>
      <c r="AP91">
        <f t="shared" si="45"/>
        <v>3.6727948475649469E-22</v>
      </c>
      <c r="AW91">
        <v>20</v>
      </c>
      <c r="AX91">
        <f t="shared" si="46"/>
        <v>1.4583617337803091E-21</v>
      </c>
      <c r="DI91">
        <v>20</v>
      </c>
      <c r="DJ91">
        <f t="shared" si="49"/>
        <v>9.4720368596553851E-21</v>
      </c>
      <c r="DQ91">
        <v>20</v>
      </c>
      <c r="DR91">
        <f t="shared" si="50"/>
        <v>3.9227850563116448E-21</v>
      </c>
      <c r="DY91">
        <v>29.5</v>
      </c>
      <c r="DZ91">
        <f t="shared" si="51"/>
        <v>2.2952388424887137E-22</v>
      </c>
      <c r="EG91">
        <v>29.5</v>
      </c>
      <c r="EH91">
        <f t="shared" si="52"/>
        <v>2.1058565630097109E-22</v>
      </c>
      <c r="EO91">
        <v>38</v>
      </c>
      <c r="EP91">
        <f t="shared" si="53"/>
        <v>1.7729306095601132E-22</v>
      </c>
      <c r="GK91">
        <v>19.8</v>
      </c>
      <c r="GL91">
        <f t="shared" si="47"/>
        <v>1.4030293711367025E-20</v>
      </c>
      <c r="GS91">
        <v>28</v>
      </c>
      <c r="GT91">
        <f t="shared" si="48"/>
        <v>5.2219321126586725E-22</v>
      </c>
    </row>
    <row r="92" spans="1:202">
      <c r="A92">
        <v>30</v>
      </c>
      <c r="B92">
        <f t="shared" si="40"/>
        <v>4.1502968021401777E-21</v>
      </c>
      <c r="I92">
        <v>30</v>
      </c>
      <c r="J92">
        <f t="shared" si="41"/>
        <v>3.5769692532068541E-21</v>
      </c>
      <c r="Q92">
        <v>30</v>
      </c>
      <c r="R92">
        <f t="shared" si="42"/>
        <v>2.1317930465222299E-20</v>
      </c>
      <c r="Y92">
        <v>30</v>
      </c>
      <c r="Z92">
        <f t="shared" si="43"/>
        <v>7.6202748554568498E-21</v>
      </c>
      <c r="AG92">
        <v>30</v>
      </c>
      <c r="AH92">
        <f t="shared" si="44"/>
        <v>3.5031502111280524E-21</v>
      </c>
      <c r="AO92">
        <v>30</v>
      </c>
      <c r="AP92">
        <f t="shared" si="45"/>
        <v>1.5650909152537807E-21</v>
      </c>
      <c r="AW92">
        <v>30</v>
      </c>
      <c r="AX92">
        <f t="shared" si="46"/>
        <v>1.0483613671738541E-22</v>
      </c>
      <c r="DI92">
        <v>30</v>
      </c>
      <c r="DJ92">
        <f t="shared" si="49"/>
        <v>1.5737918787302244E-20</v>
      </c>
      <c r="DQ92">
        <v>30</v>
      </c>
      <c r="DR92">
        <f t="shared" si="50"/>
        <v>8.4511624332581157E-21</v>
      </c>
      <c r="DY92">
        <v>30</v>
      </c>
      <c r="DZ92">
        <f t="shared" si="51"/>
        <v>2.494319960261417E-22</v>
      </c>
      <c r="EG92">
        <v>30</v>
      </c>
      <c r="EH92">
        <f t="shared" si="52"/>
        <v>2.2885163055500251E-22</v>
      </c>
      <c r="EO92">
        <v>39</v>
      </c>
      <c r="EP92">
        <f t="shared" si="53"/>
        <v>1.9173162530410001E-22</v>
      </c>
      <c r="GK92">
        <v>20</v>
      </c>
      <c r="GL92">
        <f t="shared" si="47"/>
        <v>1.4501194272514321E-20</v>
      </c>
      <c r="GS92">
        <v>29</v>
      </c>
      <c r="GT92">
        <f t="shared" si="48"/>
        <v>6.6386928096350785E-22</v>
      </c>
    </row>
    <row r="93" spans="1:202">
      <c r="A93">
        <v>40</v>
      </c>
      <c r="B93">
        <f t="shared" si="40"/>
        <v>4.5215579484195369E-21</v>
      </c>
      <c r="I93">
        <v>40</v>
      </c>
      <c r="J93">
        <f t="shared" si="41"/>
        <v>4.0550983266788396E-21</v>
      </c>
      <c r="Q93">
        <v>40</v>
      </c>
      <c r="R93">
        <f t="shared" si="42"/>
        <v>2.7946564152870315E-20</v>
      </c>
      <c r="Y93">
        <v>40</v>
      </c>
      <c r="Z93">
        <f t="shared" si="43"/>
        <v>1.1577388769947151E-20</v>
      </c>
      <c r="AG93">
        <v>40</v>
      </c>
      <c r="AH93">
        <f t="shared" si="44"/>
        <v>6.1608915472437521E-21</v>
      </c>
      <c r="AO93">
        <v>40</v>
      </c>
      <c r="AP93">
        <f t="shared" si="45"/>
        <v>2.1757690874681415E-21</v>
      </c>
      <c r="AW93">
        <v>40</v>
      </c>
      <c r="AX93">
        <f t="shared" si="46"/>
        <v>8.9854991833342041E-22</v>
      </c>
      <c r="DI93">
        <v>40</v>
      </c>
      <c r="DJ93">
        <f t="shared" si="49"/>
        <v>2.0202951782171261E-20</v>
      </c>
      <c r="DQ93">
        <v>40</v>
      </c>
      <c r="DR93">
        <f t="shared" si="50"/>
        <v>1.1548476039074816E-20</v>
      </c>
      <c r="DY93">
        <v>40</v>
      </c>
      <c r="DZ93">
        <f t="shared" si="51"/>
        <v>5.9812832761196149E-22</v>
      </c>
      <c r="EG93">
        <v>40</v>
      </c>
      <c r="EH93">
        <f t="shared" si="52"/>
        <v>5.487951134450393E-22</v>
      </c>
      <c r="EO93">
        <v>40</v>
      </c>
      <c r="EP93">
        <f t="shared" si="53"/>
        <v>2.0545005130439736E-22</v>
      </c>
      <c r="GK93">
        <v>30</v>
      </c>
      <c r="GL93">
        <f t="shared" si="47"/>
        <v>2.9513199399487319E-20</v>
      </c>
      <c r="GS93">
        <v>30</v>
      </c>
      <c r="GT93">
        <f t="shared" si="48"/>
        <v>8.0110300504588128E-22</v>
      </c>
    </row>
    <row r="94" spans="1:202">
      <c r="A94">
        <v>50</v>
      </c>
      <c r="B94">
        <f t="shared" si="40"/>
        <v>4.6670211659732468E-21</v>
      </c>
      <c r="I94">
        <v>50</v>
      </c>
      <c r="J94">
        <f t="shared" si="41"/>
        <v>4.3685986210277866E-21</v>
      </c>
      <c r="Q94">
        <v>50</v>
      </c>
      <c r="R94">
        <f t="shared" si="42"/>
        <v>3.0988263049854327E-20</v>
      </c>
      <c r="Y94">
        <v>50</v>
      </c>
      <c r="Z94">
        <f t="shared" si="43"/>
        <v>1.358904359098225E-20</v>
      </c>
      <c r="AG94">
        <v>50</v>
      </c>
      <c r="AH94">
        <f t="shared" si="44"/>
        <v>7.6409811539904684E-21</v>
      </c>
      <c r="AO94">
        <v>50</v>
      </c>
      <c r="AP94">
        <f t="shared" si="45"/>
        <v>2.4686826337172031E-21</v>
      </c>
      <c r="AW94">
        <v>50</v>
      </c>
      <c r="AX94">
        <f t="shared" si="46"/>
        <v>1.422227182495459E-21</v>
      </c>
      <c r="DI94">
        <v>50</v>
      </c>
      <c r="DJ94">
        <f t="shared" si="49"/>
        <v>2.3094172625910511E-20</v>
      </c>
      <c r="DQ94">
        <v>50</v>
      </c>
      <c r="DR94">
        <f t="shared" si="50"/>
        <v>1.362536540823009E-20</v>
      </c>
      <c r="DY94">
        <v>50</v>
      </c>
      <c r="DZ94">
        <f t="shared" si="51"/>
        <v>8.0250500956363553E-22</v>
      </c>
      <c r="EG94">
        <v>50</v>
      </c>
      <c r="EH94">
        <f t="shared" si="52"/>
        <v>7.363300194177592E-22</v>
      </c>
      <c r="EO94">
        <v>50</v>
      </c>
      <c r="EP94">
        <f t="shared" si="53"/>
        <v>3.0970578788875602E-22</v>
      </c>
      <c r="GK94">
        <v>40</v>
      </c>
      <c r="GL94">
        <f t="shared" si="47"/>
        <v>3.3029433416009425E-20</v>
      </c>
      <c r="GS94">
        <v>40</v>
      </c>
      <c r="GT94">
        <f t="shared" si="48"/>
        <v>2.0151597182054503E-21</v>
      </c>
    </row>
    <row r="95" spans="1:202">
      <c r="A95">
        <v>60</v>
      </c>
      <c r="B95">
        <f t="shared" si="40"/>
        <v>4.7261107183863937E-21</v>
      </c>
      <c r="I95">
        <v>60</v>
      </c>
      <c r="J95">
        <f t="shared" si="41"/>
        <v>4.5790395380260368E-21</v>
      </c>
      <c r="Q95">
        <v>60</v>
      </c>
      <c r="R95">
        <f t="shared" si="42"/>
        <v>3.2215336852921283E-20</v>
      </c>
      <c r="Y95">
        <v>60</v>
      </c>
      <c r="Z95">
        <f t="shared" si="43"/>
        <v>1.4482968648859626E-20</v>
      </c>
      <c r="AG95">
        <v>60</v>
      </c>
      <c r="AH95">
        <f t="shared" si="44"/>
        <v>8.3127085881878384E-21</v>
      </c>
      <c r="AO95">
        <v>60</v>
      </c>
      <c r="AP95">
        <f t="shared" si="45"/>
        <v>2.5953743045422922E-21</v>
      </c>
      <c r="AW95">
        <v>60</v>
      </c>
      <c r="AX95">
        <f t="shared" si="46"/>
        <v>1.6742459555144996E-21</v>
      </c>
      <c r="DI95">
        <v>60</v>
      </c>
      <c r="DJ95">
        <f t="shared" si="49"/>
        <v>2.4742537206286025E-20</v>
      </c>
      <c r="DQ95">
        <v>60</v>
      </c>
      <c r="DR95">
        <f t="shared" si="50"/>
        <v>1.4864471593241718E-20</v>
      </c>
      <c r="DY95">
        <v>60</v>
      </c>
      <c r="DZ95">
        <f t="shared" si="51"/>
        <v>9.135802342302237E-22</v>
      </c>
      <c r="EG95">
        <v>60</v>
      </c>
      <c r="EH95">
        <f t="shared" si="52"/>
        <v>8.3825634295171145E-22</v>
      </c>
      <c r="EO95">
        <v>60</v>
      </c>
      <c r="EP95">
        <f t="shared" si="53"/>
        <v>3.7052389863963135E-22</v>
      </c>
      <c r="GK95">
        <v>50</v>
      </c>
      <c r="GL95">
        <f t="shared" si="47"/>
        <v>3.4309926355364529E-20</v>
      </c>
      <c r="GS95">
        <v>50</v>
      </c>
      <c r="GT95">
        <f t="shared" si="48"/>
        <v>2.9606027810521956E-21</v>
      </c>
    </row>
    <row r="96" spans="1:202">
      <c r="A96">
        <v>70</v>
      </c>
      <c r="B96">
        <f t="shared" si="40"/>
        <v>4.7387130239714835E-21</v>
      </c>
      <c r="I96">
        <v>70</v>
      </c>
      <c r="J96">
        <f t="shared" si="41"/>
        <v>4.702025436362426E-21</v>
      </c>
      <c r="Q96">
        <v>70</v>
      </c>
      <c r="R96">
        <f t="shared" si="42"/>
        <v>3.2498205875055777E-20</v>
      </c>
      <c r="Y96">
        <v>70</v>
      </c>
      <c r="Z96">
        <f t="shared" si="43"/>
        <v>1.4769870657148386E-20</v>
      </c>
      <c r="AG96">
        <v>70</v>
      </c>
      <c r="AH96">
        <f t="shared" si="44"/>
        <v>8.5277324286011787E-21</v>
      </c>
      <c r="AO96">
        <v>70</v>
      </c>
      <c r="AP96">
        <f t="shared" si="45"/>
        <v>2.6330094239022513E-21</v>
      </c>
      <c r="AW96">
        <v>70</v>
      </c>
      <c r="AX96">
        <f t="shared" si="46"/>
        <v>1.7738553520941885E-21</v>
      </c>
      <c r="DI96">
        <v>70</v>
      </c>
      <c r="DJ96">
        <f t="shared" si="49"/>
        <v>2.5552456029069041E-20</v>
      </c>
      <c r="DQ96">
        <v>70</v>
      </c>
      <c r="DR96">
        <f t="shared" si="50"/>
        <v>1.5516216416274536E-20</v>
      </c>
      <c r="DY96">
        <v>70</v>
      </c>
      <c r="DZ96">
        <f t="shared" si="51"/>
        <v>9.7259612911307034E-22</v>
      </c>
      <c r="EG96">
        <v>70</v>
      </c>
      <c r="EH96">
        <f t="shared" si="52"/>
        <v>8.9241295894574761E-22</v>
      </c>
      <c r="EO96">
        <v>70</v>
      </c>
      <c r="EP96">
        <f t="shared" si="53"/>
        <v>4.0381860985823409E-22</v>
      </c>
      <c r="GK96">
        <v>60</v>
      </c>
      <c r="GL96">
        <f t="shared" si="47"/>
        <v>3.5079680244948944E-20</v>
      </c>
      <c r="GS96">
        <v>60</v>
      </c>
      <c r="GT96">
        <f t="shared" si="48"/>
        <v>3.5657665308329338E-21</v>
      </c>
    </row>
    <row r="97" spans="1:207">
      <c r="A97">
        <v>80</v>
      </c>
      <c r="B97">
        <f t="shared" si="40"/>
        <v>4.7220742352873293E-21</v>
      </c>
      <c r="I97">
        <v>80</v>
      </c>
      <c r="J97">
        <f t="shared" si="41"/>
        <v>4.7575722443222301E-21</v>
      </c>
      <c r="Q97">
        <v>80</v>
      </c>
      <c r="R97">
        <f t="shared" si="42"/>
        <v>3.2276058485962563E-20</v>
      </c>
      <c r="Y97">
        <v>80</v>
      </c>
      <c r="Z97">
        <f t="shared" si="43"/>
        <v>1.4727206411502877E-20</v>
      </c>
      <c r="AG97">
        <v>80</v>
      </c>
      <c r="AH97">
        <f t="shared" si="44"/>
        <v>8.4953957999415886E-21</v>
      </c>
      <c r="AO97">
        <v>80</v>
      </c>
      <c r="AP97">
        <f t="shared" si="45"/>
        <v>2.6220348010436402E-21</v>
      </c>
      <c r="AW97">
        <v>80</v>
      </c>
      <c r="AX97">
        <f t="shared" si="46"/>
        <v>1.7925690842596819E-21</v>
      </c>
      <c r="DI97">
        <v>80</v>
      </c>
      <c r="DJ97">
        <f t="shared" si="49"/>
        <v>2.5826087258419548E-20</v>
      </c>
      <c r="DQ97">
        <v>80</v>
      </c>
      <c r="DR97">
        <f t="shared" si="50"/>
        <v>1.5782356626075506E-20</v>
      </c>
      <c r="DY97">
        <v>80</v>
      </c>
      <c r="DZ97">
        <f t="shared" si="51"/>
        <v>1.000968508463178E-21</v>
      </c>
      <c r="EG97">
        <v>80</v>
      </c>
      <c r="EH97">
        <f t="shared" si="52"/>
        <v>9.1845014590615446E-22</v>
      </c>
      <c r="EO97">
        <v>80</v>
      </c>
      <c r="EP97">
        <f t="shared" si="53"/>
        <v>4.1974890976051294E-22</v>
      </c>
      <c r="GK97">
        <v>70</v>
      </c>
      <c r="GL97">
        <f t="shared" si="47"/>
        <v>3.5508167494765889E-20</v>
      </c>
      <c r="GS97">
        <v>70</v>
      </c>
      <c r="GT97">
        <f t="shared" si="48"/>
        <v>3.8908133227518232E-21</v>
      </c>
    </row>
    <row r="98" spans="1:207">
      <c r="A98">
        <v>90</v>
      </c>
      <c r="B98">
        <f t="shared" si="40"/>
        <v>4.6860224012921227E-21</v>
      </c>
      <c r="I98">
        <v>90</v>
      </c>
      <c r="J98">
        <f t="shared" si="41"/>
        <v>4.7644604575343264E-21</v>
      </c>
      <c r="Q98">
        <v>90</v>
      </c>
      <c r="R98">
        <f t="shared" si="42"/>
        <v>3.1781325710519545E-20</v>
      </c>
      <c r="Y98">
        <v>90</v>
      </c>
      <c r="Z98">
        <f t="shared" si="43"/>
        <v>1.4505840717874287E-20</v>
      </c>
      <c r="AG98">
        <v>90</v>
      </c>
      <c r="AH98">
        <f t="shared" si="44"/>
        <v>8.3319896134115661E-21</v>
      </c>
      <c r="AO98">
        <v>90</v>
      </c>
      <c r="AP98">
        <f t="shared" si="45"/>
        <v>2.5843972000148004E-21</v>
      </c>
      <c r="AW98">
        <v>90</v>
      </c>
      <c r="AX98">
        <f t="shared" si="46"/>
        <v>1.7686044299578733E-21</v>
      </c>
      <c r="DI98">
        <v>90</v>
      </c>
      <c r="DJ98">
        <f t="shared" si="49"/>
        <v>2.5763235742107872E-20</v>
      </c>
      <c r="DQ98">
        <v>90</v>
      </c>
      <c r="DR98">
        <f t="shared" si="50"/>
        <v>1.5801885764338435E-20</v>
      </c>
      <c r="DY98">
        <v>90</v>
      </c>
      <c r="DZ98">
        <f t="shared" si="51"/>
        <v>1.0104355129586596E-21</v>
      </c>
      <c r="EG98">
        <v>90</v>
      </c>
      <c r="EH98">
        <f t="shared" si="52"/>
        <v>9.2713893040272199E-22</v>
      </c>
      <c r="EO98">
        <v>90</v>
      </c>
      <c r="EP98">
        <f t="shared" si="53"/>
        <v>4.2485987443514251E-22</v>
      </c>
      <c r="GK98">
        <v>80</v>
      </c>
      <c r="GL98">
        <f t="shared" si="47"/>
        <v>3.5637793224325242E-20</v>
      </c>
      <c r="GS98">
        <v>80</v>
      </c>
      <c r="GT98">
        <f t="shared" si="48"/>
        <v>4.0271064296299893E-21</v>
      </c>
    </row>
    <row r="99" spans="1:207">
      <c r="A99">
        <v>100</v>
      </c>
      <c r="B99">
        <f t="shared" si="40"/>
        <v>4.6369374820657506E-21</v>
      </c>
      <c r="I99">
        <v>100</v>
      </c>
      <c r="J99">
        <f t="shared" si="41"/>
        <v>4.7375263059751667E-21</v>
      </c>
      <c r="Q99">
        <v>100</v>
      </c>
      <c r="R99">
        <f t="shared" si="42"/>
        <v>3.1142276014233249E-20</v>
      </c>
      <c r="Y99">
        <v>100</v>
      </c>
      <c r="Z99">
        <f t="shared" si="43"/>
        <v>1.4189649541086509E-20</v>
      </c>
      <c r="AG99">
        <v>100</v>
      </c>
      <c r="AH99">
        <f t="shared" si="44"/>
        <v>8.101882766803001E-21</v>
      </c>
      <c r="AO99">
        <v>100</v>
      </c>
      <c r="AP99">
        <f t="shared" si="45"/>
        <v>2.5323953312968267E-21</v>
      </c>
      <c r="AW99">
        <v>100</v>
      </c>
      <c r="AX99">
        <f t="shared" si="46"/>
        <v>1.7224793922591858E-21</v>
      </c>
      <c r="DI99">
        <v>100</v>
      </c>
      <c r="DJ99">
        <f t="shared" si="49"/>
        <v>2.5491819972097691E-20</v>
      </c>
      <c r="DQ99">
        <v>100</v>
      </c>
      <c r="DR99">
        <f t="shared" si="50"/>
        <v>1.566601979971925E-20</v>
      </c>
      <c r="DY99">
        <v>100</v>
      </c>
      <c r="DZ99">
        <f t="shared" si="51"/>
        <v>1.007931044479267E-21</v>
      </c>
      <c r="EG99">
        <v>100</v>
      </c>
      <c r="EH99">
        <f t="shared" si="52"/>
        <v>9.2484211036331769E-22</v>
      </c>
      <c r="EO99">
        <v>100</v>
      </c>
      <c r="EP99">
        <f t="shared" si="53"/>
        <v>4.2330105086355598E-22</v>
      </c>
      <c r="GK99">
        <v>90</v>
      </c>
      <c r="GL99">
        <f t="shared" si="47"/>
        <v>3.5523845260208076E-20</v>
      </c>
      <c r="GS99">
        <v>90</v>
      </c>
      <c r="GT99">
        <f t="shared" si="48"/>
        <v>4.0457767713000143E-21</v>
      </c>
    </row>
    <row r="100" spans="1:207">
      <c r="A100" s="9" t="s">
        <v>2</v>
      </c>
      <c r="I100" s="9" t="s">
        <v>2</v>
      </c>
      <c r="Q100" s="9" t="s">
        <v>2</v>
      </c>
      <c r="Y100" s="9" t="s">
        <v>2</v>
      </c>
      <c r="AG100" s="9" t="s">
        <v>2</v>
      </c>
      <c r="AO100" s="9" t="s">
        <v>2</v>
      </c>
      <c r="AW100" s="9" t="s">
        <v>2</v>
      </c>
      <c r="DI100" s="9" t="s">
        <v>2</v>
      </c>
      <c r="DQ100" s="9" t="s">
        <v>2</v>
      </c>
      <c r="DY100" s="9" t="s">
        <v>2</v>
      </c>
      <c r="EG100" s="9" t="s">
        <v>2</v>
      </c>
      <c r="EO100" s="9" t="s">
        <v>2</v>
      </c>
      <c r="GK100">
        <v>100</v>
      </c>
      <c r="GL100">
        <f t="shared" si="47"/>
        <v>3.5225315099402639E-20</v>
      </c>
      <c r="GS100">
        <v>100</v>
      </c>
      <c r="GT100">
        <f t="shared" si="48"/>
        <v>3.9940954100464865E-21</v>
      </c>
    </row>
    <row r="101" spans="1:207">
      <c r="GK101" s="9" t="s">
        <v>2</v>
      </c>
      <c r="GS101" s="9" t="s">
        <v>2</v>
      </c>
    </row>
    <row r="106" spans="1:207">
      <c r="A106" t="s">
        <v>871</v>
      </c>
      <c r="B106">
        <v>11.6</v>
      </c>
      <c r="I106" t="s">
        <v>871</v>
      </c>
      <c r="J106">
        <v>12.65</v>
      </c>
      <c r="Q106" t="s">
        <v>871</v>
      </c>
      <c r="R106">
        <v>11.81</v>
      </c>
      <c r="Y106" t="s">
        <v>871</v>
      </c>
      <c r="Z106">
        <v>15</v>
      </c>
      <c r="AG106" t="s">
        <v>871</v>
      </c>
      <c r="AH106">
        <v>16</v>
      </c>
      <c r="AO106" t="s">
        <v>871</v>
      </c>
      <c r="AP106">
        <v>15.5</v>
      </c>
      <c r="AW106" t="s">
        <v>871</v>
      </c>
      <c r="AX106">
        <v>26</v>
      </c>
      <c r="DI106" t="s">
        <v>871</v>
      </c>
      <c r="DJ106">
        <v>11</v>
      </c>
      <c r="DQ106" t="s">
        <v>871</v>
      </c>
      <c r="DR106">
        <v>12.6</v>
      </c>
      <c r="DY106" t="s">
        <v>871</v>
      </c>
      <c r="DZ106">
        <v>21.5</v>
      </c>
      <c r="EG106" t="s">
        <v>871</v>
      </c>
      <c r="EH106">
        <v>21.5</v>
      </c>
      <c r="EO106" t="s">
        <v>871</v>
      </c>
      <c r="EP106">
        <v>27.4</v>
      </c>
      <c r="GK106" t="s">
        <v>871</v>
      </c>
      <c r="GL106">
        <v>15.4</v>
      </c>
      <c r="GS106" t="s">
        <v>871</v>
      </c>
      <c r="GT106">
        <v>23.9</v>
      </c>
    </row>
    <row r="107" spans="1:207">
      <c r="A107" t="s">
        <v>872</v>
      </c>
      <c r="B107">
        <v>0.82615000000000005</v>
      </c>
      <c r="C107">
        <v>-0.82020999999999999</v>
      </c>
      <c r="D107">
        <v>-5.6633000000000003E-2</v>
      </c>
      <c r="E107">
        <v>-0.21537999999999999</v>
      </c>
      <c r="F107">
        <v>-0.33404</v>
      </c>
      <c r="G107">
        <v>-0.22170000000000001</v>
      </c>
      <c r="I107" t="s">
        <v>872</v>
      </c>
      <c r="J107">
        <v>0.55540999999999996</v>
      </c>
      <c r="K107">
        <v>-0.54867999999999995</v>
      </c>
      <c r="L107">
        <v>-0.65437999999999996</v>
      </c>
      <c r="M107">
        <v>4.1294000000000004</v>
      </c>
      <c r="N107">
        <v>-8.2257999999999996</v>
      </c>
      <c r="O107">
        <v>4.8497000000000003</v>
      </c>
      <c r="Q107" t="s">
        <v>872</v>
      </c>
      <c r="R107">
        <v>3.2570000000000001</v>
      </c>
      <c r="S107">
        <v>-3.2294999999999998</v>
      </c>
      <c r="T107">
        <v>-2.3531</v>
      </c>
      <c r="U107">
        <v>4.2286000000000001</v>
      </c>
      <c r="V107">
        <v>-4.0175000000000001</v>
      </c>
      <c r="W107">
        <v>1.74</v>
      </c>
      <c r="Y107" t="s">
        <v>872</v>
      </c>
      <c r="Z107">
        <v>1.2029000000000001</v>
      </c>
      <c r="AA107">
        <v>-1.0931</v>
      </c>
      <c r="AB107">
        <v>-0.92486000000000002</v>
      </c>
      <c r="AC107">
        <v>2.5825999999999998</v>
      </c>
      <c r="AD107">
        <v>-1.0068999999999999</v>
      </c>
      <c r="AE107">
        <v>0.8639</v>
      </c>
      <c r="AG107" t="s">
        <v>872</v>
      </c>
      <c r="AH107">
        <v>0.22917000000000001</v>
      </c>
      <c r="AI107">
        <v>-7.6755000000000004E-2</v>
      </c>
      <c r="AJ107">
        <v>-0.51259999999999994</v>
      </c>
      <c r="AK107">
        <v>0.42753999999999998</v>
      </c>
      <c r="AL107">
        <v>3.4430000000000001</v>
      </c>
      <c r="AM107">
        <v>-1.5903</v>
      </c>
      <c r="AO107" t="s">
        <v>872</v>
      </c>
      <c r="AP107">
        <v>0.29446</v>
      </c>
      <c r="AQ107">
        <v>-0.34462999999999999</v>
      </c>
      <c r="AR107">
        <v>0.41525000000000001</v>
      </c>
      <c r="AS107">
        <v>-0.79157</v>
      </c>
      <c r="AT107">
        <v>0.76763000000000003</v>
      </c>
      <c r="AU107">
        <v>-0.17526</v>
      </c>
      <c r="AW107" t="s">
        <v>872</v>
      </c>
      <c r="AX107">
        <v>-0.15131</v>
      </c>
      <c r="AY107">
        <v>8.9757000000000003E-2</v>
      </c>
      <c r="AZ107">
        <v>0.95435999999999999</v>
      </c>
      <c r="BA107">
        <v>0.49445</v>
      </c>
      <c r="BB107">
        <v>-0.96513000000000004</v>
      </c>
      <c r="BC107">
        <v>0.68359000000000003</v>
      </c>
      <c r="DI107" t="s">
        <v>872</v>
      </c>
      <c r="DJ107">
        <v>2.1339000000000001</v>
      </c>
      <c r="DK107">
        <v>-2.1027</v>
      </c>
      <c r="DL107">
        <v>-1.4991000000000001</v>
      </c>
      <c r="DM107">
        <v>7.6830999999999996</v>
      </c>
      <c r="DN107">
        <v>-18.585999999999999</v>
      </c>
      <c r="DO107">
        <v>13.247999999999999</v>
      </c>
      <c r="DQ107" t="s">
        <v>872</v>
      </c>
      <c r="DR107">
        <v>1.0770999999999999</v>
      </c>
      <c r="DS107">
        <v>-1.1006</v>
      </c>
      <c r="DT107">
        <v>-0.71623999999999999</v>
      </c>
      <c r="DU107">
        <v>5.6860999999999997</v>
      </c>
      <c r="DV107">
        <v>-13.597</v>
      </c>
      <c r="DW107">
        <v>10.568</v>
      </c>
      <c r="DY107" t="s">
        <v>872</v>
      </c>
      <c r="DZ107">
        <v>6.7093E-2</v>
      </c>
      <c r="EA107">
        <v>-3.2711999999999998E-2</v>
      </c>
      <c r="EB107">
        <v>-0.25428000000000001</v>
      </c>
      <c r="EC107">
        <v>1.5686</v>
      </c>
      <c r="ED107">
        <v>-2.2885</v>
      </c>
      <c r="EE107">
        <v>1.3626</v>
      </c>
      <c r="EG107" t="s">
        <v>872</v>
      </c>
      <c r="EH107">
        <v>6.1552999999999997E-2</v>
      </c>
      <c r="EI107">
        <v>-3.0010999999999999E-2</v>
      </c>
      <c r="EJ107">
        <v>-0.23327999999999999</v>
      </c>
      <c r="EK107">
        <v>1.4391</v>
      </c>
      <c r="EL107">
        <v>-2.0994999999999999</v>
      </c>
      <c r="EM107">
        <v>1.2501</v>
      </c>
      <c r="EO107" t="s">
        <v>872</v>
      </c>
      <c r="EP107">
        <v>4.7646000000000001E-2</v>
      </c>
      <c r="EQ107">
        <v>-3.0637000000000001E-2</v>
      </c>
      <c r="ER107">
        <v>0.2273</v>
      </c>
      <c r="ES107">
        <v>-0.46992</v>
      </c>
      <c r="ET107">
        <v>0.74919999999999998</v>
      </c>
      <c r="EU107">
        <v>-0.35488999999999998</v>
      </c>
      <c r="GK107" t="s">
        <v>872</v>
      </c>
      <c r="GL107">
        <v>4.2150999999999996</v>
      </c>
      <c r="GM107">
        <v>-1.4138999999999999</v>
      </c>
      <c r="GN107">
        <v>-15.702999999999999</v>
      </c>
      <c r="GO107">
        <v>61.344999999999999</v>
      </c>
      <c r="GP107">
        <v>-100.7</v>
      </c>
      <c r="GQ107">
        <v>56.335000000000001</v>
      </c>
      <c r="GS107" t="s">
        <v>872</v>
      </c>
      <c r="GT107">
        <v>-9.6562999999999996E-2</v>
      </c>
      <c r="GU107">
        <v>0.17049</v>
      </c>
      <c r="GV107">
        <v>1.6868000000000001</v>
      </c>
      <c r="GW107">
        <v>-4.9119999999999999</v>
      </c>
      <c r="GX107">
        <v>10.656000000000001</v>
      </c>
      <c r="GY107">
        <v>-5.5749000000000004</v>
      </c>
    </row>
    <row r="109" spans="1:207">
      <c r="GK109" s="9" t="s">
        <v>864</v>
      </c>
      <c r="GS109" s="9" t="s">
        <v>864</v>
      </c>
    </row>
    <row r="110" spans="1:207">
      <c r="GK110" s="9" t="s">
        <v>1421</v>
      </c>
      <c r="GS110" s="9" t="s">
        <v>1430</v>
      </c>
    </row>
    <row r="111" spans="1:207">
      <c r="GK111" s="10">
        <f>GL142</f>
        <v>15.4</v>
      </c>
      <c r="GS111" s="10">
        <f>GT142</f>
        <v>23.9</v>
      </c>
    </row>
    <row r="112" spans="1:207">
      <c r="GK112" s="9" t="s">
        <v>1193</v>
      </c>
      <c r="GS112" s="9" t="s">
        <v>1193</v>
      </c>
    </row>
    <row r="113" spans="193:202">
      <c r="GK113" s="9" t="s">
        <v>1422</v>
      </c>
      <c r="GS113" s="9" t="s">
        <v>1431</v>
      </c>
    </row>
    <row r="114" spans="193:202">
      <c r="GK114" s="9" t="s">
        <v>1416</v>
      </c>
      <c r="GS114" s="9" t="s">
        <v>1424</v>
      </c>
    </row>
    <row r="115" spans="193:202">
      <c r="GK115" s="9" t="s">
        <v>870</v>
      </c>
      <c r="GS115" s="9" t="s">
        <v>870</v>
      </c>
    </row>
    <row r="116" spans="193:202">
      <c r="GK116" s="9" t="s">
        <v>6</v>
      </c>
      <c r="GS116" s="9" t="s">
        <v>6</v>
      </c>
    </row>
    <row r="117" spans="193:202">
      <c r="GK117" s="9" t="s">
        <v>2</v>
      </c>
      <c r="GS117" s="9" t="s">
        <v>2</v>
      </c>
    </row>
    <row r="118" spans="193:202">
      <c r="GK118">
        <f>GL142</f>
        <v>15.4</v>
      </c>
      <c r="GL118">
        <f>IF((0.00000000000000001)/GK118/GL$34*(GL$35*LN(GK118/GL$34)+GM$35*(1-GL$34/GK118)+GN$35*(1-GL$34/GK118)^2+GO$35*(1-GL$34/GK118)^3+GP$35*(1-GL$34/GK118)^4+GQ$35*(1-GL$34/GK118)^5)&gt;0,(0.00000000000000001)/GK118/GL$34*(GL$35*LN(GK118/GL$34)+GM$35*(1-GL$34/GK118)+GN$35*(1-GL$34/GK118)^2+GO$35*(1-GL$34/GK118)^3+GP$35*(1-GL$34/GK118)^4+GQ$35*(1-GL$34/GK118)^5),0)</f>
        <v>0</v>
      </c>
      <c r="GS118">
        <f>GT142</f>
        <v>23.9</v>
      </c>
      <c r="GT118">
        <f>IF((0.00000000000000001)/GS118/GT$34*(GT$35*LN(GS118/GT$34)+GU$35*(1-GT$34/GS118)+GV$35*(1-GT$34/GS118)^2+GW$35*(1-GT$34/GS118)^3+GX$35*(1-GT$34/GS118)^4+GY$35*(1-GT$34/GS118)^5)&gt;0,(0.00000000000000001)/GS118/GT$34*(GT$35*LN(GS118/GT$34)+GU$35*(1-GT$34/GS118)+GV$35*(1-GT$34/GS118)^2+GW$35*(1-GT$34/GS118)^3+GX$35*(1-GT$34/GS118)^4+GY$35*(1-GT$34/GS118)^5),0)</f>
        <v>0</v>
      </c>
    </row>
    <row r="119" spans="193:202">
      <c r="GK119">
        <v>16</v>
      </c>
      <c r="GL119">
        <f t="shared" ref="GL119:GL136" si="54">IF((0.00000000000000001)/GK119/GL$34*(GL$35*LN(GK119/GL$34)+GM$35*(1-GL$34/GK119)+GN$35*(1-GL$34/GK119)^2+GO$35*(1-GL$34/GK119)^3+GP$35*(1-GL$34/GK119)^4+GQ$35*(1-GL$34/GK119)^5)&gt;0,(0.00000000000000001)/GK119/GL$34*(GL$35*LN(GK119/GL$34)+GM$35*(1-GL$34/GK119)+GN$35*(1-GL$34/GK119)^2+GO$35*(1-GL$34/GK119)^3+GP$35*(1-GL$34/GK119)^4+GQ$35*(1-GL$34/GK119)^5),0)</f>
        <v>3.6137447294668101E-21</v>
      </c>
      <c r="GS119">
        <v>24</v>
      </c>
      <c r="GT119">
        <f t="shared" ref="GT119:GT136" si="55">IF((0.00000000000000001)/GS119/GT$34*(GT$35*LN(GS119/GT$34)+GU$35*(1-GT$34/GS119)+GV$35*(1-GT$34/GS119)^2+GW$35*(1-GT$34/GS119)^3+GX$35*(1-GT$34/GS119)^4+GY$35*(1-GT$34/GS119)^5)&gt;0,(0.00000000000000001)/GS119/GT$34*(GT$35*LN(GS119/GT$34)+GU$35*(1-GT$34/GS119)+GV$35*(1-GT$34/GS119)^2+GW$35*(1-GT$34/GS119)^3+GX$35*(1-GT$34/GS119)^4+GY$35*(1-GT$34/GS119)^5),0)</f>
        <v>5.8598537908324428E-24</v>
      </c>
    </row>
    <row r="120" spans="193:202">
      <c r="GK120">
        <v>16.5</v>
      </c>
      <c r="GL120">
        <f t="shared" si="54"/>
        <v>5.6285748916015542E-21</v>
      </c>
      <c r="GS120">
        <v>24.5</v>
      </c>
      <c r="GT120">
        <f t="shared" si="55"/>
        <v>4.6525740799145724E-23</v>
      </c>
    </row>
    <row r="121" spans="193:202">
      <c r="GK121">
        <v>17</v>
      </c>
      <c r="GL121">
        <f t="shared" si="54"/>
        <v>7.1860613119314316E-21</v>
      </c>
      <c r="GS121">
        <v>25</v>
      </c>
      <c r="GT121">
        <f t="shared" si="55"/>
        <v>1.0113340025354313E-22</v>
      </c>
    </row>
    <row r="122" spans="193:202">
      <c r="GK122">
        <v>17.5</v>
      </c>
      <c r="GL122">
        <f t="shared" si="54"/>
        <v>8.5181464683976052E-21</v>
      </c>
      <c r="GS122">
        <v>25.5</v>
      </c>
      <c r="GT122">
        <f t="shared" si="55"/>
        <v>1.6453083450085472E-22</v>
      </c>
    </row>
    <row r="123" spans="193:202">
      <c r="GK123">
        <v>18</v>
      </c>
      <c r="GL123">
        <f t="shared" si="54"/>
        <v>9.7509232285883112E-21</v>
      </c>
      <c r="GS123">
        <v>26</v>
      </c>
      <c r="GT123">
        <f t="shared" si="55"/>
        <v>2.3315525227915137E-22</v>
      </c>
    </row>
    <row r="124" spans="193:202">
      <c r="GK124">
        <v>18.5</v>
      </c>
      <c r="GL124">
        <f t="shared" si="54"/>
        <v>1.0947691896058353E-20</v>
      </c>
      <c r="GS124">
        <v>26.5</v>
      </c>
      <c r="GT124">
        <f t="shared" si="55"/>
        <v>3.0458137694615164E-22</v>
      </c>
    </row>
    <row r="125" spans="193:202">
      <c r="GK125">
        <v>19</v>
      </c>
      <c r="GL125">
        <f t="shared" si="54"/>
        <v>1.2135458908420989E-20</v>
      </c>
      <c r="GS125">
        <v>27</v>
      </c>
      <c r="GT125">
        <f t="shared" si="55"/>
        <v>3.7719321670472683E-22</v>
      </c>
    </row>
    <row r="126" spans="193:202">
      <c r="GK126">
        <v>19.5</v>
      </c>
      <c r="GL126">
        <f t="shared" si="54"/>
        <v>1.3321116667794596E-20</v>
      </c>
      <c r="GS126">
        <v>27.5</v>
      </c>
      <c r="GT126">
        <f t="shared" si="55"/>
        <v>4.4994589086306443E-22</v>
      </c>
    </row>
    <row r="127" spans="193:202">
      <c r="GK127">
        <v>19.8</v>
      </c>
      <c r="GL127">
        <f t="shared" si="54"/>
        <v>1.4030293711367025E-20</v>
      </c>
      <c r="GS127">
        <v>28</v>
      </c>
      <c r="GT127">
        <f t="shared" si="55"/>
        <v>5.2219321126586725E-22</v>
      </c>
    </row>
    <row r="128" spans="193:202">
      <c r="GK128">
        <v>20</v>
      </c>
      <c r="GL128">
        <f t="shared" si="54"/>
        <v>1.4501194272514321E-20</v>
      </c>
      <c r="GS128">
        <v>29</v>
      </c>
      <c r="GT128">
        <f t="shared" si="55"/>
        <v>6.6386928096350785E-22</v>
      </c>
    </row>
    <row r="129" spans="193:207">
      <c r="GK129">
        <v>30</v>
      </c>
      <c r="GL129">
        <f t="shared" si="54"/>
        <v>2.9513199399487319E-20</v>
      </c>
      <c r="GS129">
        <v>30</v>
      </c>
      <c r="GT129">
        <f t="shared" si="55"/>
        <v>8.0110300504588128E-22</v>
      </c>
    </row>
    <row r="130" spans="193:207">
      <c r="GK130">
        <v>40</v>
      </c>
      <c r="GL130">
        <f t="shared" si="54"/>
        <v>3.3029433416009425E-20</v>
      </c>
      <c r="GS130">
        <v>40</v>
      </c>
      <c r="GT130">
        <f t="shared" si="55"/>
        <v>2.0151597182054503E-21</v>
      </c>
    </row>
    <row r="131" spans="193:207">
      <c r="GK131">
        <v>50</v>
      </c>
      <c r="GL131">
        <f t="shared" si="54"/>
        <v>3.4309926355364529E-20</v>
      </c>
      <c r="GS131">
        <v>50</v>
      </c>
      <c r="GT131">
        <f t="shared" si="55"/>
        <v>2.9606027810521956E-21</v>
      </c>
    </row>
    <row r="132" spans="193:207">
      <c r="GK132">
        <v>60</v>
      </c>
      <c r="GL132">
        <f t="shared" si="54"/>
        <v>3.5079680244948944E-20</v>
      </c>
      <c r="GS132">
        <v>60</v>
      </c>
      <c r="GT132">
        <f t="shared" si="55"/>
        <v>3.5657665308329338E-21</v>
      </c>
    </row>
    <row r="133" spans="193:207">
      <c r="GK133">
        <v>70</v>
      </c>
      <c r="GL133">
        <f t="shared" si="54"/>
        <v>3.5508167494765889E-20</v>
      </c>
      <c r="GS133">
        <v>70</v>
      </c>
      <c r="GT133">
        <f t="shared" si="55"/>
        <v>3.8908133227518232E-21</v>
      </c>
    </row>
    <row r="134" spans="193:207">
      <c r="GK134">
        <v>80</v>
      </c>
      <c r="GL134">
        <f t="shared" si="54"/>
        <v>3.5637793224325242E-20</v>
      </c>
      <c r="GS134">
        <v>80</v>
      </c>
      <c r="GT134">
        <f t="shared" si="55"/>
        <v>4.0271064296299893E-21</v>
      </c>
    </row>
    <row r="135" spans="193:207">
      <c r="GK135">
        <v>90</v>
      </c>
      <c r="GL135">
        <f t="shared" si="54"/>
        <v>3.5523845260208076E-20</v>
      </c>
      <c r="GS135">
        <v>90</v>
      </c>
      <c r="GT135">
        <f t="shared" si="55"/>
        <v>4.0457767713000143E-21</v>
      </c>
    </row>
    <row r="136" spans="193:207">
      <c r="GK136">
        <v>100</v>
      </c>
      <c r="GL136">
        <f t="shared" si="54"/>
        <v>3.5225315099402639E-20</v>
      </c>
      <c r="GS136">
        <v>100</v>
      </c>
      <c r="GT136">
        <f t="shared" si="55"/>
        <v>3.9940954100464865E-21</v>
      </c>
    </row>
    <row r="137" spans="193:207">
      <c r="GK137" s="9" t="s">
        <v>2</v>
      </c>
      <c r="GS137" s="9" t="s">
        <v>2</v>
      </c>
    </row>
    <row r="142" spans="193:207">
      <c r="GK142" t="s">
        <v>871</v>
      </c>
      <c r="GL142">
        <v>15.4</v>
      </c>
      <c r="GS142" t="s">
        <v>871</v>
      </c>
      <c r="GT142">
        <v>23.9</v>
      </c>
    </row>
    <row r="143" spans="193:207">
      <c r="GK143" t="s">
        <v>872</v>
      </c>
      <c r="GL143">
        <v>4.2150999999999996</v>
      </c>
      <c r="GM143">
        <v>-1.4138999999999999</v>
      </c>
      <c r="GN143">
        <v>-15.702999999999999</v>
      </c>
      <c r="GO143">
        <v>61.344999999999999</v>
      </c>
      <c r="GP143">
        <v>-100.7</v>
      </c>
      <c r="GQ143">
        <v>56.335000000000001</v>
      </c>
      <c r="GS143" t="s">
        <v>872</v>
      </c>
      <c r="GT143">
        <v>-9.6562999999999996E-2</v>
      </c>
      <c r="GU143">
        <v>0.17049</v>
      </c>
      <c r="GV143">
        <v>1.6868000000000001</v>
      </c>
      <c r="GW143">
        <v>-4.9119999999999999</v>
      </c>
      <c r="GX143">
        <v>10.656000000000001</v>
      </c>
      <c r="GY143">
        <v>-5.5749000000000004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C22-555E-4EFF-AA67-47CE1E63EB7C}">
  <dimension ref="A1:CY107"/>
  <sheetViews>
    <sheetView zoomScale="115" zoomScaleNormal="115" workbookViewId="0">
      <selection activeCell="H34" sqref="H34"/>
    </sheetView>
  </sheetViews>
  <sheetFormatPr defaultRowHeight="16.5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2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</row>
    <row r="78" spans="1:82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B3A-CAB7-4E2B-BB90-0D66891154ED}">
  <dimension ref="A1:CU171"/>
  <sheetViews>
    <sheetView workbookViewId="0">
      <selection sqref="A1:C35"/>
    </sheetView>
  </sheetViews>
  <sheetFormatPr defaultRowHeight="16.5"/>
  <cols>
    <col min="47" max="47" width="13.125" bestFit="1" customWidth="1"/>
  </cols>
  <sheetData>
    <row r="1" spans="1:99">
      <c r="A1" s="9" t="s">
        <v>3</v>
      </c>
      <c r="F1" s="9" t="s">
        <v>3</v>
      </c>
      <c r="K1" s="9" t="s">
        <v>3</v>
      </c>
      <c r="P1" s="9" t="s">
        <v>3</v>
      </c>
      <c r="U1" s="9" t="s">
        <v>3</v>
      </c>
      <c r="Z1" s="9" t="s">
        <v>3</v>
      </c>
      <c r="AE1" s="9" t="s">
        <v>3</v>
      </c>
      <c r="AJ1" s="9" t="s">
        <v>3</v>
      </c>
      <c r="AO1" s="9" t="s">
        <v>3</v>
      </c>
      <c r="AT1" s="9" t="s">
        <v>3</v>
      </c>
      <c r="AY1" s="9" t="s">
        <v>3</v>
      </c>
      <c r="BD1" s="9" t="s">
        <v>3</v>
      </c>
      <c r="BI1" s="9" t="s">
        <v>3</v>
      </c>
      <c r="BN1" s="9" t="s">
        <v>3</v>
      </c>
      <c r="BT1" s="9" t="s">
        <v>3</v>
      </c>
      <c r="BZ1" s="9" t="s">
        <v>3</v>
      </c>
      <c r="CE1" s="9" t="s">
        <v>3</v>
      </c>
      <c r="CJ1" s="9" t="s">
        <v>3</v>
      </c>
      <c r="CO1" s="9" t="s">
        <v>3</v>
      </c>
      <c r="CT1" s="9" t="s">
        <v>3</v>
      </c>
    </row>
    <row r="2" spans="1:99">
      <c r="A2" s="9" t="s">
        <v>960</v>
      </c>
      <c r="F2" s="9" t="s">
        <v>981</v>
      </c>
      <c r="K2" s="9" t="s">
        <v>993</v>
      </c>
      <c r="P2" s="9" t="s">
        <v>1005</v>
      </c>
      <c r="U2" s="9" t="s">
        <v>1019</v>
      </c>
      <c r="Z2" s="9" t="s">
        <v>1033</v>
      </c>
      <c r="AE2" s="9" t="s">
        <v>1047</v>
      </c>
      <c r="AJ2" s="9" t="s">
        <v>1055</v>
      </c>
      <c r="AO2" s="9" t="s">
        <v>1061</v>
      </c>
      <c r="AT2" s="9" t="s">
        <v>1067</v>
      </c>
      <c r="AY2" s="9" t="s">
        <v>1073</v>
      </c>
      <c r="BD2" s="9" t="s">
        <v>1079</v>
      </c>
      <c r="BI2" s="9" t="s">
        <v>1085</v>
      </c>
      <c r="BN2" s="9" t="s">
        <v>1092</v>
      </c>
      <c r="BT2" s="9" t="s">
        <v>1100</v>
      </c>
      <c r="BZ2" s="9" t="s">
        <v>1098</v>
      </c>
      <c r="CE2" s="9" t="s">
        <v>1110</v>
      </c>
      <c r="CJ2" s="9" t="s">
        <v>1116</v>
      </c>
      <c r="CO2" s="9" t="s">
        <v>1124</v>
      </c>
      <c r="CT2" s="9" t="s">
        <v>1128</v>
      </c>
    </row>
    <row r="3" spans="1:99">
      <c r="A3" s="10">
        <v>7.45</v>
      </c>
      <c r="F3" s="10">
        <v>4</v>
      </c>
      <c r="K3" s="10">
        <v>9.4</v>
      </c>
      <c r="P3" s="10">
        <v>6.2</v>
      </c>
      <c r="U3" s="10">
        <v>6.95</v>
      </c>
      <c r="Z3" s="10">
        <v>6.38</v>
      </c>
      <c r="AE3" s="10">
        <v>4.45</v>
      </c>
      <c r="AJ3" s="10">
        <v>5.36</v>
      </c>
      <c r="AO3" s="10">
        <v>8.67</v>
      </c>
      <c r="AT3" s="10">
        <v>5.47</v>
      </c>
      <c r="AY3" s="10">
        <v>6.5</v>
      </c>
      <c r="BD3" s="10">
        <v>6.6</v>
      </c>
      <c r="BI3" s="10">
        <v>6.9</v>
      </c>
      <c r="BN3" s="10">
        <v>5.8</v>
      </c>
      <c r="BT3" s="10">
        <v>6.5</v>
      </c>
      <c r="BZ3" s="10">
        <v>8.6999999999999993</v>
      </c>
      <c r="CE3" s="10">
        <v>8.9</v>
      </c>
      <c r="CJ3" s="10">
        <v>4.5999999999999996</v>
      </c>
      <c r="CO3" s="10">
        <v>8.6999999999999993</v>
      </c>
      <c r="CT3" s="10">
        <v>10.6</v>
      </c>
    </row>
    <row r="4" spans="1:99">
      <c r="A4" s="9" t="s">
        <v>965</v>
      </c>
      <c r="F4" s="9" t="s">
        <v>965</v>
      </c>
      <c r="K4" s="9" t="s">
        <v>965</v>
      </c>
      <c r="P4" s="9" t="s">
        <v>965</v>
      </c>
      <c r="U4" s="9" t="s">
        <v>965</v>
      </c>
      <c r="Z4" s="9" t="s">
        <v>965</v>
      </c>
      <c r="AE4" s="9" t="s">
        <v>1049</v>
      </c>
      <c r="AJ4" s="9" t="s">
        <v>1049</v>
      </c>
      <c r="AO4" s="9" t="s">
        <v>1049</v>
      </c>
      <c r="AT4" s="9" t="s">
        <v>1049</v>
      </c>
      <c r="AY4" s="9" t="s">
        <v>1049</v>
      </c>
      <c r="BD4" s="9" t="s">
        <v>1049</v>
      </c>
      <c r="BI4" s="9" t="s">
        <v>1086</v>
      </c>
      <c r="BN4" s="9" t="s">
        <v>1086</v>
      </c>
      <c r="BT4" s="9" t="s">
        <v>1086</v>
      </c>
      <c r="BZ4" s="9" t="s">
        <v>1086</v>
      </c>
      <c r="CE4" s="9" t="s">
        <v>1086</v>
      </c>
      <c r="CJ4" s="9" t="s">
        <v>1118</v>
      </c>
      <c r="CO4" s="9" t="s">
        <v>1118</v>
      </c>
      <c r="CT4" s="9" t="s">
        <v>1129</v>
      </c>
    </row>
    <row r="5" spans="1:99">
      <c r="A5" s="9" t="s">
        <v>967</v>
      </c>
      <c r="F5" s="9" t="s">
        <v>979</v>
      </c>
      <c r="K5" s="9" t="s">
        <v>995</v>
      </c>
      <c r="P5" s="9" t="s">
        <v>1009</v>
      </c>
      <c r="U5" s="9" t="s">
        <v>1023</v>
      </c>
      <c r="Z5" s="9" t="s">
        <v>1035</v>
      </c>
      <c r="AE5" s="9" t="s">
        <v>1051</v>
      </c>
      <c r="AJ5" s="9" t="s">
        <v>1057</v>
      </c>
      <c r="AO5" s="9" t="s">
        <v>1063</v>
      </c>
      <c r="AT5" s="9" t="s">
        <v>1069</v>
      </c>
      <c r="AY5" s="9" t="s">
        <v>1075</v>
      </c>
      <c r="BD5" s="9" t="s">
        <v>1081</v>
      </c>
      <c r="BI5" s="9" t="s">
        <v>1088</v>
      </c>
      <c r="BN5" s="9" t="s">
        <v>1094</v>
      </c>
      <c r="BT5" s="9" t="s">
        <v>1102</v>
      </c>
      <c r="BZ5" s="9" t="s">
        <v>1106</v>
      </c>
      <c r="CE5" s="9" t="s">
        <v>1112</v>
      </c>
      <c r="CJ5" s="9" t="s">
        <v>1120</v>
      </c>
      <c r="CO5" s="9" t="s">
        <v>1126</v>
      </c>
      <c r="CT5" s="9" t="s">
        <v>1131</v>
      </c>
    </row>
    <row r="6" spans="1:99">
      <c r="A6" s="9" t="s">
        <v>964</v>
      </c>
      <c r="F6" s="9" t="s">
        <v>983</v>
      </c>
      <c r="K6" s="9" t="s">
        <v>11</v>
      </c>
      <c r="P6" s="9" t="s">
        <v>1007</v>
      </c>
      <c r="U6" s="9" t="s">
        <v>1021</v>
      </c>
      <c r="Z6" s="9" t="s">
        <v>1037</v>
      </c>
      <c r="AE6" s="9" t="s">
        <v>1053</v>
      </c>
      <c r="AJ6" s="9" t="s">
        <v>1059</v>
      </c>
      <c r="AO6" s="9" t="s">
        <v>1065</v>
      </c>
      <c r="AT6" s="9" t="s">
        <v>1071</v>
      </c>
      <c r="AY6" s="9" t="s">
        <v>1077</v>
      </c>
      <c r="BD6" s="9" t="s">
        <v>1083</v>
      </c>
      <c r="BI6" s="9" t="s">
        <v>1090</v>
      </c>
      <c r="BN6" s="9" t="s">
        <v>1096</v>
      </c>
      <c r="BT6" s="9" t="s">
        <v>1104</v>
      </c>
      <c r="BZ6" s="9" t="s">
        <v>1108</v>
      </c>
      <c r="CE6" s="9" t="s">
        <v>1114</v>
      </c>
      <c r="CJ6" s="9" t="s">
        <v>1122</v>
      </c>
      <c r="CO6" s="9" t="s">
        <v>1108</v>
      </c>
      <c r="CT6" s="9" t="s">
        <v>1133</v>
      </c>
    </row>
    <row r="7" spans="1:99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  <c r="Z7" s="9" t="s">
        <v>6</v>
      </c>
      <c r="AE7" s="9" t="s">
        <v>6</v>
      </c>
      <c r="AJ7" s="9" t="s">
        <v>6</v>
      </c>
      <c r="AO7" s="9" t="s">
        <v>6</v>
      </c>
      <c r="AT7" s="9" t="s">
        <v>6</v>
      </c>
      <c r="AY7" s="9" t="s">
        <v>6</v>
      </c>
      <c r="BD7" s="9" t="s">
        <v>6</v>
      </c>
      <c r="BI7" s="9" t="s">
        <v>6</v>
      </c>
      <c r="BN7" s="9" t="s">
        <v>6</v>
      </c>
      <c r="BT7" s="9" t="s">
        <v>6</v>
      </c>
      <c r="BZ7" s="9" t="s">
        <v>6</v>
      </c>
      <c r="CE7" s="9" t="s">
        <v>6</v>
      </c>
      <c r="CJ7" s="9" t="s">
        <v>6</v>
      </c>
      <c r="CO7" s="9" t="s">
        <v>6</v>
      </c>
      <c r="CT7" s="9" t="s">
        <v>6</v>
      </c>
    </row>
    <row r="8" spans="1:99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  <c r="Z8" s="9" t="s">
        <v>2</v>
      </c>
      <c r="AE8" s="9" t="s">
        <v>2</v>
      </c>
      <c r="AJ8" s="9" t="s">
        <v>2</v>
      </c>
      <c r="AO8" s="9" t="s">
        <v>2</v>
      </c>
      <c r="AT8" s="9" t="s">
        <v>2</v>
      </c>
      <c r="AY8" s="9" t="s">
        <v>2</v>
      </c>
      <c r="BD8" s="9" t="s">
        <v>2</v>
      </c>
      <c r="BI8" s="9" t="s">
        <v>2</v>
      </c>
      <c r="BN8" s="9" t="s">
        <v>2</v>
      </c>
      <c r="BT8" s="9" t="s">
        <v>2</v>
      </c>
      <c r="BZ8" s="9" t="s">
        <v>2</v>
      </c>
      <c r="CE8" s="9" t="s">
        <v>2</v>
      </c>
      <c r="CJ8" s="9" t="s">
        <v>2</v>
      </c>
      <c r="CO8" s="9" t="s">
        <v>2</v>
      </c>
      <c r="CT8" s="9" t="s">
        <v>2</v>
      </c>
    </row>
    <row r="9" spans="1:99">
      <c r="A9">
        <v>7.45</v>
      </c>
      <c r="B9">
        <f>34.6*(1.35+0.177*6)*(1-A$9/A9)^3/A9*LN(EXP(1)+0.15*A9)*1E-20*A$35</f>
        <v>0</v>
      </c>
      <c r="F9">
        <v>4</v>
      </c>
      <c r="G9">
        <f t="shared" ref="G9:G39" si="0">34.6*(1.35+0.177*6)*(1-F$9/F9)^3/F9*LN(EXP(1)+0.15*F9)*1E-20*F$42</f>
        <v>0</v>
      </c>
      <c r="K9">
        <v>9.4</v>
      </c>
      <c r="L9">
        <f t="shared" ref="L9:L29" si="1">34.6*(1.35+0.177*6)*(1-K$9/K9)^3/K9*LN(EXP(1)+0.15*K9)*1E-20*K$32</f>
        <v>0</v>
      </c>
      <c r="P9">
        <v>6.2</v>
      </c>
      <c r="Q9">
        <f t="shared" ref="Q9:Q35" si="2">34.6*(1.35+0.177*6)*(1-P$9/P9)^3/P9*LN(EXP(1)+0.15*P9)*1E-20*P$38</f>
        <v>0</v>
      </c>
      <c r="U9">
        <v>6.95</v>
      </c>
      <c r="V9">
        <f>34.6*(1.35+0.177*6)*(1-U$9/U9)^3/U9*LN(EXP(1)+0.15*U9)*1E-20*U$37</f>
        <v>0</v>
      </c>
      <c r="Z9">
        <v>6.38</v>
      </c>
      <c r="AA9">
        <f>34.6*(1.35+0.177*6)*(1-Z$9/Z9)^3/Z9*LN(EXP(1)+0.15*Z9)*1E-20*Z$38</f>
        <v>0</v>
      </c>
      <c r="AE9">
        <v>4.45</v>
      </c>
      <c r="AF9">
        <f>34.6*(1.35+0.177*5)*(1-AE$9/AE9)^3/AE9*LN(EXP(1)+0.15*AE9)*1E-20*AE$42</f>
        <v>0</v>
      </c>
      <c r="AJ9">
        <v>5.36</v>
      </c>
      <c r="AK9">
        <f>34.6*(1.35+0.177*5)*(1-AJ$9/AJ9)^3/AJ9*LN(EXP(1)+0.15*AJ9)*1E-20*AJ$42</f>
        <v>0</v>
      </c>
      <c r="AO9">
        <v>8.67</v>
      </c>
      <c r="AP9">
        <f>34.6*(1.35+0.177*5)*(1-AO$9/AO9)^3/AO9*LN(EXP(1)+0.15*AO9)*1E-20*AO$42</f>
        <v>0</v>
      </c>
      <c r="AT9">
        <v>5.47</v>
      </c>
      <c r="AU9">
        <f>34.6*(1.35+0.177*5)*(1-AT$9/AT9)^3/AT9*LN(EXP(1)+0.15*AT9)*1E-20*AT$42</f>
        <v>0</v>
      </c>
      <c r="AY9">
        <v>6.5</v>
      </c>
      <c r="AZ9">
        <f>34.6*(1.35+0.177*5)*(1-AY$9/AY9)^3/AY9*LN(EXP(1)+0.15*AY9)*1E-20*AY$42</f>
        <v>0</v>
      </c>
      <c r="BD9">
        <v>6.6</v>
      </c>
      <c r="BE9">
        <f>34.6*(1.35+0.177*5)*(1-BD$9/BD9)^3/BD9*LN(EXP(1)+0.15*BD9)*1E-20*BD$42</f>
        <v>0</v>
      </c>
      <c r="BI9">
        <v>6.9</v>
      </c>
      <c r="BJ9">
        <f>34.6*(1.35+0.177*4)*(1-BI$9/BI9)^3/BI9*LN(EXP(1)+0.15*BI9)*1E-20*BI$42</f>
        <v>0</v>
      </c>
      <c r="BN9">
        <v>5.8</v>
      </c>
      <c r="BO9">
        <f>34.6*(1.35+0.177*4)*(1-BN$9/BN9)^3/BN9*LN(EXP(1)+0.15*BN9)*1E-20*BN$42</f>
        <v>0</v>
      </c>
      <c r="BT9">
        <v>6.5</v>
      </c>
      <c r="BU9">
        <f>34.6*(1.35+0.177*4)*(1-BT$9/BT9)^3/BT9*LN(EXP(1)+0.15*BT9)*1E-20*BT$42</f>
        <v>0</v>
      </c>
      <c r="BZ9">
        <v>8.6999999999999993</v>
      </c>
      <c r="CA9">
        <f>34.6*(1.35+0.177*4)*(1-BZ$9/BZ9)^3/BZ9*LN(EXP(1)+0.15*BZ9)*1E-20*BZ$42</f>
        <v>0</v>
      </c>
      <c r="CE9">
        <v>8.9</v>
      </c>
      <c r="CF9">
        <f>34.6*(1.35+0.177*4)*(1-CE$9/CE9)^3/CE9*LN(EXP(1)+0.15*CE9)*1E-20*CE$42</f>
        <v>0</v>
      </c>
      <c r="CJ9">
        <v>4.5999999999999996</v>
      </c>
      <c r="CK9">
        <f>34.6*(1.35+0.177*3)*(1-CJ$9/CJ9)^3/CJ9*LN(EXP(1)+0.15*CJ9)*1E-20*CJ$42</f>
        <v>0</v>
      </c>
      <c r="CO9">
        <v>8.6999999999999993</v>
      </c>
      <c r="CP9">
        <f>34.6*(1.35+0.177*3)*(1-CO$9/CO9)^3/CO9*LN(EXP(1)+0.15*CO9)*1E-20*CO$42</f>
        <v>0</v>
      </c>
      <c r="CT9">
        <v>10.6</v>
      </c>
      <c r="CU9">
        <f>34.6*(1.35+0.177*2)*(1-CT$9/CT9)^3/CT9*LN(EXP(1)+0.15*CT9)*1E-20*CT$42</f>
        <v>0</v>
      </c>
    </row>
    <row r="10" spans="1:99">
      <c r="A10">
        <v>8.5</v>
      </c>
      <c r="B10">
        <f t="shared" ref="B10:B31" si="3">34.6*(1.35+0.177*6)*(1-A$9/A10)^3/A10*LN(EXP(1)+0.15*A10)*1E-20*A$35</f>
        <v>6.1501452190125935E-23</v>
      </c>
      <c r="F10">
        <v>4.5</v>
      </c>
      <c r="G10">
        <f t="shared" si="0"/>
        <v>1.4297840226956288E-22</v>
      </c>
      <c r="K10">
        <v>9.5</v>
      </c>
      <c r="L10">
        <f t="shared" si="1"/>
        <v>5.825889284942894E-27</v>
      </c>
      <c r="P10">
        <v>6.5</v>
      </c>
      <c r="Q10">
        <f t="shared" si="2"/>
        <v>1.8141407295639183E-24</v>
      </c>
      <c r="U10">
        <v>7</v>
      </c>
      <c r="V10">
        <f t="shared" ref="V10:V34" si="4">34.6*(1.35+0.177*6)*(1-U$9/U10)^3/U10*LN(EXP(1)+0.15*U10)*1E-20*U$37</f>
        <v>4.0347400297600937E-27</v>
      </c>
      <c r="Z10">
        <v>6.5</v>
      </c>
      <c r="AA10">
        <f t="shared" ref="AA10:AA35" si="5">34.6*(1.35+0.177*6)*(1-Z$9/Z10)^3/Z10*LN(EXP(1)+0.15*Z10)*1E-20*Z$38</f>
        <v>8.4440004866976308E-26</v>
      </c>
      <c r="AE10">
        <v>4.5</v>
      </c>
      <c r="AF10">
        <f t="shared" ref="AF10:AF39" si="6">34.6*(1.35+0.177*5)*(1-AE$9/AE10)^3/AE10*LN(EXP(1)+0.15*AE10)*1E-20*AE$42</f>
        <v>1.2672593625341269E-25</v>
      </c>
      <c r="AJ10">
        <v>5.5</v>
      </c>
      <c r="AK10">
        <f t="shared" ref="AK10:AK39" si="7">34.6*(1.35+0.177*5)*(1-AJ$9/AJ10)^3/AJ10*LN(EXP(1)+0.15*AJ10)*1E-20*AJ$42</f>
        <v>5.5737748733236079E-25</v>
      </c>
      <c r="AO10">
        <v>8.6999999999999993</v>
      </c>
      <c r="AP10">
        <f t="shared" ref="AP10:AP39" si="8">34.6*(1.35+0.177*5)*(1-AO$9/AO10)^3/AO10*LN(EXP(1)+0.15*AO10)*1E-20*AO$42</f>
        <v>2.0294117174662567E-28</v>
      </c>
      <c r="AT10">
        <v>5.5</v>
      </c>
      <c r="AU10">
        <f t="shared" ref="AU10:AU39" si="9">34.6*(1.35+0.177*5)*(1-AT$9/AT10)^3/AT10*LN(EXP(1)+0.15*AT10)*1E-20*AT$42</f>
        <v>3.1751786431202142E-27</v>
      </c>
      <c r="AY10">
        <v>6.6</v>
      </c>
      <c r="AZ10">
        <f t="shared" ref="AZ10:AZ39" si="10">34.6*(1.35+0.177*5)*(1-AY$9/AY10)^3/AY10*LN(EXP(1)+0.15*AY10)*1E-20*AY$42</f>
        <v>3.2047112844855869E-26</v>
      </c>
      <c r="BD10">
        <v>6.7</v>
      </c>
      <c r="BE10">
        <f t="shared" ref="BE10:BE39" si="11">34.6*(1.35+0.177*5)*(1-BD$9/BD10)^3/BD10*LN(EXP(1)+0.15*BD10)*1E-20*BD$42</f>
        <v>3.026921149914341E-26</v>
      </c>
      <c r="BI10">
        <v>7</v>
      </c>
      <c r="BJ10">
        <f t="shared" ref="BJ10:BJ39" si="12">34.6*(1.35+0.177*4)*(1-BI$9/BI10)^3/BI10*LN(EXP(1)+0.15*BI10)*1E-20*BI$42</f>
        <v>1.2589994759530002E-25</v>
      </c>
      <c r="BN10">
        <v>5.9</v>
      </c>
      <c r="BO10">
        <f t="shared" ref="BO10:BO39" si="13">34.6*(1.35+0.177*4)*(1-BN$9/BN10)^3/BN10*LN(EXP(1)+0.15*BN10)*1E-20*BN$42</f>
        <v>1.807840846860657E-25</v>
      </c>
      <c r="BT10">
        <v>6.6</v>
      </c>
      <c r="BU10">
        <f t="shared" ref="BU10:BU39" si="14">34.6*(1.35+0.177*4)*(1-BT$9/BT10)^3/BT10*LN(EXP(1)+0.15*BT10)*1E-20*BT$42</f>
        <v>7.8691076193543155E-26</v>
      </c>
      <c r="BZ10">
        <v>8.8000000000000007</v>
      </c>
      <c r="CA10">
        <f t="shared" ref="CA10:CA39" si="15">34.6*(1.35+0.177*4)*(1-BZ$9/BZ10)^3/BZ10*LN(EXP(1)+0.15*BZ10)*1E-20*BZ$42</f>
        <v>9.9442316730940317E-27</v>
      </c>
      <c r="CE10">
        <v>9</v>
      </c>
      <c r="CF10">
        <f t="shared" ref="CF10:CF39" si="16">34.6*(1.35+0.177*4)*(1-CE$9/CE10)^3/CE10*LN(EXP(1)+0.15*CE10)*1E-20*CE$42</f>
        <v>9.1375271758543649E-27</v>
      </c>
      <c r="CJ10">
        <v>5</v>
      </c>
      <c r="CK10">
        <f t="shared" ref="CK10:CK39" si="17">34.6*(1.35+0.177*3)*(1-CJ$9/CJ10)^3/CJ10*LN(EXP(1)+0.15*CJ10)*1E-20*CJ$42</f>
        <v>4.0612746488022326E-23</v>
      </c>
      <c r="CO10">
        <v>8.8000000000000007</v>
      </c>
      <c r="CP10">
        <f t="shared" ref="CP10:CP39" si="18">34.6*(1.35+0.177*3)*(1-CO$9/CO10)^3/CO10*LN(EXP(1)+0.15*CO10)*1E-20*CO$42</f>
        <v>9.088969765349793E-27</v>
      </c>
      <c r="CT10">
        <v>10.7</v>
      </c>
      <c r="CU10">
        <f t="shared" ref="CU10:CU39" si="19">34.6*(1.35+0.177*2)*(1-CT$9/CT10)^3/CT10*LN(EXP(1)+0.15*CT10)*1E-20*CT$42</f>
        <v>5.9265036191695698E-27</v>
      </c>
    </row>
    <row r="11" spans="1:99">
      <c r="A11">
        <v>9</v>
      </c>
      <c r="B11">
        <f t="shared" si="3"/>
        <v>1.5952020551391221E-22</v>
      </c>
      <c r="F11">
        <v>5</v>
      </c>
      <c r="G11">
        <f t="shared" si="0"/>
        <v>7.6389320303244552E-22</v>
      </c>
      <c r="K11">
        <v>10</v>
      </c>
      <c r="L11">
        <f t="shared" si="1"/>
        <v>1.0379036986848683E-24</v>
      </c>
      <c r="P11">
        <v>7</v>
      </c>
      <c r="Q11">
        <f t="shared" si="2"/>
        <v>2.596989239726748E-23</v>
      </c>
      <c r="U11">
        <v>7.5</v>
      </c>
      <c r="V11">
        <f t="shared" si="4"/>
        <v>4.1356606716327486E-24</v>
      </c>
      <c r="Z11">
        <v>7</v>
      </c>
      <c r="AA11">
        <f t="shared" si="5"/>
        <v>8.7916939137158915E-24</v>
      </c>
      <c r="AE11">
        <v>5</v>
      </c>
      <c r="AF11">
        <f t="shared" si="6"/>
        <v>1.126460021532357E-22</v>
      </c>
      <c r="AJ11">
        <v>5.75</v>
      </c>
      <c r="AK11">
        <f t="shared" si="7"/>
        <v>1.0170393753312736E-23</v>
      </c>
      <c r="AO11">
        <v>8.7200000000000006</v>
      </c>
      <c r="AP11">
        <f t="shared" si="8"/>
        <v>9.3145088287929286E-28</v>
      </c>
      <c r="AT11">
        <v>6</v>
      </c>
      <c r="AU11">
        <f t="shared" si="9"/>
        <v>1.2566364252961171E-23</v>
      </c>
      <c r="AY11">
        <v>6.7</v>
      </c>
      <c r="AZ11">
        <f t="shared" si="10"/>
        <v>2.4215369199314462E-25</v>
      </c>
      <c r="BD11">
        <v>6.8</v>
      </c>
      <c r="BE11">
        <f t="shared" si="11"/>
        <v>2.2891849446144629E-25</v>
      </c>
      <c r="BI11">
        <v>7.1</v>
      </c>
      <c r="BJ11">
        <f t="shared" si="12"/>
        <v>9.5449332566620131E-25</v>
      </c>
      <c r="BN11">
        <v>6</v>
      </c>
      <c r="BO11">
        <f t="shared" si="13"/>
        <v>1.3566206450544187E-24</v>
      </c>
      <c r="BT11">
        <v>6.7</v>
      </c>
      <c r="BU11">
        <f t="shared" si="14"/>
        <v>5.9460378597690259E-25</v>
      </c>
      <c r="BZ11">
        <v>8.9</v>
      </c>
      <c r="CA11">
        <f t="shared" si="15"/>
        <v>7.6240182018060015E-26</v>
      </c>
      <c r="CE11">
        <v>9.0500000000000007</v>
      </c>
      <c r="CF11">
        <f t="shared" si="16"/>
        <v>3.0202844739182378E-26</v>
      </c>
      <c r="CJ11">
        <v>5.5</v>
      </c>
      <c r="CK11">
        <f t="shared" si="17"/>
        <v>3.2140053242460941E-22</v>
      </c>
      <c r="CO11">
        <v>8.9</v>
      </c>
      <c r="CP11">
        <f t="shared" si="18"/>
        <v>6.9683081815340552E-26</v>
      </c>
      <c r="CT11">
        <v>10.8</v>
      </c>
      <c r="CU11">
        <f t="shared" si="19"/>
        <v>4.5788337430459314E-26</v>
      </c>
    </row>
    <row r="12" spans="1:99">
      <c r="A12">
        <v>9.5</v>
      </c>
      <c r="B12">
        <f t="shared" si="3"/>
        <v>3.0114458655566856E-22</v>
      </c>
      <c r="F12">
        <v>5.5</v>
      </c>
      <c r="G12">
        <f t="shared" si="0"/>
        <v>1.7911959569425822E-21</v>
      </c>
      <c r="K12">
        <v>11</v>
      </c>
      <c r="L12">
        <f t="shared" si="1"/>
        <v>1.3769209725043028E-23</v>
      </c>
      <c r="P12">
        <v>7.5</v>
      </c>
      <c r="Q12">
        <f t="shared" si="2"/>
        <v>8.5818620973573914E-23</v>
      </c>
      <c r="U12">
        <v>8</v>
      </c>
      <c r="V12">
        <f t="shared" si="4"/>
        <v>2.2547574661697433E-23</v>
      </c>
      <c r="Z12">
        <v>7.5</v>
      </c>
      <c r="AA12">
        <f t="shared" si="5"/>
        <v>3.9911940589121097E-23</v>
      </c>
      <c r="AE12">
        <v>5.5</v>
      </c>
      <c r="AF12">
        <f t="shared" si="6"/>
        <v>5.4454313729510617E-22</v>
      </c>
      <c r="AJ12">
        <v>5.9</v>
      </c>
      <c r="AK12">
        <f t="shared" si="7"/>
        <v>2.4474621856553358E-23</v>
      </c>
      <c r="AO12">
        <v>8.75</v>
      </c>
      <c r="AP12">
        <f t="shared" si="8"/>
        <v>3.7661862213150586E-27</v>
      </c>
      <c r="AT12">
        <v>6.5</v>
      </c>
      <c r="AU12">
        <f t="shared" si="9"/>
        <v>6.8032919428813351E-23</v>
      </c>
      <c r="AY12">
        <v>6.8</v>
      </c>
      <c r="AZ12">
        <f t="shared" si="10"/>
        <v>7.7259991880737819E-25</v>
      </c>
      <c r="BD12">
        <v>6.9</v>
      </c>
      <c r="BE12">
        <f t="shared" si="11"/>
        <v>7.3098901032356751E-25</v>
      </c>
      <c r="BI12">
        <v>7.2</v>
      </c>
      <c r="BJ12">
        <f t="shared" si="12"/>
        <v>3.0552003116688282E-24</v>
      </c>
      <c r="BN12">
        <v>6.5</v>
      </c>
      <c r="BO12">
        <f t="shared" si="13"/>
        <v>4.2903028834105522E-23</v>
      </c>
      <c r="BT12">
        <v>6.8</v>
      </c>
      <c r="BU12">
        <f t="shared" si="14"/>
        <v>1.8971044091341798E-24</v>
      </c>
      <c r="BZ12">
        <v>9</v>
      </c>
      <c r="CA12">
        <f t="shared" si="15"/>
        <v>2.4671323374807276E-25</v>
      </c>
      <c r="CE12">
        <v>9.1</v>
      </c>
      <c r="CF12">
        <f t="shared" si="16"/>
        <v>7.0123032064801071E-26</v>
      </c>
      <c r="CJ12">
        <v>6</v>
      </c>
      <c r="CK12">
        <f t="shared" si="17"/>
        <v>8.6832200162514485E-22</v>
      </c>
      <c r="CO12">
        <v>9</v>
      </c>
      <c r="CP12">
        <f t="shared" si="18"/>
        <v>2.2549445708460882E-25</v>
      </c>
      <c r="CT12">
        <v>10.9</v>
      </c>
      <c r="CU12">
        <f t="shared" si="19"/>
        <v>1.4929249559838385E-25</v>
      </c>
    </row>
    <row r="13" spans="1:99">
      <c r="A13">
        <v>10</v>
      </c>
      <c r="B13">
        <f t="shared" si="3"/>
        <v>4.7805195671613473E-22</v>
      </c>
      <c r="F13">
        <v>6</v>
      </c>
      <c r="G13">
        <f t="shared" si="0"/>
        <v>3.0474524985843457E-21</v>
      </c>
      <c r="K13">
        <v>12</v>
      </c>
      <c r="L13">
        <f t="shared" si="1"/>
        <v>4.2672466816976252E-23</v>
      </c>
      <c r="P13">
        <v>8</v>
      </c>
      <c r="Q13">
        <f t="shared" si="2"/>
        <v>1.7850241531426276E-22</v>
      </c>
      <c r="U13">
        <v>8.5</v>
      </c>
      <c r="V13">
        <f t="shared" si="4"/>
        <v>5.7703129320863006E-23</v>
      </c>
      <c r="Z13">
        <v>8</v>
      </c>
      <c r="AA13">
        <f t="shared" si="5"/>
        <v>9.46387351011619E-23</v>
      </c>
      <c r="AE13">
        <v>6</v>
      </c>
      <c r="AF13">
        <f t="shared" si="6"/>
        <v>1.257294805308965E-21</v>
      </c>
      <c r="AJ13">
        <v>6</v>
      </c>
      <c r="AK13">
        <f t="shared" si="7"/>
        <v>3.8219312723582417E-23</v>
      </c>
      <c r="AO13">
        <v>8.7799999999999994</v>
      </c>
      <c r="AP13">
        <f t="shared" si="8"/>
        <v>9.6652150640169045E-27</v>
      </c>
      <c r="AT13">
        <v>7</v>
      </c>
      <c r="AU13">
        <f t="shared" si="9"/>
        <v>1.6833510943909267E-22</v>
      </c>
      <c r="AY13">
        <v>7</v>
      </c>
      <c r="AZ13">
        <f t="shared" si="10"/>
        <v>3.2045643093510632E-24</v>
      </c>
      <c r="BD13">
        <v>7</v>
      </c>
      <c r="BE13">
        <f t="shared" si="11"/>
        <v>1.6407369263877486E-24</v>
      </c>
      <c r="BI13">
        <v>7.5</v>
      </c>
      <c r="BJ13">
        <f t="shared" si="12"/>
        <v>2.0942599422929655E-23</v>
      </c>
      <c r="BN13">
        <v>7</v>
      </c>
      <c r="BO13">
        <f t="shared" si="13"/>
        <v>1.6316633208351072E-22</v>
      </c>
      <c r="BT13">
        <v>7</v>
      </c>
      <c r="BU13">
        <f t="shared" si="14"/>
        <v>7.8687467247063252E-24</v>
      </c>
      <c r="BZ13">
        <v>9.1</v>
      </c>
      <c r="CA13">
        <f t="shared" si="15"/>
        <v>5.6098425651841702E-25</v>
      </c>
      <c r="CE13">
        <v>9.15</v>
      </c>
      <c r="CF13">
        <f t="shared" si="16"/>
        <v>1.3416462332308633E-25</v>
      </c>
      <c r="CJ13">
        <v>6.5</v>
      </c>
      <c r="CK13">
        <f t="shared" si="17"/>
        <v>1.6009689147122051E-21</v>
      </c>
      <c r="CO13">
        <v>9.1</v>
      </c>
      <c r="CP13">
        <f t="shared" si="18"/>
        <v>5.1273633941260558E-25</v>
      </c>
      <c r="CT13">
        <v>11</v>
      </c>
      <c r="CU13">
        <f t="shared" si="19"/>
        <v>3.419824710161115E-25</v>
      </c>
    </row>
    <row r="14" spans="1:99">
      <c r="A14">
        <v>11</v>
      </c>
      <c r="B14">
        <f t="shared" si="3"/>
        <v>9.0237151279905053E-22</v>
      </c>
      <c r="F14">
        <v>6.5</v>
      </c>
      <c r="G14">
        <f t="shared" si="0"/>
        <v>4.3902816477241417E-21</v>
      </c>
      <c r="K14">
        <v>13</v>
      </c>
      <c r="L14">
        <f t="shared" si="1"/>
        <v>8.4021657422587322E-23</v>
      </c>
      <c r="P14">
        <v>8.5</v>
      </c>
      <c r="Q14">
        <f t="shared" si="2"/>
        <v>2.9626641675736517E-22</v>
      </c>
      <c r="U14">
        <v>9</v>
      </c>
      <c r="V14">
        <f t="shared" si="4"/>
        <v>1.0763883470059533E-22</v>
      </c>
      <c r="Z14">
        <v>8.5</v>
      </c>
      <c r="AA14">
        <f t="shared" si="5"/>
        <v>1.6873446601256883E-22</v>
      </c>
      <c r="AE14">
        <v>6.5</v>
      </c>
      <c r="AF14">
        <f t="shared" si="6"/>
        <v>2.1455024173252961E-21</v>
      </c>
      <c r="AJ14">
        <v>6.5</v>
      </c>
      <c r="AK14">
        <f t="shared" si="7"/>
        <v>1.5932462446226826E-22</v>
      </c>
      <c r="AO14">
        <v>8.8000000000000007</v>
      </c>
      <c r="AP14">
        <f t="shared" si="8"/>
        <v>1.5817658264733919E-26</v>
      </c>
      <c r="AT14">
        <v>7.5</v>
      </c>
      <c r="AU14">
        <f>34.6*(1.35+0.177*5)*(1-AT$9/AT14)^3/AT14*LN(EXP(1)+0.15*AT14)*1E-20*AT$42</f>
        <v>3.0278880387624412E-22</v>
      </c>
      <c r="AY14">
        <v>7.5</v>
      </c>
      <c r="AZ14">
        <f>34.6*(1.35+0.177*5)*(1-AY$9/AY14)^3/AY14*LN(EXP(1)+0.15*AY14)*1E-20*AY$42</f>
        <v>1.9742868999638875E-23</v>
      </c>
      <c r="BD14">
        <v>7.5</v>
      </c>
      <c r="BE14">
        <f>34.6*(1.35+0.177*5)*(1-BD$9/BD14)^3/BD14*LN(EXP(1)+0.15*BD14)*1E-20*BD$42</f>
        <v>1.4392551500736746E-23</v>
      </c>
      <c r="BI14">
        <v>7.7</v>
      </c>
      <c r="BJ14">
        <f t="shared" si="12"/>
        <v>4.4939676354507038E-23</v>
      </c>
      <c r="BN14">
        <v>7.5</v>
      </c>
      <c r="BO14">
        <f t="shared" si="13"/>
        <v>3.5726038529463048E-22</v>
      </c>
      <c r="BT14">
        <v>7.5</v>
      </c>
      <c r="BU14">
        <f t="shared" si="14"/>
        <v>4.8478239404929807E-23</v>
      </c>
      <c r="BZ14">
        <v>9.1999999999999993</v>
      </c>
      <c r="CA14">
        <f t="shared" si="15"/>
        <v>1.0515390249658768E-24</v>
      </c>
      <c r="CE14">
        <v>9.1999999999999993</v>
      </c>
      <c r="CF14">
        <f t="shared" si="16"/>
        <v>2.2713242939262754E-25</v>
      </c>
      <c r="CJ14">
        <v>7</v>
      </c>
      <c r="CK14">
        <f t="shared" si="17"/>
        <v>2.4358402432466932E-21</v>
      </c>
      <c r="CO14">
        <v>9.2000000000000099</v>
      </c>
      <c r="CP14">
        <f t="shared" si="18"/>
        <v>9.6110053739598311E-25</v>
      </c>
      <c r="CT14">
        <v>11.1</v>
      </c>
      <c r="CU14">
        <f t="shared" si="19"/>
        <v>6.4568587904612809E-25</v>
      </c>
    </row>
    <row r="15" spans="1:99">
      <c r="A15">
        <v>12</v>
      </c>
      <c r="B15">
        <f t="shared" si="3"/>
        <v>1.3721865110833923E-21</v>
      </c>
      <c r="F15">
        <v>7</v>
      </c>
      <c r="G15">
        <f t="shared" si="0"/>
        <v>5.7270252765281038E-21</v>
      </c>
      <c r="K15">
        <v>14</v>
      </c>
      <c r="L15">
        <f t="shared" si="1"/>
        <v>1.3299722705457247E-22</v>
      </c>
      <c r="P15">
        <v>9</v>
      </c>
      <c r="Q15">
        <f t="shared" si="2"/>
        <v>4.3099888183070327E-22</v>
      </c>
      <c r="U15">
        <v>9.5</v>
      </c>
      <c r="V15">
        <f t="shared" si="4"/>
        <v>1.6905219614871358E-22</v>
      </c>
      <c r="Z15">
        <v>9</v>
      </c>
      <c r="AA15">
        <f t="shared" si="5"/>
        <v>2.5680485217430893E-22</v>
      </c>
      <c r="AE15">
        <v>7</v>
      </c>
      <c r="AF15">
        <f t="shared" si="6"/>
        <v>3.1173168414646748E-21</v>
      </c>
      <c r="AJ15">
        <v>7</v>
      </c>
      <c r="AK15">
        <f t="shared" si="7"/>
        <v>3.5809056072797107E-22</v>
      </c>
      <c r="AO15">
        <v>8.82</v>
      </c>
      <c r="AP15">
        <f t="shared" si="8"/>
        <v>2.409202205347241E-26</v>
      </c>
      <c r="AT15">
        <v>8</v>
      </c>
      <c r="AU15">
        <f t="shared" si="9"/>
        <v>4.5929145879022232E-22</v>
      </c>
      <c r="AY15">
        <v>8</v>
      </c>
      <c r="AZ15">
        <f t="shared" si="10"/>
        <v>5.2210655768319781E-23</v>
      </c>
      <c r="BD15">
        <v>8</v>
      </c>
      <c r="BE15">
        <f t="shared" si="11"/>
        <v>4.2449196867635433E-23</v>
      </c>
      <c r="BI15">
        <v>8</v>
      </c>
      <c r="BJ15">
        <f t="shared" si="12"/>
        <v>1.0111835531243428E-22</v>
      </c>
      <c r="BN15">
        <v>8</v>
      </c>
      <c r="BO15">
        <f t="shared" si="13"/>
        <v>6.0671013187460635E-22</v>
      </c>
      <c r="BT15">
        <v>8</v>
      </c>
      <c r="BU15">
        <f t="shared" si="14"/>
        <v>1.2820227241903305E-22</v>
      </c>
      <c r="BZ15">
        <v>9.3000000000000007</v>
      </c>
      <c r="CA15">
        <f t="shared" si="15"/>
        <v>1.7446648941901323E-24</v>
      </c>
      <c r="CE15">
        <v>9.25</v>
      </c>
      <c r="CF15">
        <f t="shared" si="16"/>
        <v>3.5339992802185786E-25</v>
      </c>
      <c r="CJ15">
        <v>7.5</v>
      </c>
      <c r="CK15">
        <f t="shared" si="17"/>
        <v>3.3094845294239508E-21</v>
      </c>
      <c r="CO15">
        <v>9.3000000000000096</v>
      </c>
      <c r="CP15">
        <f t="shared" si="18"/>
        <v>1.5946135403167014E-24</v>
      </c>
      <c r="CT15">
        <v>11.2</v>
      </c>
      <c r="CU15">
        <f t="shared" si="19"/>
        <v>1.0789160628208832E-24</v>
      </c>
    </row>
    <row r="16" spans="1:99">
      <c r="A16">
        <v>13</v>
      </c>
      <c r="B16">
        <f t="shared" si="3"/>
        <v>1.8472000926329496E-21</v>
      </c>
      <c r="F16">
        <v>7.5</v>
      </c>
      <c r="G16">
        <f t="shared" si="0"/>
        <v>7.0035906490309577E-21</v>
      </c>
      <c r="K16">
        <v>15</v>
      </c>
      <c r="L16">
        <f t="shared" si="1"/>
        <v>1.8563763556641851E-22</v>
      </c>
      <c r="P16">
        <v>9.5</v>
      </c>
      <c r="Q16">
        <f t="shared" si="2"/>
        <v>5.7575370389074282E-22</v>
      </c>
      <c r="U16">
        <v>10</v>
      </c>
      <c r="V16">
        <f t="shared" si="4"/>
        <v>2.3858375810450445E-22</v>
      </c>
      <c r="Z16">
        <v>9.5</v>
      </c>
      <c r="AA16">
        <f t="shared" si="5"/>
        <v>3.5387998872937994E-22</v>
      </c>
      <c r="AE16">
        <v>7.5</v>
      </c>
      <c r="AF16">
        <f t="shared" si="6"/>
        <v>4.1078181360397803E-21</v>
      </c>
      <c r="AJ16">
        <v>7.5</v>
      </c>
      <c r="AK16">
        <f t="shared" si="7"/>
        <v>6.1270854118742358E-22</v>
      </c>
      <c r="AO16">
        <v>8.85</v>
      </c>
      <c r="AP16">
        <f t="shared" si="8"/>
        <v>4.1102116847358842E-26</v>
      </c>
      <c r="AT16">
        <v>8.5</v>
      </c>
      <c r="AU16">
        <f t="shared" si="9"/>
        <v>6.2766371984058642E-22</v>
      </c>
      <c r="AY16">
        <v>8.5</v>
      </c>
      <c r="AZ16">
        <f t="shared" si="10"/>
        <v>9.8457248111335882E-23</v>
      </c>
      <c r="BD16">
        <v>8.5</v>
      </c>
      <c r="BE16">
        <f t="shared" si="11"/>
        <v>8.4414783099456665E-23</v>
      </c>
      <c r="BI16">
        <v>8.5</v>
      </c>
      <c r="BJ16">
        <f t="shared" si="12"/>
        <v>2.4756213812002285E-22</v>
      </c>
      <c r="BN16">
        <v>8.5</v>
      </c>
      <c r="BO16">
        <f t="shared" si="13"/>
        <v>8.922300228179461E-22</v>
      </c>
      <c r="BT16">
        <v>8.5</v>
      </c>
      <c r="BU16">
        <f t="shared" si="14"/>
        <v>2.41759900507835E-22</v>
      </c>
      <c r="BZ16">
        <v>9.4</v>
      </c>
      <c r="CA16">
        <f t="shared" si="15"/>
        <v>2.6612714412804663E-24</v>
      </c>
      <c r="CE16">
        <v>9.3000000000000007</v>
      </c>
      <c r="CF16">
        <f t="shared" si="16"/>
        <v>5.1693774642670459E-25</v>
      </c>
      <c r="CJ16">
        <v>8</v>
      </c>
      <c r="CK16">
        <f t="shared" si="17"/>
        <v>4.1790562780474379E-21</v>
      </c>
      <c r="CO16">
        <v>9.4000000000000092</v>
      </c>
      <c r="CP16">
        <f t="shared" si="18"/>
        <v>2.4323865797126875E-24</v>
      </c>
      <c r="CT16">
        <v>11.3</v>
      </c>
      <c r="CU16">
        <f t="shared" si="19"/>
        <v>1.6572324920421019E-24</v>
      </c>
    </row>
    <row r="17" spans="1:99">
      <c r="A17">
        <v>14</v>
      </c>
      <c r="B17">
        <f t="shared" si="3"/>
        <v>2.3037971755029565E-21</v>
      </c>
      <c r="F17">
        <v>8</v>
      </c>
      <c r="G17">
        <f t="shared" si="0"/>
        <v>8.1916559216421884E-21</v>
      </c>
      <c r="K17">
        <v>16</v>
      </c>
      <c r="L17">
        <f t="shared" si="1"/>
        <v>2.3911304076492075E-22</v>
      </c>
      <c r="P17">
        <v>10</v>
      </c>
      <c r="Q17">
        <f t="shared" si="2"/>
        <v>7.2508144594513755E-22</v>
      </c>
      <c r="U17">
        <v>11</v>
      </c>
      <c r="V17">
        <f t="shared" si="4"/>
        <v>3.9079786757206872E-22</v>
      </c>
      <c r="Z17">
        <v>10</v>
      </c>
      <c r="AA17">
        <f t="shared" si="5"/>
        <v>4.5588889749209827E-22</v>
      </c>
      <c r="AE17">
        <v>8</v>
      </c>
      <c r="AF17">
        <f t="shared" si="6"/>
        <v>5.0754184736702732E-21</v>
      </c>
      <c r="AJ17">
        <v>8</v>
      </c>
      <c r="AK17">
        <f t="shared" si="7"/>
        <v>9.0136253352962615E-22</v>
      </c>
      <c r="AO17">
        <v>8.8699999999999992</v>
      </c>
      <c r="AP17">
        <f t="shared" si="8"/>
        <v>5.5904340172496626E-26</v>
      </c>
      <c r="AT17">
        <v>8.6</v>
      </c>
      <c r="AU17">
        <f t="shared" si="9"/>
        <v>6.6204643218283265E-22</v>
      </c>
      <c r="AY17">
        <v>8.6</v>
      </c>
      <c r="AZ17">
        <f t="shared" si="10"/>
        <v>1.0906160539574517E-22</v>
      </c>
      <c r="BD17">
        <v>8.6</v>
      </c>
      <c r="BE17">
        <f t="shared" si="11"/>
        <v>9.4211515297047946E-23</v>
      </c>
      <c r="BI17">
        <v>8.6</v>
      </c>
      <c r="BJ17">
        <f t="shared" si="12"/>
        <v>2.8413670318829147E-22</v>
      </c>
      <c r="BN17">
        <v>8.6</v>
      </c>
      <c r="BO17">
        <f t="shared" si="13"/>
        <v>9.5217314905191053E-22</v>
      </c>
      <c r="BT17">
        <v>8.6</v>
      </c>
      <c r="BU17">
        <f t="shared" si="14"/>
        <v>2.6779869817084981E-22</v>
      </c>
      <c r="BZ17">
        <v>9.5</v>
      </c>
      <c r="CA17">
        <f t="shared" si="15"/>
        <v>3.8176095994946083E-24</v>
      </c>
      <c r="CE17">
        <v>9.5</v>
      </c>
      <c r="CF17">
        <f t="shared" si="16"/>
        <v>1.6105540497867838E-24</v>
      </c>
      <c r="CJ17">
        <v>8.5</v>
      </c>
      <c r="CK17">
        <f t="shared" si="17"/>
        <v>5.017733885305027E-21</v>
      </c>
      <c r="CO17">
        <v>9.5000000000000107</v>
      </c>
      <c r="CP17">
        <f t="shared" si="18"/>
        <v>3.4892729138239252E-24</v>
      </c>
      <c r="CT17">
        <v>11.4</v>
      </c>
      <c r="CU17">
        <f t="shared" si="19"/>
        <v>2.3935642438677777E-24</v>
      </c>
    </row>
    <row r="18" spans="1:99">
      <c r="A18">
        <v>15</v>
      </c>
      <c r="B18">
        <f t="shared" si="3"/>
        <v>2.7295688448562612E-21</v>
      </c>
      <c r="F18">
        <v>8.5</v>
      </c>
      <c r="G18">
        <f t="shared" si="0"/>
        <v>9.279009186119584E-21</v>
      </c>
      <c r="K18">
        <v>17</v>
      </c>
      <c r="L18">
        <f t="shared" si="1"/>
        <v>2.9154944803869315E-22</v>
      </c>
      <c r="P18">
        <v>11</v>
      </c>
      <c r="Q18">
        <f t="shared" si="2"/>
        <v>1.0223638220844462E-21</v>
      </c>
      <c r="U18">
        <v>12</v>
      </c>
      <c r="V18">
        <f t="shared" si="4"/>
        <v>5.4719218792313018E-22</v>
      </c>
      <c r="Z18">
        <v>11</v>
      </c>
      <c r="AA18">
        <f t="shared" si="5"/>
        <v>6.629869641870434E-22</v>
      </c>
      <c r="AE18">
        <v>8.5</v>
      </c>
      <c r="AF18">
        <f t="shared" si="6"/>
        <v>5.9954833575927145E-21</v>
      </c>
      <c r="AJ18">
        <v>8.5</v>
      </c>
      <c r="AK18">
        <f t="shared" si="7"/>
        <v>1.206560215006852E-21</v>
      </c>
      <c r="AO18">
        <v>8.89</v>
      </c>
      <c r="AP18">
        <f t="shared" si="8"/>
        <v>7.3780396647630646E-26</v>
      </c>
      <c r="AT18">
        <v>8.8000000000000007</v>
      </c>
      <c r="AU18">
        <f t="shared" si="9"/>
        <v>7.3110124917000339E-22</v>
      </c>
      <c r="AY18">
        <v>8.8000000000000007</v>
      </c>
      <c r="AZ18">
        <f t="shared" si="10"/>
        <v>1.3139743839805204E-22</v>
      </c>
      <c r="BD18">
        <v>8.8000000000000007</v>
      </c>
      <c r="BE18">
        <f t="shared" si="11"/>
        <v>1.1499300764875962E-22</v>
      </c>
      <c r="BI18">
        <v>8.8000000000000007</v>
      </c>
      <c r="BJ18">
        <f t="shared" si="12"/>
        <v>3.6377325357732364E-22</v>
      </c>
      <c r="BN18">
        <v>8.8000000000000007</v>
      </c>
      <c r="BO18">
        <f t="shared" si="13"/>
        <v>1.0739770206940957E-21</v>
      </c>
      <c r="BT18">
        <v>8.8000000000000007</v>
      </c>
      <c r="BU18">
        <f t="shared" si="14"/>
        <v>3.2264391137740918E-22</v>
      </c>
      <c r="BZ18">
        <v>9.6</v>
      </c>
      <c r="CA18">
        <f t="shared" si="15"/>
        <v>5.2259019279247992E-24</v>
      </c>
      <c r="CE18">
        <v>9.6999999999999993</v>
      </c>
      <c r="CF18">
        <f t="shared" si="16"/>
        <v>3.5301862559533777E-24</v>
      </c>
      <c r="CJ18">
        <v>9</v>
      </c>
      <c r="CK18">
        <f t="shared" si="17"/>
        <v>5.8099843937189007E-21</v>
      </c>
      <c r="CO18">
        <v>9.6000000000000103</v>
      </c>
      <c r="CP18">
        <f t="shared" si="18"/>
        <v>4.7764438903920593E-24</v>
      </c>
      <c r="CT18">
        <v>11.5</v>
      </c>
      <c r="CU18">
        <f t="shared" si="19"/>
        <v>3.2985003908336815E-24</v>
      </c>
    </row>
    <row r="19" spans="1:99">
      <c r="A19">
        <v>16</v>
      </c>
      <c r="B19">
        <f t="shared" si="3"/>
        <v>3.1190407605919878E-21</v>
      </c>
      <c r="F19">
        <v>9</v>
      </c>
      <c r="G19">
        <f t="shared" si="0"/>
        <v>1.0263068059760736E-20</v>
      </c>
      <c r="K19">
        <v>18</v>
      </c>
      <c r="L19">
        <f t="shared" si="1"/>
        <v>3.4178151742610653E-22</v>
      </c>
      <c r="P19">
        <v>12</v>
      </c>
      <c r="Q19">
        <f t="shared" si="2"/>
        <v>1.3026999004542063E-21</v>
      </c>
      <c r="U19">
        <v>13</v>
      </c>
      <c r="V19">
        <f t="shared" si="4"/>
        <v>6.9789150920869862E-22</v>
      </c>
      <c r="Z19">
        <v>12</v>
      </c>
      <c r="AA19">
        <f t="shared" si="5"/>
        <v>8.6191938398380411E-22</v>
      </c>
      <c r="AE19">
        <v>9</v>
      </c>
      <c r="AF19">
        <f t="shared" si="6"/>
        <v>6.8548263061609051E-21</v>
      </c>
      <c r="AJ19">
        <v>9</v>
      </c>
      <c r="AK19">
        <f t="shared" si="7"/>
        <v>1.5155397796893922E-21</v>
      </c>
      <c r="AO19">
        <v>9</v>
      </c>
      <c r="AP19">
        <f t="shared" si="8"/>
        <v>2.3774500390516727E-25</v>
      </c>
      <c r="AT19">
        <v>9</v>
      </c>
      <c r="AU19">
        <f t="shared" si="9"/>
        <v>8.0025130231416746E-22</v>
      </c>
      <c r="AY19">
        <v>9</v>
      </c>
      <c r="AZ19">
        <f t="shared" si="10"/>
        <v>1.5505324676593423E-22</v>
      </c>
      <c r="BD19">
        <v>9</v>
      </c>
      <c r="BE19">
        <f t="shared" si="11"/>
        <v>1.3718118933070566E-22</v>
      </c>
      <c r="BI19">
        <v>9</v>
      </c>
      <c r="BJ19">
        <f t="shared" si="12"/>
        <v>4.5132074226980324E-22</v>
      </c>
      <c r="BN19">
        <v>9</v>
      </c>
      <c r="BO19">
        <f t="shared" si="13"/>
        <v>1.1976739619935967E-21</v>
      </c>
      <c r="BT19">
        <v>9</v>
      </c>
      <c r="BU19">
        <f t="shared" si="14"/>
        <v>3.8073029899393599E-22</v>
      </c>
      <c r="BZ19">
        <v>9.6999999999999993</v>
      </c>
      <c r="CA19">
        <f t="shared" si="15"/>
        <v>6.8948950311589507E-24</v>
      </c>
      <c r="CE19">
        <v>9.8000000000000007</v>
      </c>
      <c r="CF19">
        <f t="shared" si="16"/>
        <v>4.8364542315918944E-24</v>
      </c>
      <c r="CJ19">
        <v>9.5</v>
      </c>
      <c r="CK19">
        <f t="shared" si="17"/>
        <v>6.5478398381784741E-21</v>
      </c>
      <c r="CO19">
        <v>9.8000000000000007</v>
      </c>
      <c r="CP19">
        <f t="shared" si="18"/>
        <v>8.0708826841954094E-24</v>
      </c>
      <c r="CT19">
        <v>11.6</v>
      </c>
      <c r="CU19">
        <f t="shared" si="19"/>
        <v>4.3805507096558579E-24</v>
      </c>
    </row>
    <row r="20" spans="1:99">
      <c r="A20">
        <v>17</v>
      </c>
      <c r="B20">
        <f t="shared" si="3"/>
        <v>3.4708257582216644E-21</v>
      </c>
      <c r="F20">
        <v>9.5</v>
      </c>
      <c r="G20">
        <f t="shared" si="0"/>
        <v>1.114674679249755E-20</v>
      </c>
      <c r="K20">
        <v>19</v>
      </c>
      <c r="L20">
        <f t="shared" si="1"/>
        <v>3.8913910178761116E-22</v>
      </c>
      <c r="P20">
        <v>13</v>
      </c>
      <c r="Q20">
        <f t="shared" si="2"/>
        <v>1.5571956214296579E-21</v>
      </c>
      <c r="U20">
        <v>14</v>
      </c>
      <c r="V20">
        <f t="shared" si="4"/>
        <v>8.37865852160307E-22</v>
      </c>
      <c r="Z20">
        <v>13</v>
      </c>
      <c r="AA20">
        <f t="shared" si="5"/>
        <v>1.0449312221323682E-21</v>
      </c>
      <c r="AE20">
        <v>9.5</v>
      </c>
      <c r="AF20">
        <f t="shared" si="6"/>
        <v>7.6476723045368531E-21</v>
      </c>
      <c r="AJ20">
        <v>9.5</v>
      </c>
      <c r="AK20">
        <f t="shared" si="7"/>
        <v>1.8195210489146307E-21</v>
      </c>
      <c r="AO20">
        <v>9.5</v>
      </c>
      <c r="AP20">
        <f t="shared" si="8"/>
        <v>3.0867163913488002E-24</v>
      </c>
      <c r="AT20">
        <v>9.5</v>
      </c>
      <c r="AU20">
        <f t="shared" si="9"/>
        <v>9.7165095822858158E-22</v>
      </c>
      <c r="AY20">
        <v>9.5</v>
      </c>
      <c r="AZ20">
        <f t="shared" si="10"/>
        <v>2.1863388613177036E-22</v>
      </c>
      <c r="BD20">
        <v>9.5</v>
      </c>
      <c r="BE20">
        <f t="shared" si="11"/>
        <v>1.9749117958769446E-22</v>
      </c>
      <c r="BI20">
        <v>9.5</v>
      </c>
      <c r="BJ20">
        <f t="shared" si="12"/>
        <v>6.9894069084080341E-22</v>
      </c>
      <c r="BN20">
        <v>9.5</v>
      </c>
      <c r="BO20">
        <f t="shared" si="13"/>
        <v>1.5107295237750012E-21</v>
      </c>
      <c r="BT20">
        <v>9.5</v>
      </c>
      <c r="BU20">
        <f t="shared" si="14"/>
        <v>5.3685134992892875E-22</v>
      </c>
      <c r="BZ20">
        <v>9.8000000000000007</v>
      </c>
      <c r="CA20">
        <f t="shared" si="15"/>
        <v>8.830343734223365E-24</v>
      </c>
      <c r="CE20">
        <v>9.9</v>
      </c>
      <c r="CF20">
        <f t="shared" si="16"/>
        <v>6.386247336263473E-24</v>
      </c>
      <c r="CJ20">
        <v>9.9</v>
      </c>
      <c r="CK20">
        <f t="shared" si="17"/>
        <v>7.0967841799395607E-21</v>
      </c>
      <c r="CO20">
        <v>9.9</v>
      </c>
      <c r="CP20">
        <f t="shared" si="18"/>
        <v>1.0086323606353788E-23</v>
      </c>
      <c r="CT20">
        <v>11.7</v>
      </c>
      <c r="CU20">
        <f t="shared" si="19"/>
        <v>5.6463797599430687E-24</v>
      </c>
    </row>
    <row r="21" spans="1:99">
      <c r="A21">
        <v>18</v>
      </c>
      <c r="B21">
        <f t="shared" si="3"/>
        <v>3.7858364575322083E-21</v>
      </c>
      <c r="F21">
        <v>10</v>
      </c>
      <c r="G21">
        <f t="shared" si="0"/>
        <v>1.1935892534876019E-20</v>
      </c>
      <c r="K21">
        <v>20</v>
      </c>
      <c r="L21">
        <f t="shared" si="1"/>
        <v>4.3328624169248679E-22</v>
      </c>
      <c r="P21">
        <v>14</v>
      </c>
      <c r="Q21">
        <f t="shared" si="2"/>
        <v>1.7831406186437095E-21</v>
      </c>
      <c r="U21">
        <v>15</v>
      </c>
      <c r="V21">
        <f t="shared" si="4"/>
        <v>9.6500071921119963E-22</v>
      </c>
      <c r="Z21">
        <v>14</v>
      </c>
      <c r="AA21">
        <f t="shared" si="5"/>
        <v>1.2091049546370695E-21</v>
      </c>
      <c r="AE21">
        <v>10</v>
      </c>
      <c r="AF21">
        <f t="shared" si="6"/>
        <v>8.3728857844668785E-21</v>
      </c>
      <c r="AJ21">
        <v>10</v>
      </c>
      <c r="AK21">
        <f t="shared" si="7"/>
        <v>2.1127644648683954E-21</v>
      </c>
      <c r="AO21">
        <v>10</v>
      </c>
      <c r="AP21">
        <f t="shared" si="8"/>
        <v>1.0475106698868769E-23</v>
      </c>
      <c r="AT21">
        <v>10</v>
      </c>
      <c r="AU21">
        <f t="shared" si="9"/>
        <v>1.1382321080495151E-21</v>
      </c>
      <c r="AY21">
        <v>10</v>
      </c>
      <c r="AZ21">
        <f t="shared" si="10"/>
        <v>2.8635114536199055E-22</v>
      </c>
      <c r="BD21">
        <v>10</v>
      </c>
      <c r="BE21">
        <f t="shared" si="11"/>
        <v>2.6250135084099556E-22</v>
      </c>
      <c r="BI21">
        <v>10</v>
      </c>
      <c r="BJ21">
        <f t="shared" si="12"/>
        <v>9.7711671798596792E-22</v>
      </c>
      <c r="BN21">
        <v>10</v>
      </c>
      <c r="BO21">
        <f t="shared" si="13"/>
        <v>1.822512421590693E-21</v>
      </c>
      <c r="BT21">
        <v>10</v>
      </c>
      <c r="BU21">
        <f t="shared" si="14"/>
        <v>7.0312979228035962E-22</v>
      </c>
      <c r="BZ21">
        <v>10</v>
      </c>
      <c r="CA21">
        <f t="shared" si="15"/>
        <v>1.3511161693643918E-23</v>
      </c>
      <c r="CE21">
        <v>10</v>
      </c>
      <c r="CF21">
        <f t="shared" si="16"/>
        <v>8.185414753864359E-24</v>
      </c>
      <c r="CJ21">
        <v>10</v>
      </c>
      <c r="CK21">
        <f t="shared" si="17"/>
        <v>7.2282334200848477E-21</v>
      </c>
      <c r="CO21">
        <v>10</v>
      </c>
      <c r="CP21">
        <f t="shared" si="18"/>
        <v>1.2349123005706611E-23</v>
      </c>
      <c r="CT21">
        <v>11.8</v>
      </c>
      <c r="CU21">
        <f t="shared" si="19"/>
        <v>7.1010170578369634E-24</v>
      </c>
    </row>
    <row r="22" spans="1:99">
      <c r="A22">
        <v>19</v>
      </c>
      <c r="B22">
        <f t="shared" si="3"/>
        <v>4.0661966298615293E-21</v>
      </c>
      <c r="F22">
        <v>11</v>
      </c>
      <c r="G22">
        <f t="shared" si="0"/>
        <v>1.3259923769636786E-20</v>
      </c>
      <c r="K22">
        <v>30</v>
      </c>
      <c r="L22">
        <f t="shared" si="1"/>
        <v>7.1211896375217755E-22</v>
      </c>
      <c r="P22">
        <v>15</v>
      </c>
      <c r="Q22">
        <f t="shared" si="2"/>
        <v>1.9809917072361037E-21</v>
      </c>
      <c r="U22">
        <v>16</v>
      </c>
      <c r="V22">
        <f t="shared" si="4"/>
        <v>1.0788355327344724E-21</v>
      </c>
      <c r="Z22">
        <v>15</v>
      </c>
      <c r="AA22">
        <f t="shared" si="5"/>
        <v>1.354109360934352E-21</v>
      </c>
      <c r="AE22">
        <v>11</v>
      </c>
      <c r="AF22">
        <f t="shared" si="6"/>
        <v>9.6286605451422707E-21</v>
      </c>
      <c r="AJ22">
        <v>11</v>
      </c>
      <c r="AK22">
        <f t="shared" si="7"/>
        <v>2.6544846146829249E-21</v>
      </c>
      <c r="AO22">
        <v>11</v>
      </c>
      <c r="AP22">
        <f t="shared" si="8"/>
        <v>3.9401889981437833E-23</v>
      </c>
      <c r="AT22">
        <v>11</v>
      </c>
      <c r="AU22">
        <f t="shared" si="9"/>
        <v>1.4486296792390743E-21</v>
      </c>
      <c r="AY22">
        <v>11</v>
      </c>
      <c r="AZ22">
        <f t="shared" si="10"/>
        <v>4.2577297425452295E-22</v>
      </c>
      <c r="BD22">
        <v>11</v>
      </c>
      <c r="BE22">
        <f t="shared" si="11"/>
        <v>3.9801421167514175E-22</v>
      </c>
      <c r="BI22">
        <v>11</v>
      </c>
      <c r="BJ22">
        <f t="shared" si="12"/>
        <v>1.5814617454071151E-21</v>
      </c>
      <c r="BN22">
        <v>11</v>
      </c>
      <c r="BO22">
        <f t="shared" si="13"/>
        <v>2.4197941095406749E-21</v>
      </c>
      <c r="BT22">
        <v>11</v>
      </c>
      <c r="BU22">
        <f t="shared" si="14"/>
        <v>1.045477441927884E-21</v>
      </c>
      <c r="BZ22">
        <v>11</v>
      </c>
      <c r="CA22">
        <f t="shared" si="15"/>
        <v>5.2347012493566137E-23</v>
      </c>
      <c r="CE22">
        <v>11</v>
      </c>
      <c r="CF22">
        <f t="shared" si="16"/>
        <v>3.9844306953473813E-23</v>
      </c>
      <c r="CJ22">
        <v>11</v>
      </c>
      <c r="CK22">
        <f t="shared" si="17"/>
        <v>8.4185359280098968E-21</v>
      </c>
      <c r="CO22">
        <v>11</v>
      </c>
      <c r="CP22">
        <f t="shared" si="18"/>
        <v>4.7844864188725896E-23</v>
      </c>
      <c r="CT22">
        <v>11.9</v>
      </c>
      <c r="CU22">
        <f t="shared" si="19"/>
        <v>8.7480457815981116E-24</v>
      </c>
    </row>
    <row r="23" spans="1:99">
      <c r="A23">
        <v>20</v>
      </c>
      <c r="B23">
        <f t="shared" si="3"/>
        <v>4.3145919710964982E-21</v>
      </c>
      <c r="F23">
        <v>12</v>
      </c>
      <c r="G23">
        <f t="shared" si="0"/>
        <v>1.4295373498996144E-20</v>
      </c>
      <c r="K23">
        <v>40</v>
      </c>
      <c r="L23">
        <f t="shared" si="1"/>
        <v>8.090591775817104E-22</v>
      </c>
      <c r="P23">
        <v>16</v>
      </c>
      <c r="Q23">
        <f t="shared" si="2"/>
        <v>2.1526943780955133E-21</v>
      </c>
      <c r="U23">
        <v>17</v>
      </c>
      <c r="V23">
        <f t="shared" si="4"/>
        <v>1.1797980680497929E-21</v>
      </c>
      <c r="Z23">
        <v>16</v>
      </c>
      <c r="AA23">
        <f t="shared" si="5"/>
        <v>1.4809031861280898E-21</v>
      </c>
      <c r="AE23">
        <v>12</v>
      </c>
      <c r="AF23">
        <f t="shared" si="6"/>
        <v>1.0650290883131786E-20</v>
      </c>
      <c r="AJ23">
        <v>12</v>
      </c>
      <c r="AK23">
        <f t="shared" si="7"/>
        <v>3.1284252116821316E-21</v>
      </c>
      <c r="AO23">
        <v>12</v>
      </c>
      <c r="AP23">
        <f t="shared" si="8"/>
        <v>8.3073140710087332E-23</v>
      </c>
      <c r="AT23">
        <v>12</v>
      </c>
      <c r="AU23">
        <f t="shared" si="9"/>
        <v>1.7226623701737424E-21</v>
      </c>
      <c r="AY23">
        <v>12</v>
      </c>
      <c r="AZ23">
        <f t="shared" si="10"/>
        <v>5.6144504969382933E-22</v>
      </c>
      <c r="BD23">
        <v>12</v>
      </c>
      <c r="BE23">
        <f t="shared" si="11"/>
        <v>5.3137420468813917E-22</v>
      </c>
      <c r="BI23">
        <v>12</v>
      </c>
      <c r="BJ23">
        <f t="shared" si="12"/>
        <v>2.1983472156042484E-21</v>
      </c>
      <c r="BN23">
        <v>12</v>
      </c>
      <c r="BO23">
        <f t="shared" si="13"/>
        <v>2.962252613251291E-21</v>
      </c>
      <c r="BT23">
        <v>12</v>
      </c>
      <c r="BU23">
        <f t="shared" si="14"/>
        <v>1.3786176432750492E-21</v>
      </c>
      <c r="BZ23">
        <v>12</v>
      </c>
      <c r="CA23">
        <f t="shared" si="15"/>
        <v>1.1166802910527898E-22</v>
      </c>
      <c r="CE23">
        <v>12</v>
      </c>
      <c r="CF23">
        <f t="shared" si="16"/>
        <v>9.2570394164102842E-23</v>
      </c>
      <c r="CJ23">
        <v>12</v>
      </c>
      <c r="CK23">
        <f t="shared" si="17"/>
        <v>9.3987575221587505E-21</v>
      </c>
      <c r="CO23">
        <v>12</v>
      </c>
      <c r="CP23">
        <f t="shared" si="18"/>
        <v>1.0206392747669086E-22</v>
      </c>
      <c r="CT23">
        <v>12</v>
      </c>
      <c r="CU23">
        <f t="shared" si="19"/>
        <v>1.0589772189965524E-23</v>
      </c>
    </row>
    <row r="24" spans="1:99">
      <c r="A24">
        <v>30</v>
      </c>
      <c r="B24">
        <f t="shared" si="3"/>
        <v>5.6045633065643906E-21</v>
      </c>
      <c r="F24">
        <v>13</v>
      </c>
      <c r="G24">
        <f t="shared" si="0"/>
        <v>1.5097641568121154E-20</v>
      </c>
      <c r="K24">
        <v>50</v>
      </c>
      <c r="L24">
        <f t="shared" si="1"/>
        <v>8.3077027185182693E-22</v>
      </c>
      <c r="P24">
        <v>17</v>
      </c>
      <c r="Q24">
        <f t="shared" si="2"/>
        <v>2.3007816607086156E-21</v>
      </c>
      <c r="U24">
        <v>18</v>
      </c>
      <c r="V24">
        <f t="shared" si="4"/>
        <v>1.2687559812080869E-21</v>
      </c>
      <c r="Z24">
        <v>17</v>
      </c>
      <c r="AA24">
        <f t="shared" si="5"/>
        <v>1.5910176319686028E-21</v>
      </c>
      <c r="AE24">
        <v>13</v>
      </c>
      <c r="AF24">
        <f t="shared" si="6"/>
        <v>1.1472947209759815E-20</v>
      </c>
      <c r="AJ24">
        <v>13</v>
      </c>
      <c r="AK24">
        <f t="shared" si="7"/>
        <v>3.5347414388297655E-21</v>
      </c>
      <c r="AO24">
        <v>13</v>
      </c>
      <c r="AP24">
        <f t="shared" si="8"/>
        <v>1.3547141124387313E-22</v>
      </c>
      <c r="AT24">
        <v>13</v>
      </c>
      <c r="AU24">
        <f t="shared" si="9"/>
        <v>1.9593029319432334E-21</v>
      </c>
      <c r="AY24">
        <v>13</v>
      </c>
      <c r="AZ24">
        <f t="shared" si="10"/>
        <v>6.8740912823957867E-22</v>
      </c>
      <c r="BD24">
        <v>13</v>
      </c>
      <c r="BE24">
        <f t="shared" si="11"/>
        <v>6.5616815116335419E-22</v>
      </c>
      <c r="BI24">
        <v>13</v>
      </c>
      <c r="BJ24">
        <f t="shared" si="12"/>
        <v>2.7901740864601231E-21</v>
      </c>
      <c r="BN24">
        <v>13</v>
      </c>
      <c r="BO24">
        <f t="shared" si="13"/>
        <v>3.4411257905608893E-21</v>
      </c>
      <c r="BT24">
        <v>13</v>
      </c>
      <c r="BU24">
        <f t="shared" si="14"/>
        <v>1.6879200428540523E-21</v>
      </c>
      <c r="BZ24">
        <v>13</v>
      </c>
      <c r="CA24">
        <f t="shared" si="15"/>
        <v>1.8325187826198982E-22</v>
      </c>
      <c r="CE24">
        <v>13</v>
      </c>
      <c r="CF24">
        <f t="shared" si="16"/>
        <v>1.5885271361885862E-22</v>
      </c>
      <c r="CJ24">
        <v>13</v>
      </c>
      <c r="CK24">
        <f t="shared" si="17"/>
        <v>1.0196923964448513E-20</v>
      </c>
      <c r="CO24">
        <v>13</v>
      </c>
      <c r="CP24">
        <f t="shared" si="18"/>
        <v>1.6749114820738718E-22</v>
      </c>
      <c r="CT24">
        <v>13</v>
      </c>
      <c r="CU24">
        <f t="shared" si="19"/>
        <v>3.9572389233855388E-23</v>
      </c>
    </row>
    <row r="25" spans="1:99">
      <c r="A25">
        <v>40</v>
      </c>
      <c r="B25">
        <f t="shared" si="3"/>
        <v>5.842789475804343E-21</v>
      </c>
      <c r="F25">
        <v>14</v>
      </c>
      <c r="G25">
        <f t="shared" si="0"/>
        <v>1.5713282969585601E-20</v>
      </c>
      <c r="K25">
        <v>60</v>
      </c>
      <c r="L25">
        <f t="shared" si="1"/>
        <v>8.2129287726141232E-22</v>
      </c>
      <c r="P25">
        <v>18</v>
      </c>
      <c r="Q25">
        <f t="shared" si="2"/>
        <v>2.427906375985825E-21</v>
      </c>
      <c r="U25">
        <v>19</v>
      </c>
      <c r="V25">
        <f t="shared" si="4"/>
        <v>1.3467604758775701E-21</v>
      </c>
      <c r="Z25">
        <v>18</v>
      </c>
      <c r="AA25">
        <f t="shared" si="5"/>
        <v>1.686170937830651E-21</v>
      </c>
      <c r="AE25">
        <v>14</v>
      </c>
      <c r="AF25">
        <f t="shared" si="6"/>
        <v>1.2130316012987727E-20</v>
      </c>
      <c r="AJ25">
        <v>14</v>
      </c>
      <c r="AK25">
        <f t="shared" si="7"/>
        <v>3.8788604227497638E-21</v>
      </c>
      <c r="AO25">
        <v>14</v>
      </c>
      <c r="AP25">
        <f t="shared" si="8"/>
        <v>1.9171272584943468E-22</v>
      </c>
      <c r="AT25">
        <v>14</v>
      </c>
      <c r="AU25">
        <f t="shared" si="9"/>
        <v>2.1609718146680882E-21</v>
      </c>
      <c r="AY25">
        <v>14</v>
      </c>
      <c r="AZ25">
        <f t="shared" si="10"/>
        <v>8.0120631624456096E-22</v>
      </c>
      <c r="BD25">
        <v>14</v>
      </c>
      <c r="BE25">
        <f t="shared" si="11"/>
        <v>7.6958347447439658E-22</v>
      </c>
      <c r="BI25">
        <v>14</v>
      </c>
      <c r="BJ25">
        <f t="shared" si="12"/>
        <v>3.338121894143337E-21</v>
      </c>
      <c r="BN25">
        <v>14</v>
      </c>
      <c r="BO25">
        <f t="shared" si="13"/>
        <v>3.8568252844911678E-21</v>
      </c>
      <c r="BT25">
        <v>14</v>
      </c>
      <c r="BU25">
        <f t="shared" si="14"/>
        <v>1.9673468740716559E-21</v>
      </c>
      <c r="BZ25">
        <v>14</v>
      </c>
      <c r="CA25">
        <f t="shared" si="15"/>
        <v>2.6034906717436994E-22</v>
      </c>
      <c r="CE25">
        <v>14</v>
      </c>
      <c r="CF25">
        <f t="shared" si="16"/>
        <v>2.3197380461553692E-22</v>
      </c>
      <c r="CJ25">
        <v>14</v>
      </c>
      <c r="CK25">
        <f t="shared" si="17"/>
        <v>1.0841771070961013E-20</v>
      </c>
      <c r="CO25">
        <v>14</v>
      </c>
      <c r="CP25">
        <f t="shared" si="18"/>
        <v>2.3795752932701158E-22</v>
      </c>
      <c r="CT25">
        <v>14</v>
      </c>
      <c r="CU25">
        <f t="shared" si="19"/>
        <v>8.5365157772351879E-23</v>
      </c>
    </row>
    <row r="26" spans="1:99">
      <c r="A26">
        <v>50</v>
      </c>
      <c r="B26">
        <f t="shared" si="3"/>
        <v>5.7378975588328292E-21</v>
      </c>
      <c r="F26">
        <v>15</v>
      </c>
      <c r="G26">
        <f t="shared" si="0"/>
        <v>1.6179974881544884E-20</v>
      </c>
      <c r="K26">
        <v>70</v>
      </c>
      <c r="L26">
        <f t="shared" si="1"/>
        <v>7.9878187685607929E-22</v>
      </c>
      <c r="P26">
        <v>19</v>
      </c>
      <c r="Q26">
        <f t="shared" si="2"/>
        <v>2.5366104412822058E-21</v>
      </c>
      <c r="U26">
        <v>20</v>
      </c>
      <c r="V26">
        <f t="shared" si="4"/>
        <v>1.4149037148876466E-21</v>
      </c>
      <c r="Z26">
        <v>19</v>
      </c>
      <c r="AA26">
        <f t="shared" si="5"/>
        <v>1.768069096774211E-21</v>
      </c>
      <c r="AE26">
        <v>15</v>
      </c>
      <c r="AF26">
        <f t="shared" si="6"/>
        <v>1.2651797591736066E-20</v>
      </c>
      <c r="AJ26">
        <v>15</v>
      </c>
      <c r="AK26">
        <f t="shared" si="7"/>
        <v>4.1679920561736596E-21</v>
      </c>
      <c r="AO26">
        <v>15</v>
      </c>
      <c r="AP26">
        <f t="shared" si="8"/>
        <v>2.4843529816499911E-22</v>
      </c>
      <c r="AT26">
        <v>15</v>
      </c>
      <c r="AU26">
        <f t="shared" si="9"/>
        <v>2.3313826866218931E-21</v>
      </c>
      <c r="AY26">
        <v>15</v>
      </c>
      <c r="AZ26">
        <f t="shared" si="10"/>
        <v>9.0229844191472632E-22</v>
      </c>
      <c r="BD26">
        <v>15</v>
      </c>
      <c r="BE26">
        <f t="shared" si="11"/>
        <v>8.7082580210319751E-22</v>
      </c>
      <c r="BI26">
        <v>15</v>
      </c>
      <c r="BJ26">
        <f t="shared" si="12"/>
        <v>3.8345557634893134E-21</v>
      </c>
      <c r="BN26">
        <v>15</v>
      </c>
      <c r="BO26">
        <f t="shared" si="13"/>
        <v>4.2139050595832343E-21</v>
      </c>
      <c r="BT26">
        <v>15</v>
      </c>
      <c r="BU26">
        <f t="shared" si="14"/>
        <v>2.2155766663212602E-21</v>
      </c>
      <c r="BZ26">
        <v>15</v>
      </c>
      <c r="CA26">
        <f t="shared" si="15"/>
        <v>3.38285140657622E-22</v>
      </c>
      <c r="CE26">
        <v>15</v>
      </c>
      <c r="CF26">
        <f t="shared" si="16"/>
        <v>3.0707946710661459E-22</v>
      </c>
      <c r="CJ26">
        <v>15</v>
      </c>
      <c r="CK26">
        <f t="shared" si="17"/>
        <v>1.1359247073019602E-20</v>
      </c>
      <c r="CO26">
        <v>15</v>
      </c>
      <c r="CP26">
        <f t="shared" si="18"/>
        <v>3.0919064605295773E-22</v>
      </c>
      <c r="CT26">
        <v>15</v>
      </c>
      <c r="CU26">
        <f t="shared" si="19"/>
        <v>1.4313135469514587E-22</v>
      </c>
    </row>
    <row r="27" spans="1:99">
      <c r="A27">
        <v>60</v>
      </c>
      <c r="B27">
        <f t="shared" si="3"/>
        <v>5.5197056330753126E-21</v>
      </c>
      <c r="F27">
        <v>16</v>
      </c>
      <c r="G27">
        <f t="shared" si="0"/>
        <v>1.6527723328604592E-20</v>
      </c>
      <c r="K27">
        <v>80</v>
      </c>
      <c r="L27">
        <f t="shared" si="1"/>
        <v>7.7121052567335833E-22</v>
      </c>
      <c r="P27">
        <v>20</v>
      </c>
      <c r="Q27">
        <f t="shared" si="2"/>
        <v>2.6292219914656529E-21</v>
      </c>
      <c r="U27">
        <v>30</v>
      </c>
      <c r="V27">
        <f t="shared" si="4"/>
        <v>1.7458290991533733E-21</v>
      </c>
      <c r="Z27">
        <v>20</v>
      </c>
      <c r="AA27">
        <f t="shared" si="5"/>
        <v>1.8383094575998595E-21</v>
      </c>
      <c r="AE27">
        <v>16</v>
      </c>
      <c r="AF27">
        <f t="shared" si="6"/>
        <v>1.306201919291248E-20</v>
      </c>
      <c r="AJ27">
        <v>16</v>
      </c>
      <c r="AK27">
        <f t="shared" si="7"/>
        <v>4.4095083894727291E-21</v>
      </c>
      <c r="AO27">
        <v>16</v>
      </c>
      <c r="AP27">
        <f t="shared" si="8"/>
        <v>3.0351740723361457E-22</v>
      </c>
      <c r="AT27">
        <v>16</v>
      </c>
      <c r="AU27">
        <f t="shared" si="9"/>
        <v>2.474511560529862E-21</v>
      </c>
      <c r="AY27">
        <v>16</v>
      </c>
      <c r="AZ27">
        <f t="shared" si="10"/>
        <v>9.9113714974554137E-22</v>
      </c>
      <c r="BD27">
        <v>16</v>
      </c>
      <c r="BE27">
        <f t="shared" si="11"/>
        <v>9.6016638971774414E-22</v>
      </c>
      <c r="BI27">
        <v>16</v>
      </c>
      <c r="BJ27">
        <f t="shared" si="12"/>
        <v>4.2781271358442703E-21</v>
      </c>
      <c r="BN27">
        <v>16</v>
      </c>
      <c r="BO27">
        <f t="shared" si="13"/>
        <v>4.5184688054360765E-21</v>
      </c>
      <c r="BT27">
        <v>16</v>
      </c>
      <c r="BU27">
        <f t="shared" si="14"/>
        <v>2.4337184240731676E-21</v>
      </c>
      <c r="BZ27">
        <v>16</v>
      </c>
      <c r="CA27">
        <f t="shared" si="15"/>
        <v>4.1409440450984331E-22</v>
      </c>
      <c r="CE27">
        <v>16</v>
      </c>
      <c r="CF27">
        <f t="shared" si="16"/>
        <v>3.8098320230869718E-22</v>
      </c>
      <c r="CJ27">
        <v>16</v>
      </c>
      <c r="CK27">
        <f t="shared" si="17"/>
        <v>1.177154834318133E-20</v>
      </c>
      <c r="CO27">
        <v>16</v>
      </c>
      <c r="CP27">
        <f t="shared" si="18"/>
        <v>3.7847987117736404E-22</v>
      </c>
      <c r="CT27">
        <v>16</v>
      </c>
      <c r="CU27">
        <f t="shared" si="19"/>
        <v>2.0817450480984227E-22</v>
      </c>
    </row>
    <row r="28" spans="1:99">
      <c r="A28">
        <v>70</v>
      </c>
      <c r="B28">
        <f t="shared" si="3"/>
        <v>5.2703993363519521E-21</v>
      </c>
      <c r="F28">
        <v>17</v>
      </c>
      <c r="G28">
        <f t="shared" si="0"/>
        <v>1.6780285435699455E-20</v>
      </c>
      <c r="K28">
        <v>90</v>
      </c>
      <c r="L28">
        <f t="shared" si="1"/>
        <v>7.4225183255478587E-22</v>
      </c>
      <c r="P28">
        <v>30</v>
      </c>
      <c r="Q28">
        <f t="shared" si="2"/>
        <v>3.0200522383939935E-21</v>
      </c>
      <c r="U28">
        <v>40</v>
      </c>
      <c r="V28">
        <f t="shared" si="4"/>
        <v>1.7838915543770523E-21</v>
      </c>
      <c r="Z28">
        <v>30</v>
      </c>
      <c r="AA28">
        <f t="shared" si="5"/>
        <v>2.146943253347458E-21</v>
      </c>
      <c r="AE28">
        <v>17</v>
      </c>
      <c r="AF28">
        <f t="shared" si="6"/>
        <v>1.3381214526190316E-20</v>
      </c>
      <c r="AJ28">
        <v>17</v>
      </c>
      <c r="AK28">
        <f t="shared" si="7"/>
        <v>4.6102472905350287E-21</v>
      </c>
      <c r="AO28">
        <v>17</v>
      </c>
      <c r="AP28">
        <f t="shared" si="8"/>
        <v>3.5571868234401809E-22</v>
      </c>
      <c r="AT28">
        <v>17</v>
      </c>
      <c r="AU28">
        <f t="shared" si="9"/>
        <v>2.5941332868771261E-21</v>
      </c>
      <c r="AY28">
        <v>17</v>
      </c>
      <c r="AZ28">
        <f t="shared" si="10"/>
        <v>1.0686385257216633E-21</v>
      </c>
      <c r="BD28">
        <v>17</v>
      </c>
      <c r="BE28">
        <f t="shared" si="11"/>
        <v>1.0383958592785859E-21</v>
      </c>
      <c r="BI28">
        <v>17</v>
      </c>
      <c r="BJ28">
        <f t="shared" si="12"/>
        <v>4.6708252791867765E-21</v>
      </c>
      <c r="BN28">
        <v>17</v>
      </c>
      <c r="BO28">
        <f t="shared" si="13"/>
        <v>4.7768855056706639E-21</v>
      </c>
      <c r="BT28">
        <v>17</v>
      </c>
      <c r="BU28">
        <f t="shared" si="14"/>
        <v>2.6240215790427227E-21</v>
      </c>
      <c r="BZ28">
        <v>17</v>
      </c>
      <c r="CA28">
        <f t="shared" si="15"/>
        <v>4.8603220816848136E-22</v>
      </c>
      <c r="CE28">
        <v>17</v>
      </c>
      <c r="CF28">
        <f t="shared" si="16"/>
        <v>4.5173717265566681E-22</v>
      </c>
      <c r="CJ28">
        <v>17</v>
      </c>
      <c r="CK28">
        <f t="shared" si="17"/>
        <v>1.2097178334215345E-20</v>
      </c>
      <c r="CO28">
        <v>17</v>
      </c>
      <c r="CP28">
        <f t="shared" si="18"/>
        <v>4.4423060425894711E-22</v>
      </c>
      <c r="CT28">
        <v>17</v>
      </c>
      <c r="CU28">
        <f t="shared" si="19"/>
        <v>2.767490722968427E-22</v>
      </c>
    </row>
    <row r="29" spans="1:99">
      <c r="A29">
        <v>80</v>
      </c>
      <c r="B29">
        <f t="shared" si="3"/>
        <v>5.0213714137168589E-21</v>
      </c>
      <c r="F29">
        <v>18</v>
      </c>
      <c r="G29">
        <f t="shared" si="0"/>
        <v>1.6956459122936063E-20</v>
      </c>
      <c r="K29">
        <v>100</v>
      </c>
      <c r="L29">
        <f t="shared" si="1"/>
        <v>7.1363304393617212E-22</v>
      </c>
      <c r="P29">
        <v>40</v>
      </c>
      <c r="Q29">
        <f t="shared" si="2"/>
        <v>2.9984637576355313E-21</v>
      </c>
      <c r="U29">
        <v>50</v>
      </c>
      <c r="V29">
        <f t="shared" si="4"/>
        <v>1.7332466231399548E-21</v>
      </c>
      <c r="Z29">
        <v>40</v>
      </c>
      <c r="AA29">
        <f t="shared" si="5"/>
        <v>2.1460465212116643E-21</v>
      </c>
      <c r="AE29">
        <v>18</v>
      </c>
      <c r="AF29">
        <f t="shared" si="6"/>
        <v>1.3625862893798965E-20</v>
      </c>
      <c r="AJ29">
        <v>18</v>
      </c>
      <c r="AK29">
        <f t="shared" si="7"/>
        <v>4.7762634683138162E-21</v>
      </c>
      <c r="AO29">
        <v>18</v>
      </c>
      <c r="AP29">
        <f t="shared" si="8"/>
        <v>4.0438810751374798E-22</v>
      </c>
      <c r="AT29">
        <v>18</v>
      </c>
      <c r="AU29">
        <f t="shared" si="9"/>
        <v>2.6936387476098983E-21</v>
      </c>
      <c r="AY29">
        <v>18</v>
      </c>
      <c r="AZ29">
        <f t="shared" si="10"/>
        <v>1.1358950944946225E-21</v>
      </c>
      <c r="BD29">
        <v>18</v>
      </c>
      <c r="BE29">
        <f t="shared" si="11"/>
        <v>1.1065199716465465E-21</v>
      </c>
      <c r="BI29">
        <v>18</v>
      </c>
      <c r="BJ29">
        <f t="shared" si="12"/>
        <v>5.0162619828596526E-21</v>
      </c>
      <c r="BN29">
        <v>18</v>
      </c>
      <c r="BO29">
        <f t="shared" si="13"/>
        <v>4.9951901988100589E-21</v>
      </c>
      <c r="BT29">
        <v>18</v>
      </c>
      <c r="BU29">
        <f t="shared" si="14"/>
        <v>2.7891688047366841E-21</v>
      </c>
      <c r="BZ29">
        <v>18</v>
      </c>
      <c r="CA29">
        <f t="shared" si="15"/>
        <v>5.531735314222698E-22</v>
      </c>
      <c r="CE29">
        <v>18</v>
      </c>
      <c r="CF29">
        <f t="shared" si="16"/>
        <v>5.1824691181578721E-22</v>
      </c>
      <c r="CJ29">
        <v>18</v>
      </c>
      <c r="CK29">
        <f t="shared" si="17"/>
        <v>1.2351371821116255E-20</v>
      </c>
      <c r="CO29">
        <v>18</v>
      </c>
      <c r="CP29">
        <f t="shared" si="18"/>
        <v>5.0559738221831366E-22</v>
      </c>
      <c r="CT29">
        <v>18</v>
      </c>
      <c r="CU29">
        <f t="shared" si="19"/>
        <v>3.4611720192714794E-22</v>
      </c>
    </row>
    <row r="30" spans="1:99">
      <c r="A30">
        <v>90</v>
      </c>
      <c r="B30">
        <f t="shared" si="3"/>
        <v>4.7846330546266162E-21</v>
      </c>
      <c r="F30">
        <v>19</v>
      </c>
      <c r="G30">
        <f t="shared" si="0"/>
        <v>1.7071150476675137E-20</v>
      </c>
      <c r="P30">
        <v>50</v>
      </c>
      <c r="Q30">
        <f t="shared" si="2"/>
        <v>2.8685199326035502E-21</v>
      </c>
      <c r="U30">
        <v>60</v>
      </c>
      <c r="V30">
        <f t="shared" si="4"/>
        <v>1.6563065497984877E-21</v>
      </c>
      <c r="Z30">
        <v>50</v>
      </c>
      <c r="AA30">
        <f t="shared" si="5"/>
        <v>2.0605816408597415E-21</v>
      </c>
      <c r="AE30">
        <v>19</v>
      </c>
      <c r="AF30">
        <f t="shared" si="6"/>
        <v>1.3809344439237832E-20</v>
      </c>
      <c r="AJ30">
        <v>19</v>
      </c>
      <c r="AK30">
        <f t="shared" si="7"/>
        <v>4.9127890636208846E-21</v>
      </c>
      <c r="AO30">
        <v>19</v>
      </c>
      <c r="AP30">
        <f t="shared" si="8"/>
        <v>4.4925442304624785E-22</v>
      </c>
      <c r="AT30">
        <v>19</v>
      </c>
      <c r="AU30">
        <f t="shared" si="9"/>
        <v>2.7759873365306566E-21</v>
      </c>
      <c r="AY30">
        <v>19</v>
      </c>
      <c r="AZ30">
        <f t="shared" si="10"/>
        <v>1.1940230070513771E-21</v>
      </c>
      <c r="BD30">
        <v>19</v>
      </c>
      <c r="BE30">
        <f t="shared" si="11"/>
        <v>1.1655950959597183E-21</v>
      </c>
      <c r="BI30">
        <v>19</v>
      </c>
      <c r="BJ30">
        <f t="shared" si="12"/>
        <v>5.318698079327505E-21</v>
      </c>
      <c r="BN30">
        <v>19</v>
      </c>
      <c r="BO30">
        <f t="shared" si="13"/>
        <v>5.178837498729111E-21</v>
      </c>
      <c r="BT30">
        <v>19</v>
      </c>
      <c r="BU30">
        <f t="shared" si="14"/>
        <v>2.9319007886791754E-21</v>
      </c>
      <c r="BZ30">
        <v>19</v>
      </c>
      <c r="CA30">
        <f t="shared" si="15"/>
        <v>6.1512329339731751E-22</v>
      </c>
      <c r="CE30">
        <v>19</v>
      </c>
      <c r="CF30">
        <f t="shared" si="16"/>
        <v>5.7998214037957278E-22</v>
      </c>
      <c r="CJ30">
        <v>19</v>
      </c>
      <c r="CK30">
        <f t="shared" si="17"/>
        <v>1.2546605132694376E-20</v>
      </c>
      <c r="CO30">
        <v>19</v>
      </c>
      <c r="CP30">
        <f t="shared" si="18"/>
        <v>5.6221910344040531E-22</v>
      </c>
      <c r="CT30">
        <v>19</v>
      </c>
      <c r="CU30">
        <f t="shared" si="19"/>
        <v>4.1438481864361433E-22</v>
      </c>
    </row>
    <row r="31" spans="1:99">
      <c r="A31">
        <v>100</v>
      </c>
      <c r="B31">
        <f t="shared" si="3"/>
        <v>4.5642652779589108E-21</v>
      </c>
      <c r="F31">
        <v>20</v>
      </c>
      <c r="G31">
        <f t="shared" si="0"/>
        <v>1.713622245938165E-20</v>
      </c>
      <c r="K31" s="9" t="s">
        <v>2</v>
      </c>
      <c r="P31">
        <v>60</v>
      </c>
      <c r="Q31">
        <f t="shared" si="2"/>
        <v>2.7147261520997083E-21</v>
      </c>
      <c r="U31">
        <v>70</v>
      </c>
      <c r="V31">
        <f t="shared" si="4"/>
        <v>1.574358567008214E-21</v>
      </c>
      <c r="Z31">
        <v>60</v>
      </c>
      <c r="AA31">
        <f t="shared" si="5"/>
        <v>1.9545956615540789E-21</v>
      </c>
      <c r="AE31">
        <v>20</v>
      </c>
      <c r="AF31">
        <f t="shared" si="6"/>
        <v>1.3942523731769176E-20</v>
      </c>
      <c r="AJ31">
        <v>20</v>
      </c>
      <c r="AK31">
        <f t="shared" si="7"/>
        <v>5.0242861611391754E-21</v>
      </c>
      <c r="AO31">
        <v>20</v>
      </c>
      <c r="AP31">
        <f t="shared" si="8"/>
        <v>4.9028347627017579E-22</v>
      </c>
      <c r="AT31">
        <v>20</v>
      </c>
      <c r="AU31">
        <f t="shared" si="9"/>
        <v>2.843721515525028E-21</v>
      </c>
      <c r="AY31">
        <v>20</v>
      </c>
      <c r="AZ31">
        <f t="shared" si="10"/>
        <v>1.2440851084935881E-21</v>
      </c>
      <c r="BD31">
        <v>20</v>
      </c>
      <c r="BE31">
        <f t="shared" si="11"/>
        <v>1.2166430547728932E-21</v>
      </c>
      <c r="BI31">
        <v>20</v>
      </c>
      <c r="BJ31">
        <f t="shared" si="12"/>
        <v>5.5825065853360055E-21</v>
      </c>
      <c r="BN31">
        <v>20</v>
      </c>
      <c r="BO31">
        <f t="shared" si="13"/>
        <v>5.3326324809739319E-21</v>
      </c>
      <c r="BT31">
        <v>20</v>
      </c>
      <c r="BU31">
        <f t="shared" si="14"/>
        <v>3.0548273268066277E-21</v>
      </c>
      <c r="BZ31">
        <v>20</v>
      </c>
      <c r="CA31">
        <f t="shared" si="15"/>
        <v>6.7181850104668546E-22</v>
      </c>
      <c r="CE31">
        <v>20</v>
      </c>
      <c r="CF31">
        <f t="shared" si="16"/>
        <v>6.3677435631578601E-22</v>
      </c>
      <c r="CJ31">
        <v>20</v>
      </c>
      <c r="CK31">
        <f t="shared" si="17"/>
        <v>1.2693080852383263E-20</v>
      </c>
      <c r="CO31">
        <v>20</v>
      </c>
      <c r="CP31">
        <f t="shared" si="18"/>
        <v>6.140381926476264E-22</v>
      </c>
      <c r="CT31">
        <v>20</v>
      </c>
      <c r="CU31">
        <f t="shared" si="19"/>
        <v>4.8030340890310816E-22</v>
      </c>
    </row>
    <row r="32" spans="1:99">
      <c r="F32">
        <v>30</v>
      </c>
      <c r="G32">
        <f t="shared" si="0"/>
        <v>1.6465266876979011E-20</v>
      </c>
      <c r="K32">
        <v>0.04</v>
      </c>
      <c r="P32">
        <v>70</v>
      </c>
      <c r="Q32">
        <f t="shared" si="2"/>
        <v>2.5633331872124873E-21</v>
      </c>
      <c r="U32">
        <v>80</v>
      </c>
      <c r="V32">
        <f t="shared" si="4"/>
        <v>1.4950563249494118E-21</v>
      </c>
      <c r="Z32">
        <v>70</v>
      </c>
      <c r="AA32">
        <f t="shared" si="5"/>
        <v>1.8485079397735287E-21</v>
      </c>
      <c r="AE32">
        <v>30</v>
      </c>
      <c r="AF32">
        <f t="shared" si="6"/>
        <v>1.3848939328984954E-20</v>
      </c>
      <c r="AJ32">
        <v>30</v>
      </c>
      <c r="AK32">
        <f t="shared" si="7"/>
        <v>5.3637290863899492E-21</v>
      </c>
      <c r="AO32">
        <v>30</v>
      </c>
      <c r="AP32">
        <f t="shared" si="8"/>
        <v>7.3252707351656619E-22</v>
      </c>
      <c r="AT32">
        <v>30</v>
      </c>
      <c r="AU32">
        <f t="shared" si="9"/>
        <v>3.063913163854357E-21</v>
      </c>
      <c r="AY32">
        <v>30</v>
      </c>
      <c r="AZ32">
        <f t="shared" si="10"/>
        <v>1.4694200450492826E-21</v>
      </c>
      <c r="BD32">
        <v>30</v>
      </c>
      <c r="BE32">
        <f t="shared" si="11"/>
        <v>1.4507412016907342E-21</v>
      </c>
      <c r="BI32">
        <v>30</v>
      </c>
      <c r="BJ32">
        <f t="shared" si="12"/>
        <v>6.8540123671319358E-21</v>
      </c>
      <c r="BN32">
        <v>30</v>
      </c>
      <c r="BO32">
        <f t="shared" si="13"/>
        <v>5.9103922647571129E-21</v>
      </c>
      <c r="BT32">
        <v>30</v>
      </c>
      <c r="BU32">
        <f t="shared" si="14"/>
        <v>3.6081329786266059E-21</v>
      </c>
      <c r="BZ32">
        <v>30</v>
      </c>
      <c r="CA32">
        <f t="shared" si="15"/>
        <v>1.0075092135997935E-21</v>
      </c>
      <c r="CE32">
        <v>30</v>
      </c>
      <c r="CF32">
        <f t="shared" si="16"/>
        <v>9.7939432226123713E-22</v>
      </c>
      <c r="CJ32">
        <v>30</v>
      </c>
      <c r="CK32">
        <f t="shared" si="17"/>
        <v>1.2752625927874859E-20</v>
      </c>
      <c r="CO32">
        <v>30</v>
      </c>
      <c r="CP32">
        <f t="shared" si="18"/>
        <v>9.2085754654091926E-22</v>
      </c>
      <c r="CT32">
        <v>30</v>
      </c>
      <c r="CU32">
        <f t="shared" si="19"/>
        <v>9.4543327828490809E-22</v>
      </c>
    </row>
    <row r="33" spans="1:99">
      <c r="F33">
        <v>40</v>
      </c>
      <c r="G33">
        <f t="shared" si="0"/>
        <v>1.5150304159885484E-20</v>
      </c>
      <c r="P33">
        <v>80</v>
      </c>
      <c r="Q33">
        <f t="shared" si="2"/>
        <v>2.4224823663810027E-21</v>
      </c>
      <c r="U33">
        <v>90</v>
      </c>
      <c r="V33">
        <f t="shared" si="4"/>
        <v>1.4210295600032336E-21</v>
      </c>
      <c r="Z33">
        <v>80</v>
      </c>
      <c r="AA33">
        <f t="shared" si="5"/>
        <v>1.7489455151872955E-21</v>
      </c>
      <c r="AE33">
        <v>40</v>
      </c>
      <c r="AF33">
        <f t="shared" si="6"/>
        <v>1.2930869643367732E-20</v>
      </c>
      <c r="AJ33">
        <v>40</v>
      </c>
      <c r="AK33">
        <f t="shared" si="7"/>
        <v>5.165870238077386E-21</v>
      </c>
      <c r="AO33">
        <v>40</v>
      </c>
      <c r="AP33">
        <f t="shared" si="8"/>
        <v>8.0463221774284057E-22</v>
      </c>
      <c r="AT33">
        <v>40</v>
      </c>
      <c r="AU33">
        <f t="shared" si="9"/>
        <v>2.9623656424141493E-21</v>
      </c>
      <c r="AY33">
        <v>40</v>
      </c>
      <c r="AZ33">
        <f t="shared" si="10"/>
        <v>1.4755091717031194E-21</v>
      </c>
      <c r="BD33">
        <v>40</v>
      </c>
      <c r="BE33">
        <f t="shared" si="11"/>
        <v>1.4623350608138205E-21</v>
      </c>
      <c r="BI33">
        <v>40</v>
      </c>
      <c r="BJ33">
        <f t="shared" si="12"/>
        <v>6.9896920882404239E-21</v>
      </c>
      <c r="BN33">
        <v>40</v>
      </c>
      <c r="BO33">
        <f t="shared" si="13"/>
        <v>5.7824734146334338E-21</v>
      </c>
      <c r="BT33">
        <v>40</v>
      </c>
      <c r="BU33">
        <f t="shared" si="14"/>
        <v>3.6230847133363395E-21</v>
      </c>
      <c r="BZ33">
        <v>40</v>
      </c>
      <c r="CA33">
        <f t="shared" si="15"/>
        <v>1.1081749986458306E-21</v>
      </c>
      <c r="CE33">
        <v>40</v>
      </c>
      <c r="CF33">
        <f t="shared" si="16"/>
        <v>1.0870674761495843E-21</v>
      </c>
      <c r="CJ33">
        <v>40</v>
      </c>
      <c r="CK33">
        <f t="shared" si="17"/>
        <v>1.1966671688050539E-20</v>
      </c>
      <c r="CO33">
        <v>40</v>
      </c>
      <c r="CP33">
        <f t="shared" si="18"/>
        <v>1.0128654871004897E-21</v>
      </c>
      <c r="CT33">
        <v>40</v>
      </c>
      <c r="CU33">
        <f t="shared" si="19"/>
        <v>1.1405985247814555E-21</v>
      </c>
    </row>
    <row r="34" spans="1:99">
      <c r="A34" s="9" t="s">
        <v>2</v>
      </c>
      <c r="F34">
        <v>50</v>
      </c>
      <c r="G34">
        <f t="shared" si="0"/>
        <v>1.3895500112862565E-20</v>
      </c>
      <c r="K34" s="9" t="s">
        <v>3</v>
      </c>
      <c r="P34">
        <v>90</v>
      </c>
      <c r="Q34">
        <f t="shared" si="2"/>
        <v>2.2940923823295228E-21</v>
      </c>
      <c r="U34">
        <v>100</v>
      </c>
      <c r="V34">
        <f t="shared" si="4"/>
        <v>1.352936892194866E-21</v>
      </c>
      <c r="Z34">
        <v>90</v>
      </c>
      <c r="AA34">
        <f t="shared" si="5"/>
        <v>1.6577026754238582E-21</v>
      </c>
      <c r="AE34">
        <v>50</v>
      </c>
      <c r="AF34">
        <f t="shared" si="6"/>
        <v>1.1958064724738586E-20</v>
      </c>
      <c r="AJ34">
        <v>50</v>
      </c>
      <c r="AK34">
        <f t="shared" si="7"/>
        <v>4.8603689538749846E-21</v>
      </c>
      <c r="AO34">
        <v>50</v>
      </c>
      <c r="AP34">
        <f t="shared" si="8"/>
        <v>8.1208088214450464E-22</v>
      </c>
      <c r="AT34">
        <v>50</v>
      </c>
      <c r="AU34">
        <f t="shared" si="9"/>
        <v>2.7931473679208327E-21</v>
      </c>
      <c r="AY34">
        <v>50</v>
      </c>
      <c r="AZ34">
        <f t="shared" si="10"/>
        <v>1.4202411790497022E-21</v>
      </c>
      <c r="BD34">
        <v>50</v>
      </c>
      <c r="BE34">
        <f t="shared" si="11"/>
        <v>1.410468911748632E-21</v>
      </c>
      <c r="BI34">
        <v>50</v>
      </c>
      <c r="BJ34">
        <f t="shared" si="12"/>
        <v>6.7841073445291832E-21</v>
      </c>
      <c r="BN34">
        <v>50</v>
      </c>
      <c r="BO34">
        <f t="shared" si="13"/>
        <v>5.487682443884251E-21</v>
      </c>
      <c r="BT34">
        <v>50</v>
      </c>
      <c r="BU34">
        <f t="shared" si="14"/>
        <v>3.4873752083332279E-21</v>
      </c>
      <c r="BZ34">
        <v>50</v>
      </c>
      <c r="CA34">
        <f t="shared" si="15"/>
        <v>1.1192119219908277E-21</v>
      </c>
      <c r="CE34">
        <v>50</v>
      </c>
      <c r="CF34">
        <f t="shared" si="16"/>
        <v>1.1030307971716676E-21</v>
      </c>
      <c r="CJ34">
        <v>50</v>
      </c>
      <c r="CK34">
        <f t="shared" si="17"/>
        <v>1.1097316846821209E-20</v>
      </c>
      <c r="CO34">
        <v>50</v>
      </c>
      <c r="CP34">
        <f t="shared" si="18"/>
        <v>1.0229531706825789E-21</v>
      </c>
      <c r="CT34">
        <v>50</v>
      </c>
      <c r="CU34">
        <f t="shared" si="19"/>
        <v>1.2068861883495022E-21</v>
      </c>
    </row>
    <row r="35" spans="1:99">
      <c r="A35">
        <v>0.24</v>
      </c>
      <c r="F35">
        <v>60</v>
      </c>
      <c r="G35">
        <f t="shared" si="0"/>
        <v>1.2802902178275024E-20</v>
      </c>
      <c r="K35" s="9" t="s">
        <v>997</v>
      </c>
      <c r="P35">
        <v>100</v>
      </c>
      <c r="Q35">
        <f t="shared" si="2"/>
        <v>2.1778680677983729E-21</v>
      </c>
      <c r="Z35">
        <v>100</v>
      </c>
      <c r="AA35">
        <f t="shared" si="5"/>
        <v>1.5748031119927782E-21</v>
      </c>
      <c r="AE35">
        <v>60</v>
      </c>
      <c r="AF35">
        <f t="shared" si="6"/>
        <v>1.1076220805316235E-20</v>
      </c>
      <c r="AJ35">
        <v>60</v>
      </c>
      <c r="AK35">
        <f t="shared" si="7"/>
        <v>4.5516872270733438E-21</v>
      </c>
      <c r="AO35">
        <v>60</v>
      </c>
      <c r="AP35">
        <f t="shared" si="8"/>
        <v>7.9443893886518393E-22</v>
      </c>
      <c r="AT35">
        <v>60</v>
      </c>
      <c r="AU35">
        <f t="shared" si="9"/>
        <v>2.6193040638967013E-21</v>
      </c>
      <c r="AY35">
        <v>60</v>
      </c>
      <c r="AZ35">
        <f t="shared" si="10"/>
        <v>1.3492714624566397E-21</v>
      </c>
      <c r="BD35">
        <v>60</v>
      </c>
      <c r="BE35">
        <f t="shared" si="11"/>
        <v>1.3417195875160924E-21</v>
      </c>
      <c r="BI35">
        <v>60</v>
      </c>
      <c r="BJ35">
        <f t="shared" si="12"/>
        <v>6.4787037728411216E-21</v>
      </c>
      <c r="BN35">
        <v>60</v>
      </c>
      <c r="BO35">
        <f t="shared" si="13"/>
        <v>5.1673000777709795E-21</v>
      </c>
      <c r="BT35">
        <v>60</v>
      </c>
      <c r="BU35">
        <f t="shared" si="14"/>
        <v>3.3131104187749612E-21</v>
      </c>
      <c r="BZ35">
        <v>60</v>
      </c>
      <c r="CA35">
        <f t="shared" si="15"/>
        <v>1.0953626476572875E-21</v>
      </c>
      <c r="CE35">
        <v>60</v>
      </c>
      <c r="CF35">
        <f t="shared" si="16"/>
        <v>1.0826012701417143E-21</v>
      </c>
      <c r="CJ35">
        <v>60</v>
      </c>
      <c r="CK35">
        <f t="shared" si="17"/>
        <v>1.029730036126489E-20</v>
      </c>
      <c r="CO35">
        <v>60</v>
      </c>
      <c r="CP35">
        <f t="shared" si="18"/>
        <v>1.0011550730045471E-21</v>
      </c>
      <c r="CT35">
        <v>60</v>
      </c>
      <c r="CU35">
        <f t="shared" si="19"/>
        <v>1.2147926559237431E-21</v>
      </c>
    </row>
    <row r="36" spans="1:99">
      <c r="F36">
        <v>70</v>
      </c>
      <c r="G36">
        <f t="shared" si="0"/>
        <v>1.186697363013098E-20</v>
      </c>
      <c r="K36" s="10">
        <v>9.4</v>
      </c>
      <c r="U36" s="9" t="s">
        <v>2</v>
      </c>
      <c r="AE36">
        <v>70</v>
      </c>
      <c r="AF36">
        <f t="shared" si="6"/>
        <v>1.0304367224417202E-20</v>
      </c>
      <c r="AJ36">
        <v>70</v>
      </c>
      <c r="AK36">
        <f t="shared" si="7"/>
        <v>4.2668581706664268E-21</v>
      </c>
      <c r="AO36">
        <v>70</v>
      </c>
      <c r="AP36">
        <f t="shared" si="8"/>
        <v>7.6723684078640945E-22</v>
      </c>
      <c r="AT36">
        <v>70</v>
      </c>
      <c r="AU36">
        <f t="shared" si="9"/>
        <v>2.4576964574473599E-21</v>
      </c>
      <c r="AY36">
        <v>70</v>
      </c>
      <c r="AZ36">
        <f t="shared" si="10"/>
        <v>1.2773884625418881E-21</v>
      </c>
      <c r="BD36">
        <v>70</v>
      </c>
      <c r="BE36">
        <f t="shared" si="11"/>
        <v>1.2713630552199463E-21</v>
      </c>
      <c r="BI36">
        <v>70</v>
      </c>
      <c r="BJ36">
        <f t="shared" si="12"/>
        <v>6.1554025769167071E-21</v>
      </c>
      <c r="BN36">
        <v>70</v>
      </c>
      <c r="BO36">
        <f t="shared" si="13"/>
        <v>4.8622214160644406E-21</v>
      </c>
      <c r="BT36">
        <v>70</v>
      </c>
      <c r="BU36">
        <f t="shared" si="14"/>
        <v>3.1366030793869715E-21</v>
      </c>
      <c r="BZ36">
        <v>70</v>
      </c>
      <c r="CA36">
        <f t="shared" si="15"/>
        <v>1.0581593649564954E-21</v>
      </c>
      <c r="CE36">
        <v>70</v>
      </c>
      <c r="CF36">
        <f t="shared" si="16"/>
        <v>1.0478359320987709E-21</v>
      </c>
      <c r="CJ36">
        <v>70</v>
      </c>
      <c r="CK36">
        <f t="shared" si="17"/>
        <v>9.5916021438265248E-21</v>
      </c>
      <c r="CO36">
        <v>70</v>
      </c>
      <c r="CP36">
        <f t="shared" si="18"/>
        <v>9.6715148954478531E-22</v>
      </c>
      <c r="CT36">
        <v>70</v>
      </c>
      <c r="CU36">
        <f t="shared" si="19"/>
        <v>1.1957612357987335E-21</v>
      </c>
    </row>
    <row r="37" spans="1:99">
      <c r="A37" s="9" t="s">
        <v>3</v>
      </c>
      <c r="F37">
        <v>80</v>
      </c>
      <c r="G37">
        <f t="shared" si="0"/>
        <v>1.106362539063796E-20</v>
      </c>
      <c r="K37" s="9" t="s">
        <v>969</v>
      </c>
      <c r="P37" s="9" t="s">
        <v>2</v>
      </c>
      <c r="U37">
        <v>7.0000000000000007E-2</v>
      </c>
      <c r="Z37" s="9" t="s">
        <v>2</v>
      </c>
      <c r="AE37">
        <v>80</v>
      </c>
      <c r="AF37">
        <f t="shared" si="6"/>
        <v>9.632858044712956E-21</v>
      </c>
      <c r="AJ37">
        <v>80</v>
      </c>
      <c r="AK37">
        <f t="shared" si="7"/>
        <v>4.0111376969264278E-21</v>
      </c>
      <c r="AO37">
        <v>80</v>
      </c>
      <c r="AP37">
        <f t="shared" si="8"/>
        <v>7.370140060973556E-22</v>
      </c>
      <c r="AT37">
        <v>80</v>
      </c>
      <c r="AU37">
        <f t="shared" si="9"/>
        <v>2.3119856099454457E-21</v>
      </c>
      <c r="AY37">
        <v>80</v>
      </c>
      <c r="AZ37">
        <f t="shared" si="10"/>
        <v>1.2095180265900997E-21</v>
      </c>
      <c r="BD37">
        <v>80</v>
      </c>
      <c r="BE37">
        <f t="shared" si="11"/>
        <v>1.204587932018108E-21</v>
      </c>
      <c r="BI37">
        <v>80</v>
      </c>
      <c r="BJ37">
        <f t="shared" si="12"/>
        <v>5.8434459318740022E-21</v>
      </c>
      <c r="BN37">
        <v>80</v>
      </c>
      <c r="BO37">
        <f t="shared" si="13"/>
        <v>4.5834223517406395E-21</v>
      </c>
      <c r="BT37">
        <v>80</v>
      </c>
      <c r="BU37">
        <f t="shared" si="14"/>
        <v>2.9699485145084856E-21</v>
      </c>
      <c r="BZ37">
        <v>80</v>
      </c>
      <c r="CA37">
        <f t="shared" si="15"/>
        <v>1.0166858067390222E-21</v>
      </c>
      <c r="CE37">
        <v>80</v>
      </c>
      <c r="CF37">
        <f t="shared" si="16"/>
        <v>1.0081542222817426E-21</v>
      </c>
      <c r="CJ37">
        <v>80</v>
      </c>
      <c r="CK37">
        <f t="shared" si="17"/>
        <v>8.9747108146405651E-21</v>
      </c>
      <c r="CO37">
        <v>80</v>
      </c>
      <c r="CP37">
        <f t="shared" si="18"/>
        <v>9.2924489916234248E-22</v>
      </c>
      <c r="CT37">
        <v>80</v>
      </c>
      <c r="CU37">
        <f t="shared" si="19"/>
        <v>1.1644264491413899E-21</v>
      </c>
    </row>
    <row r="38" spans="1:99">
      <c r="A38" s="9" t="s">
        <v>962</v>
      </c>
      <c r="F38">
        <v>90</v>
      </c>
      <c r="G38">
        <f t="shared" si="0"/>
        <v>1.0369059037034531E-20</v>
      </c>
      <c r="K38" s="9" t="s">
        <v>999</v>
      </c>
      <c r="P38">
        <v>0.11</v>
      </c>
      <c r="Z38">
        <v>0.08</v>
      </c>
      <c r="AE38">
        <v>90</v>
      </c>
      <c r="AF38">
        <f t="shared" si="6"/>
        <v>9.0468857100563412E-21</v>
      </c>
      <c r="AJ38">
        <v>90</v>
      </c>
      <c r="AK38">
        <f t="shared" si="7"/>
        <v>3.7832666388895954E-21</v>
      </c>
      <c r="AO38">
        <v>90</v>
      </c>
      <c r="AP38">
        <f t="shared" si="8"/>
        <v>7.0664077541160617E-22</v>
      </c>
      <c r="AT38">
        <v>90</v>
      </c>
      <c r="AU38">
        <f t="shared" si="9"/>
        <v>2.1817836246914533E-21</v>
      </c>
      <c r="AY38">
        <v>90</v>
      </c>
      <c r="AZ38">
        <f t="shared" si="10"/>
        <v>1.1470888612698162E-21</v>
      </c>
      <c r="BD38">
        <v>90</v>
      </c>
      <c r="BE38">
        <f t="shared" si="11"/>
        <v>1.1429725176151045E-21</v>
      </c>
      <c r="BI38">
        <v>90</v>
      </c>
      <c r="BJ38">
        <f t="shared" si="12"/>
        <v>5.5527392294187701E-21</v>
      </c>
      <c r="BN38">
        <v>90</v>
      </c>
      <c r="BO38">
        <f t="shared" si="13"/>
        <v>4.3321326366963038E-21</v>
      </c>
      <c r="BT38">
        <v>90</v>
      </c>
      <c r="BU38">
        <f t="shared" si="14"/>
        <v>2.8166548861963089E-21</v>
      </c>
      <c r="BZ38">
        <v>90</v>
      </c>
      <c r="CA38">
        <f t="shared" si="15"/>
        <v>9.7493826431123295E-22</v>
      </c>
      <c r="CE38">
        <v>90</v>
      </c>
      <c r="CF38">
        <f t="shared" si="16"/>
        <v>9.677608336183761E-22</v>
      </c>
      <c r="CJ38">
        <v>90</v>
      </c>
      <c r="CK38">
        <f t="shared" si="17"/>
        <v>8.4346554361896095E-21</v>
      </c>
      <c r="CO38">
        <v>90</v>
      </c>
      <c r="CP38">
        <f t="shared" si="18"/>
        <v>8.9108788880924654E-22</v>
      </c>
      <c r="CT38">
        <v>90</v>
      </c>
      <c r="CU38">
        <f t="shared" si="19"/>
        <v>1.127930824680208E-21</v>
      </c>
    </row>
    <row r="39" spans="1:99">
      <c r="A39" s="10">
        <v>7.45</v>
      </c>
      <c r="F39">
        <v>100</v>
      </c>
      <c r="G39">
        <f t="shared" si="0"/>
        <v>9.763418329674006E-21</v>
      </c>
      <c r="K39" s="9" t="s">
        <v>11</v>
      </c>
      <c r="U39" s="9" t="s">
        <v>3</v>
      </c>
      <c r="AE39">
        <v>100</v>
      </c>
      <c r="AF39">
        <f t="shared" si="6"/>
        <v>8.5324812309799253E-21</v>
      </c>
      <c r="AJ39">
        <v>100</v>
      </c>
      <c r="AK39">
        <f t="shared" si="7"/>
        <v>3.5802090561729051E-21</v>
      </c>
      <c r="AO39">
        <v>100</v>
      </c>
      <c r="AP39">
        <f t="shared" si="8"/>
        <v>6.7737779379583742E-22</v>
      </c>
      <c r="AT39">
        <v>100</v>
      </c>
      <c r="AU39">
        <f t="shared" si="9"/>
        <v>2.0655335323539424E-21</v>
      </c>
      <c r="AY39">
        <v>100</v>
      </c>
      <c r="AZ39">
        <f t="shared" si="10"/>
        <v>1.0902263488975398E-21</v>
      </c>
      <c r="BD39">
        <v>100</v>
      </c>
      <c r="BE39">
        <f t="shared" si="11"/>
        <v>1.0867320363399845E-21</v>
      </c>
      <c r="BI39">
        <v>100</v>
      </c>
      <c r="BJ39">
        <f t="shared" si="12"/>
        <v>5.2856384759856201E-21</v>
      </c>
      <c r="BN39">
        <v>100</v>
      </c>
      <c r="BO39">
        <f t="shared" si="13"/>
        <v>4.1064107106841547E-21</v>
      </c>
      <c r="BT39">
        <v>100</v>
      </c>
      <c r="BU39">
        <f t="shared" si="14"/>
        <v>2.6770300683443837E-21</v>
      </c>
      <c r="BZ39">
        <v>100</v>
      </c>
      <c r="CA39">
        <f t="shared" si="15"/>
        <v>9.3467799207516571E-22</v>
      </c>
      <c r="CE39">
        <v>100</v>
      </c>
      <c r="CF39">
        <f t="shared" si="16"/>
        <v>9.2854897564745254E-22</v>
      </c>
      <c r="CJ39">
        <v>100</v>
      </c>
      <c r="CK39">
        <f t="shared" si="17"/>
        <v>7.959450078359595E-21</v>
      </c>
      <c r="CO39">
        <v>100</v>
      </c>
      <c r="CP39">
        <f t="shared" si="18"/>
        <v>8.542902347392552E-22</v>
      </c>
      <c r="CT39">
        <v>100</v>
      </c>
      <c r="CU39">
        <f t="shared" si="19"/>
        <v>1.0898775825275018E-21</v>
      </c>
    </row>
    <row r="40" spans="1:99">
      <c r="A40" s="9" t="s">
        <v>969</v>
      </c>
      <c r="K40" s="9" t="s">
        <v>6</v>
      </c>
      <c r="P40" s="9" t="s">
        <v>3</v>
      </c>
      <c r="U40" s="9" t="s">
        <v>1025</v>
      </c>
      <c r="Z40" s="9" t="s">
        <v>3</v>
      </c>
    </row>
    <row r="41" spans="1:99">
      <c r="A41" s="9" t="s">
        <v>971</v>
      </c>
      <c r="F41" s="9" t="s">
        <v>2</v>
      </c>
      <c r="K41" s="9" t="s">
        <v>2</v>
      </c>
      <c r="P41" s="9" t="s">
        <v>1011</v>
      </c>
      <c r="U41" s="10">
        <v>6.95</v>
      </c>
      <c r="Z41" s="9" t="s">
        <v>1039</v>
      </c>
      <c r="AE41" s="9" t="s">
        <v>2</v>
      </c>
      <c r="AJ41" s="9" t="s">
        <v>2</v>
      </c>
      <c r="AO41" s="9" t="s">
        <v>2</v>
      </c>
      <c r="AT41" s="9" t="s">
        <v>2</v>
      </c>
      <c r="AY41" s="9" t="s">
        <v>2</v>
      </c>
      <c r="BD41" s="9" t="s">
        <v>2</v>
      </c>
      <c r="BI41" s="9" t="s">
        <v>2</v>
      </c>
      <c r="BN41" s="9" t="s">
        <v>2</v>
      </c>
      <c r="BT41" s="9" t="s">
        <v>2</v>
      </c>
      <c r="BZ41" s="9" t="s">
        <v>2</v>
      </c>
      <c r="CE41" s="9" t="s">
        <v>2</v>
      </c>
      <c r="CJ41" s="9" t="s">
        <v>2</v>
      </c>
      <c r="CO41" s="9" t="s">
        <v>2</v>
      </c>
      <c r="CT41" s="9" t="s">
        <v>2</v>
      </c>
    </row>
    <row r="42" spans="1:99">
      <c r="A42" s="9" t="s">
        <v>964</v>
      </c>
      <c r="F42">
        <v>0.46</v>
      </c>
      <c r="K42">
        <v>9.4</v>
      </c>
      <c r="L42">
        <f t="shared" ref="L42:L62" si="20">34.6*(1.35+0.177*6)*(1-K$9/K42)^3/K42*LN(EXP(1)+0.15*K42)*1E-20*K$32</f>
        <v>0</v>
      </c>
      <c r="P42" s="10">
        <v>6.2</v>
      </c>
      <c r="U42" s="9" t="s">
        <v>969</v>
      </c>
      <c r="Z42" s="10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s="9" t="s">
        <v>6</v>
      </c>
      <c r="K43">
        <v>9.5</v>
      </c>
      <c r="L43">
        <f t="shared" si="20"/>
        <v>5.825889284942894E-27</v>
      </c>
      <c r="P43" s="9" t="s">
        <v>969</v>
      </c>
      <c r="U43" s="9" t="s">
        <v>1027</v>
      </c>
      <c r="Z43" s="9" t="s">
        <v>969</v>
      </c>
    </row>
    <row r="44" spans="1:99">
      <c r="A44" s="9" t="s">
        <v>2</v>
      </c>
      <c r="F44" s="9" t="s">
        <v>3</v>
      </c>
      <c r="K44">
        <v>10</v>
      </c>
      <c r="L44">
        <f t="shared" si="20"/>
        <v>1.0379036986848683E-24</v>
      </c>
      <c r="P44" s="9" t="s">
        <v>1013</v>
      </c>
      <c r="U44" s="9" t="s">
        <v>1021</v>
      </c>
      <c r="Z44" s="9" t="s">
        <v>1041</v>
      </c>
      <c r="BI44" s="9" t="s">
        <v>3</v>
      </c>
      <c r="BN44" s="9" t="s">
        <v>3</v>
      </c>
      <c r="BT44" s="9" t="s">
        <v>3</v>
      </c>
      <c r="BZ44" s="9" t="s">
        <v>3</v>
      </c>
      <c r="CE44" s="9" t="s">
        <v>3</v>
      </c>
      <c r="CT44" s="9" t="s">
        <v>3</v>
      </c>
    </row>
    <row r="45" spans="1:99">
      <c r="A45">
        <v>7.45</v>
      </c>
      <c r="B45">
        <f>34.6*(1.35+0.177*6)*(1-A$9/A45)^3/A45*LN(EXP(1)+0.15*A45)*1E-20*A$35</f>
        <v>0</v>
      </c>
      <c r="F45" s="9" t="s">
        <v>985</v>
      </c>
      <c r="K45">
        <v>11</v>
      </c>
      <c r="L45">
        <f t="shared" si="20"/>
        <v>1.3769209725043028E-23</v>
      </c>
      <c r="P45" s="9" t="s">
        <v>1007</v>
      </c>
      <c r="U45" s="9" t="s">
        <v>6</v>
      </c>
      <c r="Z45" s="9" t="s">
        <v>1037</v>
      </c>
      <c r="BI45" s="9" t="s">
        <v>1135</v>
      </c>
      <c r="BN45" s="9" t="s">
        <v>1147</v>
      </c>
      <c r="BT45" s="9" t="s">
        <v>1155</v>
      </c>
      <c r="BZ45" s="9" t="s">
        <v>1163</v>
      </c>
      <c r="CE45" s="9" t="s">
        <v>1175</v>
      </c>
      <c r="CT45" s="9" t="s">
        <v>1179</v>
      </c>
    </row>
    <row r="46" spans="1:99">
      <c r="A46">
        <v>8.5</v>
      </c>
      <c r="B46">
        <f t="shared" ref="B46:B67" si="21">34.6*(1.35+0.177*6)*(1-A$9/A46)^3/A46*LN(EXP(1)+0.15*A46)*1E-20*A$35</f>
        <v>6.1501452190125935E-23</v>
      </c>
      <c r="F46" s="10">
        <v>4</v>
      </c>
      <c r="K46">
        <v>12</v>
      </c>
      <c r="L46">
        <f t="shared" si="20"/>
        <v>4.2672466816976252E-23</v>
      </c>
      <c r="P46" s="9" t="s">
        <v>6</v>
      </c>
      <c r="U46" s="9" t="s">
        <v>2</v>
      </c>
      <c r="Z46" s="9" t="s">
        <v>6</v>
      </c>
      <c r="BI46" s="10">
        <v>6.9</v>
      </c>
      <c r="BN46" s="10">
        <v>5.8</v>
      </c>
      <c r="BT46" s="10">
        <v>6.5</v>
      </c>
      <c r="BZ46" s="10">
        <v>8.6999999999999993</v>
      </c>
      <c r="CE46" s="10">
        <v>8.9</v>
      </c>
      <c r="CT46" s="10">
        <v>10.6</v>
      </c>
    </row>
    <row r="47" spans="1:99">
      <c r="A47">
        <v>9</v>
      </c>
      <c r="B47">
        <f t="shared" si="21"/>
        <v>1.5952020551391221E-22</v>
      </c>
      <c r="F47" s="9" t="s">
        <v>969</v>
      </c>
      <c r="K47">
        <v>13</v>
      </c>
      <c r="L47">
        <f t="shared" si="20"/>
        <v>8.4021657422587322E-23</v>
      </c>
      <c r="P47" s="9" t="s">
        <v>2</v>
      </c>
      <c r="U47">
        <v>6.95</v>
      </c>
      <c r="V47">
        <f>34.6*(1.35+0.177*6)*(1-U$9/U47)^3/U47*LN(EXP(1)+0.15*U47)*1E-20*U$37</f>
        <v>0</v>
      </c>
      <c r="Z47" s="9" t="s">
        <v>2</v>
      </c>
      <c r="BI47" s="9" t="s">
        <v>1137</v>
      </c>
      <c r="BN47" s="9" t="s">
        <v>1137</v>
      </c>
      <c r="BT47" s="9" t="s">
        <v>1137</v>
      </c>
      <c r="BZ47" s="9" t="s">
        <v>1137</v>
      </c>
      <c r="CE47" s="9" t="s">
        <v>1137</v>
      </c>
      <c r="CT47" s="9" t="s">
        <v>1181</v>
      </c>
    </row>
    <row r="48" spans="1:99">
      <c r="A48">
        <v>9.5</v>
      </c>
      <c r="B48">
        <f t="shared" si="21"/>
        <v>3.0114458655566856E-22</v>
      </c>
      <c r="F48" s="9" t="s">
        <v>987</v>
      </c>
      <c r="K48">
        <v>14</v>
      </c>
      <c r="L48">
        <f t="shared" si="20"/>
        <v>1.3299722705457247E-22</v>
      </c>
      <c r="P48">
        <v>6.2</v>
      </c>
      <c r="Q48">
        <f t="shared" ref="Q48:Q74" si="22">34.6*(1.35+0.177*6)*(1-P$9/P48)^3/P48*LN(EXP(1)+0.15*P48)*1E-20*P$38</f>
        <v>0</v>
      </c>
      <c r="U48">
        <v>7</v>
      </c>
      <c r="V48">
        <f t="shared" ref="V48:V72" si="23">34.6*(1.35+0.177*6)*(1-U$9/U48)^3/U48*LN(EXP(1)+0.15*U48)*1E-20*U$37</f>
        <v>4.0347400297600937E-27</v>
      </c>
      <c r="Z48">
        <v>6.38</v>
      </c>
      <c r="AA48">
        <f>34.6*(1.35+0.177*6)*(1-Z$9/Z48)^3/Z48*LN(EXP(1)+0.15*Z48)*1E-20*Z$38</f>
        <v>0</v>
      </c>
      <c r="BI48" s="9" t="s">
        <v>1139</v>
      </c>
      <c r="BN48" s="9" t="s">
        <v>1149</v>
      </c>
      <c r="BT48" s="9" t="s">
        <v>1157</v>
      </c>
      <c r="BZ48" s="9" t="s">
        <v>1165</v>
      </c>
      <c r="CE48" s="9" t="s">
        <v>1177</v>
      </c>
      <c r="CT48" s="9" t="s">
        <v>1183</v>
      </c>
    </row>
    <row r="49" spans="1:99">
      <c r="A49">
        <v>10</v>
      </c>
      <c r="B49">
        <f t="shared" si="21"/>
        <v>4.7805195671613473E-22</v>
      </c>
      <c r="F49" s="9" t="s">
        <v>983</v>
      </c>
      <c r="K49">
        <v>15</v>
      </c>
      <c r="L49">
        <f t="shared" si="20"/>
        <v>1.8563763556641851E-22</v>
      </c>
      <c r="P49">
        <v>6.5</v>
      </c>
      <c r="Q49">
        <f t="shared" si="22"/>
        <v>1.8141407295639183E-24</v>
      </c>
      <c r="U49">
        <v>7.5</v>
      </c>
      <c r="V49">
        <f t="shared" si="23"/>
        <v>4.1356606716327486E-24</v>
      </c>
      <c r="Z49">
        <v>6.5</v>
      </c>
      <c r="AA49">
        <f t="shared" ref="AA49:AA74" si="24">34.6*(1.35+0.177*6)*(1-Z$9/Z49)^3/Z49*LN(EXP(1)+0.15*Z49)*1E-20*Z$38</f>
        <v>8.4440004866976308E-26</v>
      </c>
      <c r="BI49" s="9" t="s">
        <v>1090</v>
      </c>
      <c r="BN49" s="9" t="s">
        <v>1096</v>
      </c>
      <c r="BT49" s="9" t="s">
        <v>1104</v>
      </c>
      <c r="BZ49" s="9" t="s">
        <v>1108</v>
      </c>
      <c r="CE49" s="9" t="s">
        <v>1114</v>
      </c>
      <c r="CT49" s="9" t="s">
        <v>1133</v>
      </c>
    </row>
    <row r="50" spans="1:99">
      <c r="A50">
        <v>11</v>
      </c>
      <c r="B50">
        <f t="shared" si="21"/>
        <v>9.0237151279905053E-22</v>
      </c>
      <c r="F50" s="9" t="s">
        <v>6</v>
      </c>
      <c r="K50">
        <v>16</v>
      </c>
      <c r="L50">
        <f t="shared" si="20"/>
        <v>2.3911304076492075E-22</v>
      </c>
      <c r="P50">
        <v>7</v>
      </c>
      <c r="Q50">
        <f t="shared" si="22"/>
        <v>2.596989239726748E-23</v>
      </c>
      <c r="U50">
        <v>8</v>
      </c>
      <c r="V50">
        <f t="shared" si="23"/>
        <v>2.2547574661697433E-23</v>
      </c>
      <c r="Z50">
        <v>7</v>
      </c>
      <c r="AA50">
        <f t="shared" si="24"/>
        <v>8.7916939137158915E-24</v>
      </c>
      <c r="BI50" s="9" t="s">
        <v>6</v>
      </c>
      <c r="BN50" s="9" t="s">
        <v>6</v>
      </c>
      <c r="BT50" s="9" t="s">
        <v>6</v>
      </c>
      <c r="BZ50" s="9" t="s">
        <v>6</v>
      </c>
      <c r="CE50" s="9" t="s">
        <v>6</v>
      </c>
      <c r="CT50" s="9" t="s">
        <v>6</v>
      </c>
    </row>
    <row r="51" spans="1:99">
      <c r="A51">
        <v>12</v>
      </c>
      <c r="B51">
        <f t="shared" si="21"/>
        <v>1.3721865110833923E-21</v>
      </c>
      <c r="F51" s="9" t="s">
        <v>2</v>
      </c>
      <c r="K51">
        <v>17</v>
      </c>
      <c r="L51">
        <f t="shared" si="20"/>
        <v>2.9154944803869315E-22</v>
      </c>
      <c r="P51">
        <v>7.5</v>
      </c>
      <c r="Q51">
        <f t="shared" si="22"/>
        <v>8.5818620973573914E-23</v>
      </c>
      <c r="U51">
        <v>8.5</v>
      </c>
      <c r="V51">
        <f t="shared" si="23"/>
        <v>5.7703129320863006E-23</v>
      </c>
      <c r="Z51">
        <v>7.5</v>
      </c>
      <c r="AA51">
        <f t="shared" si="24"/>
        <v>3.9911940589121097E-23</v>
      </c>
      <c r="BI51" s="9" t="s">
        <v>2</v>
      </c>
      <c r="BN51" s="9" t="s">
        <v>2</v>
      </c>
      <c r="BT51" s="9" t="s">
        <v>2</v>
      </c>
      <c r="BZ51" s="9" t="s">
        <v>2</v>
      </c>
      <c r="CE51" s="9" t="s">
        <v>2</v>
      </c>
      <c r="CT51" s="9" t="s">
        <v>2</v>
      </c>
    </row>
    <row r="52" spans="1:99">
      <c r="A52">
        <v>13</v>
      </c>
      <c r="B52">
        <f t="shared" si="21"/>
        <v>1.8472000926329496E-21</v>
      </c>
      <c r="F52">
        <v>4</v>
      </c>
      <c r="G52">
        <f t="shared" ref="G52:G82" si="25">34.6*(1.35+0.177*6)*(1-F$9/F52)^3/F52*LN(EXP(1)+0.15*F52)*1E-20*F$42</f>
        <v>0</v>
      </c>
      <c r="K52">
        <v>18</v>
      </c>
      <c r="L52">
        <f t="shared" si="20"/>
        <v>3.4178151742610653E-22</v>
      </c>
      <c r="P52">
        <v>8</v>
      </c>
      <c r="Q52">
        <f t="shared" si="22"/>
        <v>1.7850241531426276E-22</v>
      </c>
      <c r="U52">
        <v>9</v>
      </c>
      <c r="V52">
        <f t="shared" si="23"/>
        <v>1.0763883470059533E-22</v>
      </c>
      <c r="Z52">
        <v>8</v>
      </c>
      <c r="AA52">
        <f t="shared" si="24"/>
        <v>9.46387351011619E-23</v>
      </c>
      <c r="BI52">
        <v>6.9</v>
      </c>
      <c r="BJ52">
        <f>34.6*(1.35+0.177*4)*(1-BI$9/BI52)^3/BI52*LN(EXP(1)+0.15*BI52)*1E-20*BI$42</f>
        <v>0</v>
      </c>
      <c r="BN52">
        <v>5.8</v>
      </c>
      <c r="BO52">
        <f>34.6*(1.35+0.177*4)*(1-BN$9/BN52)^3/BN52*LN(EXP(1)+0.15*BN52)*1E-20*BN$42</f>
        <v>0</v>
      </c>
      <c r="BT52">
        <v>6.5</v>
      </c>
      <c r="BU52">
        <f>34.6*(1.35+0.177*4)*(1-BT$9/BT52)^3/BT52*LN(EXP(1)+0.15*BT52)*1E-20*BT$42</f>
        <v>0</v>
      </c>
      <c r="BZ52">
        <v>8.6999999999999993</v>
      </c>
      <c r="CA52">
        <f>34.6*(1.35+0.177*4)*(1-BZ$9/BZ52)^3/BZ52*LN(EXP(1)+0.15*BZ52)*1E-20*BZ$42</f>
        <v>0</v>
      </c>
      <c r="CE52">
        <v>8.9</v>
      </c>
      <c r="CF52">
        <f>34.6*(1.35+0.177*4)*(1-CE$9/CE52)^3/CE52*LN(EXP(1)+0.15*CE52)*1E-20*CE$42</f>
        <v>0</v>
      </c>
      <c r="CT52">
        <v>10.6</v>
      </c>
      <c r="CU52">
        <f>34.6*(1.35+0.177*2)*(1-CT$9/CT52)^3/CT52*LN(EXP(1)+0.15*CT52)*1E-20*CT$42</f>
        <v>0</v>
      </c>
    </row>
    <row r="53" spans="1:99">
      <c r="A53">
        <v>14</v>
      </c>
      <c r="B53">
        <f t="shared" si="21"/>
        <v>2.3037971755029565E-21</v>
      </c>
      <c r="F53">
        <v>4.5</v>
      </c>
      <c r="G53">
        <f t="shared" si="25"/>
        <v>1.4297840226956288E-22</v>
      </c>
      <c r="K53">
        <v>19</v>
      </c>
      <c r="L53">
        <f t="shared" si="20"/>
        <v>3.8913910178761116E-22</v>
      </c>
      <c r="P53">
        <v>8.5</v>
      </c>
      <c r="Q53">
        <f t="shared" si="22"/>
        <v>2.9626641675736517E-22</v>
      </c>
      <c r="U53">
        <v>9.5</v>
      </c>
      <c r="V53">
        <f t="shared" si="23"/>
        <v>1.6905219614871358E-22</v>
      </c>
      <c r="Z53">
        <v>8.5</v>
      </c>
      <c r="AA53">
        <f t="shared" si="24"/>
        <v>1.6873446601256883E-22</v>
      </c>
      <c r="BI53">
        <v>7</v>
      </c>
      <c r="BJ53">
        <f t="shared" ref="BJ53:BJ82" si="26">34.6*(1.35+0.177*4)*(1-BI$9/BI53)^3/BI53*LN(EXP(1)+0.15*BI53)*1E-20*BI$42</f>
        <v>1.2589994759530002E-25</v>
      </c>
      <c r="BN53">
        <v>5.9</v>
      </c>
      <c r="BO53">
        <f t="shared" ref="BO53:BO82" si="27">34.6*(1.35+0.177*4)*(1-BN$9/BN53)^3/BN53*LN(EXP(1)+0.15*BN53)*1E-20*BN$42</f>
        <v>1.807840846860657E-25</v>
      </c>
      <c r="BT53">
        <v>6.6</v>
      </c>
      <c r="BU53">
        <f t="shared" ref="BU53:BU82" si="28">34.6*(1.35+0.177*4)*(1-BT$9/BT53)^3/BT53*LN(EXP(1)+0.15*BT53)*1E-20*BT$42</f>
        <v>7.8691076193543155E-26</v>
      </c>
      <c r="BZ53">
        <v>8.8000000000000007</v>
      </c>
      <c r="CA53">
        <f t="shared" ref="CA53:CA82" si="29">34.6*(1.35+0.177*4)*(1-BZ$9/BZ53)^3/BZ53*LN(EXP(1)+0.15*BZ53)*1E-20*BZ$42</f>
        <v>9.9442316730940317E-27</v>
      </c>
      <c r="CE53">
        <v>9</v>
      </c>
      <c r="CF53">
        <f t="shared" ref="CF53:CF82" si="30">34.6*(1.35+0.177*4)*(1-CE$9/CE53)^3/CE53*LN(EXP(1)+0.15*CE53)*1E-20*CE$42</f>
        <v>9.1375271758543649E-27</v>
      </c>
      <c r="CT53">
        <v>10.7</v>
      </c>
      <c r="CU53">
        <f t="shared" ref="CU53:CU82" si="31">34.6*(1.35+0.177*2)*(1-CT$9/CT53)^3/CT53*LN(EXP(1)+0.15*CT53)*1E-20*CT$42</f>
        <v>5.9265036191695698E-27</v>
      </c>
    </row>
    <row r="54" spans="1:99">
      <c r="A54">
        <v>15</v>
      </c>
      <c r="B54">
        <f t="shared" si="21"/>
        <v>2.7295688448562612E-21</v>
      </c>
      <c r="F54">
        <v>5</v>
      </c>
      <c r="G54">
        <f t="shared" si="25"/>
        <v>7.6389320303244552E-22</v>
      </c>
      <c r="K54">
        <v>20</v>
      </c>
      <c r="L54">
        <f t="shared" si="20"/>
        <v>4.3328624169248679E-22</v>
      </c>
      <c r="P54">
        <v>9</v>
      </c>
      <c r="Q54">
        <f t="shared" si="22"/>
        <v>4.3099888183070327E-22</v>
      </c>
      <c r="U54">
        <v>10</v>
      </c>
      <c r="V54">
        <f t="shared" si="23"/>
        <v>2.3858375810450445E-22</v>
      </c>
      <c r="Z54">
        <v>9</v>
      </c>
      <c r="AA54">
        <f t="shared" si="24"/>
        <v>2.5680485217430893E-22</v>
      </c>
      <c r="BI54">
        <v>7.1</v>
      </c>
      <c r="BJ54">
        <f t="shared" si="26"/>
        <v>9.5449332566620131E-25</v>
      </c>
      <c r="BN54">
        <v>6</v>
      </c>
      <c r="BO54">
        <f t="shared" si="27"/>
        <v>1.3566206450544187E-24</v>
      </c>
      <c r="BT54">
        <v>6.7</v>
      </c>
      <c r="BU54">
        <f t="shared" si="28"/>
        <v>5.9460378597690259E-25</v>
      </c>
      <c r="BZ54">
        <v>8.9</v>
      </c>
      <c r="CA54">
        <f t="shared" si="29"/>
        <v>7.6240182018060015E-26</v>
      </c>
      <c r="CE54">
        <v>9.0500000000000007</v>
      </c>
      <c r="CF54">
        <f t="shared" si="30"/>
        <v>3.0202844739182378E-26</v>
      </c>
      <c r="CT54">
        <v>10.8</v>
      </c>
      <c r="CU54">
        <f t="shared" si="31"/>
        <v>4.5788337430459314E-26</v>
      </c>
    </row>
    <row r="55" spans="1:99">
      <c r="A55">
        <v>16</v>
      </c>
      <c r="B55">
        <f t="shared" si="21"/>
        <v>3.1190407605919878E-21</v>
      </c>
      <c r="F55">
        <v>5.5</v>
      </c>
      <c r="G55">
        <f t="shared" si="25"/>
        <v>1.7911959569425822E-21</v>
      </c>
      <c r="K55">
        <v>30</v>
      </c>
      <c r="L55">
        <f t="shared" si="20"/>
        <v>7.1211896375217755E-22</v>
      </c>
      <c r="P55">
        <v>9.5</v>
      </c>
      <c r="Q55">
        <f t="shared" si="22"/>
        <v>5.7575370389074282E-22</v>
      </c>
      <c r="U55">
        <v>11</v>
      </c>
      <c r="V55">
        <f t="shared" si="23"/>
        <v>3.9079786757206872E-22</v>
      </c>
      <c r="Z55">
        <v>9.5</v>
      </c>
      <c r="AA55">
        <f t="shared" si="24"/>
        <v>3.5387998872937994E-22</v>
      </c>
      <c r="BI55">
        <v>7.2</v>
      </c>
      <c r="BJ55">
        <f t="shared" si="26"/>
        <v>3.0552003116688282E-24</v>
      </c>
      <c r="BN55">
        <v>6.5</v>
      </c>
      <c r="BO55">
        <f t="shared" si="27"/>
        <v>4.2903028834105522E-23</v>
      </c>
      <c r="BT55">
        <v>6.8</v>
      </c>
      <c r="BU55">
        <f t="shared" si="28"/>
        <v>1.8971044091341798E-24</v>
      </c>
      <c r="BZ55">
        <v>9</v>
      </c>
      <c r="CA55">
        <f t="shared" si="29"/>
        <v>2.4671323374807276E-25</v>
      </c>
      <c r="CE55">
        <v>9.1</v>
      </c>
      <c r="CF55">
        <f t="shared" si="30"/>
        <v>7.0123032064801071E-26</v>
      </c>
      <c r="CT55">
        <v>10.9</v>
      </c>
      <c r="CU55">
        <f t="shared" si="31"/>
        <v>1.4929249559838385E-25</v>
      </c>
    </row>
    <row r="56" spans="1:99">
      <c r="A56">
        <v>17</v>
      </c>
      <c r="B56">
        <f t="shared" si="21"/>
        <v>3.4708257582216644E-21</v>
      </c>
      <c r="F56">
        <v>6</v>
      </c>
      <c r="G56">
        <f t="shared" si="25"/>
        <v>3.0474524985843457E-21</v>
      </c>
      <c r="K56">
        <v>40</v>
      </c>
      <c r="L56">
        <f t="shared" si="20"/>
        <v>8.090591775817104E-22</v>
      </c>
      <c r="P56">
        <v>10</v>
      </c>
      <c r="Q56">
        <f t="shared" si="22"/>
        <v>7.2508144594513755E-22</v>
      </c>
      <c r="U56">
        <v>12</v>
      </c>
      <c r="V56">
        <f t="shared" si="23"/>
        <v>5.4719218792313018E-22</v>
      </c>
      <c r="Z56">
        <v>10</v>
      </c>
      <c r="AA56">
        <f t="shared" si="24"/>
        <v>4.5588889749209827E-22</v>
      </c>
      <c r="BI56">
        <v>7.5</v>
      </c>
      <c r="BJ56">
        <f t="shared" si="26"/>
        <v>2.0942599422929655E-23</v>
      </c>
      <c r="BN56">
        <v>7</v>
      </c>
      <c r="BO56">
        <f t="shared" si="27"/>
        <v>1.6316633208351072E-22</v>
      </c>
      <c r="BT56">
        <v>7</v>
      </c>
      <c r="BU56">
        <f t="shared" si="28"/>
        <v>7.8687467247063252E-24</v>
      </c>
      <c r="BZ56">
        <v>9.1</v>
      </c>
      <c r="CA56">
        <f t="shared" si="29"/>
        <v>5.6098425651841702E-25</v>
      </c>
      <c r="CE56">
        <v>9.15</v>
      </c>
      <c r="CF56">
        <f t="shared" si="30"/>
        <v>1.3416462332308633E-25</v>
      </c>
      <c r="CT56">
        <v>11</v>
      </c>
      <c r="CU56">
        <f t="shared" si="31"/>
        <v>3.419824710161115E-25</v>
      </c>
    </row>
    <row r="57" spans="1:99">
      <c r="A57">
        <v>18</v>
      </c>
      <c r="B57">
        <f t="shared" si="21"/>
        <v>3.7858364575322083E-21</v>
      </c>
      <c r="F57">
        <v>6.5</v>
      </c>
      <c r="G57">
        <f t="shared" si="25"/>
        <v>4.3902816477241417E-21</v>
      </c>
      <c r="K57">
        <v>50</v>
      </c>
      <c r="L57">
        <f t="shared" si="20"/>
        <v>8.3077027185182693E-22</v>
      </c>
      <c r="P57">
        <v>11</v>
      </c>
      <c r="Q57">
        <f t="shared" si="22"/>
        <v>1.0223638220844462E-21</v>
      </c>
      <c r="U57">
        <v>13</v>
      </c>
      <c r="V57">
        <f t="shared" si="23"/>
        <v>6.9789150920869862E-22</v>
      </c>
      <c r="Z57">
        <v>11</v>
      </c>
      <c r="AA57">
        <f t="shared" si="24"/>
        <v>6.629869641870434E-22</v>
      </c>
      <c r="BI57">
        <v>7.7</v>
      </c>
      <c r="BJ57">
        <f t="shared" si="26"/>
        <v>4.4939676354507038E-23</v>
      </c>
      <c r="BN57">
        <v>7.5</v>
      </c>
      <c r="BO57">
        <f t="shared" si="27"/>
        <v>3.5726038529463048E-22</v>
      </c>
      <c r="BT57">
        <v>7.5</v>
      </c>
      <c r="BU57">
        <f t="shared" si="28"/>
        <v>4.8478239404929807E-23</v>
      </c>
      <c r="BZ57">
        <v>9.1999999999999993</v>
      </c>
      <c r="CA57">
        <f t="shared" si="29"/>
        <v>1.0515390249658768E-24</v>
      </c>
      <c r="CE57">
        <v>9.1999999999999993</v>
      </c>
      <c r="CF57">
        <f t="shared" si="30"/>
        <v>2.2713242939262754E-25</v>
      </c>
      <c r="CT57">
        <v>11.1</v>
      </c>
      <c r="CU57">
        <f t="shared" si="31"/>
        <v>6.4568587904612809E-25</v>
      </c>
    </row>
    <row r="58" spans="1:99">
      <c r="A58">
        <v>19</v>
      </c>
      <c r="B58">
        <f t="shared" si="21"/>
        <v>4.0661966298615293E-21</v>
      </c>
      <c r="F58">
        <v>7</v>
      </c>
      <c r="G58">
        <f t="shared" si="25"/>
        <v>5.7270252765281038E-21</v>
      </c>
      <c r="K58">
        <v>60</v>
      </c>
      <c r="L58">
        <f t="shared" si="20"/>
        <v>8.2129287726141232E-22</v>
      </c>
      <c r="P58">
        <v>12</v>
      </c>
      <c r="Q58">
        <f t="shared" si="22"/>
        <v>1.3026999004542063E-21</v>
      </c>
      <c r="U58">
        <v>14</v>
      </c>
      <c r="V58">
        <f t="shared" si="23"/>
        <v>8.37865852160307E-22</v>
      </c>
      <c r="Z58">
        <v>12</v>
      </c>
      <c r="AA58">
        <f t="shared" si="24"/>
        <v>8.6191938398380411E-22</v>
      </c>
      <c r="BI58">
        <v>8</v>
      </c>
      <c r="BJ58">
        <f t="shared" si="26"/>
        <v>1.0111835531243428E-22</v>
      </c>
      <c r="BN58">
        <v>8</v>
      </c>
      <c r="BO58">
        <f t="shared" si="27"/>
        <v>6.0671013187460635E-22</v>
      </c>
      <c r="BT58">
        <v>8</v>
      </c>
      <c r="BU58">
        <f t="shared" si="28"/>
        <v>1.2820227241903305E-22</v>
      </c>
      <c r="BZ58">
        <v>9.3000000000000007</v>
      </c>
      <c r="CA58">
        <f t="shared" si="29"/>
        <v>1.7446648941901323E-24</v>
      </c>
      <c r="CE58">
        <v>9.25</v>
      </c>
      <c r="CF58">
        <f t="shared" si="30"/>
        <v>3.5339992802185786E-25</v>
      </c>
      <c r="CT58">
        <v>11.2</v>
      </c>
      <c r="CU58">
        <f t="shared" si="31"/>
        <v>1.0789160628208832E-24</v>
      </c>
    </row>
    <row r="59" spans="1:99">
      <c r="A59">
        <v>20</v>
      </c>
      <c r="B59">
        <f t="shared" si="21"/>
        <v>4.3145919710964982E-21</v>
      </c>
      <c r="F59">
        <v>7.5</v>
      </c>
      <c r="G59">
        <f t="shared" si="25"/>
        <v>7.0035906490309577E-21</v>
      </c>
      <c r="K59">
        <v>70</v>
      </c>
      <c r="L59">
        <f t="shared" si="20"/>
        <v>7.9878187685607929E-22</v>
      </c>
      <c r="P59">
        <v>13</v>
      </c>
      <c r="Q59">
        <f t="shared" si="22"/>
        <v>1.5571956214296579E-21</v>
      </c>
      <c r="U59">
        <v>15</v>
      </c>
      <c r="V59">
        <f t="shared" si="23"/>
        <v>9.6500071921119963E-22</v>
      </c>
      <c r="Z59">
        <v>13</v>
      </c>
      <c r="AA59">
        <f t="shared" si="24"/>
        <v>1.0449312221323682E-21</v>
      </c>
      <c r="BI59">
        <v>8.5</v>
      </c>
      <c r="BJ59">
        <f t="shared" si="26"/>
        <v>2.4756213812002285E-22</v>
      </c>
      <c r="BN59">
        <v>8.5</v>
      </c>
      <c r="BO59">
        <f t="shared" si="27"/>
        <v>8.922300228179461E-22</v>
      </c>
      <c r="BT59">
        <v>8.5</v>
      </c>
      <c r="BU59">
        <f t="shared" si="28"/>
        <v>2.41759900507835E-22</v>
      </c>
      <c r="BZ59">
        <v>9.4</v>
      </c>
      <c r="CA59">
        <f t="shared" si="29"/>
        <v>2.6612714412804663E-24</v>
      </c>
      <c r="CE59">
        <v>9.3000000000000007</v>
      </c>
      <c r="CF59">
        <f t="shared" si="30"/>
        <v>5.1693774642670459E-25</v>
      </c>
      <c r="CT59">
        <v>11.3</v>
      </c>
      <c r="CU59">
        <f t="shared" si="31"/>
        <v>1.6572324920421019E-24</v>
      </c>
    </row>
    <row r="60" spans="1:99">
      <c r="A60">
        <v>30</v>
      </c>
      <c r="B60">
        <f t="shared" si="21"/>
        <v>5.6045633065643906E-21</v>
      </c>
      <c r="F60">
        <v>8</v>
      </c>
      <c r="G60">
        <f t="shared" si="25"/>
        <v>8.1916559216421884E-21</v>
      </c>
      <c r="K60">
        <v>80</v>
      </c>
      <c r="L60">
        <f t="shared" si="20"/>
        <v>7.7121052567335833E-22</v>
      </c>
      <c r="P60">
        <v>14</v>
      </c>
      <c r="Q60">
        <f t="shared" si="22"/>
        <v>1.7831406186437095E-21</v>
      </c>
      <c r="U60">
        <v>16</v>
      </c>
      <c r="V60">
        <f t="shared" si="23"/>
        <v>1.0788355327344724E-21</v>
      </c>
      <c r="Z60">
        <v>14</v>
      </c>
      <c r="AA60">
        <f t="shared" si="24"/>
        <v>1.2091049546370695E-21</v>
      </c>
      <c r="BI60">
        <v>8.6</v>
      </c>
      <c r="BJ60">
        <f t="shared" si="26"/>
        <v>2.8413670318829147E-22</v>
      </c>
      <c r="BN60">
        <v>8.6</v>
      </c>
      <c r="BO60">
        <f t="shared" si="27"/>
        <v>9.5217314905191053E-22</v>
      </c>
      <c r="BT60">
        <v>8.6</v>
      </c>
      <c r="BU60">
        <f t="shared" si="28"/>
        <v>2.6779869817084981E-22</v>
      </c>
      <c r="BZ60">
        <v>9.5</v>
      </c>
      <c r="CA60">
        <f t="shared" si="29"/>
        <v>3.8176095994946083E-24</v>
      </c>
      <c r="CE60">
        <v>9.5</v>
      </c>
      <c r="CF60">
        <f t="shared" si="30"/>
        <v>1.6105540497867838E-24</v>
      </c>
      <c r="CT60">
        <v>11.4</v>
      </c>
      <c r="CU60">
        <f t="shared" si="31"/>
        <v>2.3935642438677777E-24</v>
      </c>
    </row>
    <row r="61" spans="1:99">
      <c r="A61">
        <v>40</v>
      </c>
      <c r="B61">
        <f t="shared" si="21"/>
        <v>5.842789475804343E-21</v>
      </c>
      <c r="F61">
        <v>8.5</v>
      </c>
      <c r="G61">
        <f t="shared" si="25"/>
        <v>9.279009186119584E-21</v>
      </c>
      <c r="K61">
        <v>90</v>
      </c>
      <c r="L61">
        <f t="shared" si="20"/>
        <v>7.4225183255478587E-22</v>
      </c>
      <c r="P61">
        <v>15</v>
      </c>
      <c r="Q61">
        <f t="shared" si="22"/>
        <v>1.9809917072361037E-21</v>
      </c>
      <c r="U61">
        <v>17</v>
      </c>
      <c r="V61">
        <f t="shared" si="23"/>
        <v>1.1797980680497929E-21</v>
      </c>
      <c r="Z61">
        <v>15</v>
      </c>
      <c r="AA61">
        <f t="shared" si="24"/>
        <v>1.354109360934352E-21</v>
      </c>
      <c r="BI61">
        <v>8.8000000000000007</v>
      </c>
      <c r="BJ61">
        <f t="shared" si="26"/>
        <v>3.6377325357732364E-22</v>
      </c>
      <c r="BN61">
        <v>8.8000000000000007</v>
      </c>
      <c r="BO61">
        <f t="shared" si="27"/>
        <v>1.0739770206940957E-21</v>
      </c>
      <c r="BT61">
        <v>8.8000000000000007</v>
      </c>
      <c r="BU61">
        <f t="shared" si="28"/>
        <v>3.2264391137740918E-22</v>
      </c>
      <c r="BZ61">
        <v>9.6</v>
      </c>
      <c r="CA61">
        <f t="shared" si="29"/>
        <v>5.2259019279247992E-24</v>
      </c>
      <c r="CE61">
        <v>9.6999999999999993</v>
      </c>
      <c r="CF61">
        <f t="shared" si="30"/>
        <v>3.5301862559533777E-24</v>
      </c>
      <c r="CT61">
        <v>11.5</v>
      </c>
      <c r="CU61">
        <f t="shared" si="31"/>
        <v>3.2985003908336815E-24</v>
      </c>
    </row>
    <row r="62" spans="1:99">
      <c r="A62">
        <v>50</v>
      </c>
      <c r="B62">
        <f t="shared" si="21"/>
        <v>5.7378975588328292E-21</v>
      </c>
      <c r="F62">
        <v>9</v>
      </c>
      <c r="G62">
        <f t="shared" si="25"/>
        <v>1.0263068059760736E-20</v>
      </c>
      <c r="K62">
        <v>100</v>
      </c>
      <c r="L62">
        <f t="shared" si="20"/>
        <v>7.1363304393617212E-22</v>
      </c>
      <c r="P62">
        <v>16</v>
      </c>
      <c r="Q62">
        <f t="shared" si="22"/>
        <v>2.1526943780955133E-21</v>
      </c>
      <c r="U62">
        <v>18</v>
      </c>
      <c r="V62">
        <f t="shared" si="23"/>
        <v>1.2687559812080869E-21</v>
      </c>
      <c r="Z62">
        <v>16</v>
      </c>
      <c r="AA62">
        <f t="shared" si="24"/>
        <v>1.4809031861280898E-21</v>
      </c>
      <c r="BI62">
        <v>9</v>
      </c>
      <c r="BJ62">
        <f t="shared" si="26"/>
        <v>4.5132074226980324E-22</v>
      </c>
      <c r="BN62">
        <v>9</v>
      </c>
      <c r="BO62">
        <f t="shared" si="27"/>
        <v>1.1976739619935967E-21</v>
      </c>
      <c r="BT62">
        <v>9</v>
      </c>
      <c r="BU62">
        <f t="shared" si="28"/>
        <v>3.8073029899393599E-22</v>
      </c>
      <c r="BZ62">
        <v>9.6999999999999993</v>
      </c>
      <c r="CA62">
        <f t="shared" si="29"/>
        <v>6.8948950311589507E-24</v>
      </c>
      <c r="CE62">
        <v>9.8000000000000007</v>
      </c>
      <c r="CF62">
        <f t="shared" si="30"/>
        <v>4.8364542315918944E-24</v>
      </c>
      <c r="CT62">
        <v>11.6</v>
      </c>
      <c r="CU62">
        <f t="shared" si="31"/>
        <v>4.3805507096558579E-24</v>
      </c>
    </row>
    <row r="63" spans="1:99">
      <c r="A63">
        <v>60</v>
      </c>
      <c r="B63">
        <f t="shared" si="21"/>
        <v>5.5197056330753126E-21</v>
      </c>
      <c r="F63">
        <v>9.5</v>
      </c>
      <c r="G63">
        <f t="shared" si="25"/>
        <v>1.114674679249755E-20</v>
      </c>
      <c r="P63">
        <v>17</v>
      </c>
      <c r="Q63">
        <f t="shared" si="22"/>
        <v>2.3007816607086156E-21</v>
      </c>
      <c r="U63">
        <v>19</v>
      </c>
      <c r="V63">
        <f t="shared" si="23"/>
        <v>1.3467604758775701E-21</v>
      </c>
      <c r="Z63">
        <v>17</v>
      </c>
      <c r="AA63">
        <f t="shared" si="24"/>
        <v>1.5910176319686028E-21</v>
      </c>
      <c r="BI63">
        <v>9.5</v>
      </c>
      <c r="BJ63">
        <f t="shared" si="26"/>
        <v>6.9894069084080341E-22</v>
      </c>
      <c r="BN63">
        <v>9.5</v>
      </c>
      <c r="BO63">
        <f t="shared" si="27"/>
        <v>1.5107295237750012E-21</v>
      </c>
      <c r="BT63">
        <v>9.5</v>
      </c>
      <c r="BU63">
        <f t="shared" si="28"/>
        <v>5.3685134992892875E-22</v>
      </c>
      <c r="BZ63">
        <v>9.8000000000000007</v>
      </c>
      <c r="CA63">
        <f t="shared" si="29"/>
        <v>8.830343734223365E-24</v>
      </c>
      <c r="CE63">
        <v>9.9</v>
      </c>
      <c r="CF63">
        <f t="shared" si="30"/>
        <v>6.386247336263473E-24</v>
      </c>
      <c r="CT63">
        <v>11.7</v>
      </c>
      <c r="CU63">
        <f t="shared" si="31"/>
        <v>5.6463797599430687E-24</v>
      </c>
    </row>
    <row r="64" spans="1:99">
      <c r="A64">
        <v>70</v>
      </c>
      <c r="B64">
        <f t="shared" si="21"/>
        <v>5.2703993363519521E-21</v>
      </c>
      <c r="F64">
        <v>10</v>
      </c>
      <c r="G64">
        <f t="shared" si="25"/>
        <v>1.1935892534876019E-20</v>
      </c>
      <c r="K64" s="9" t="s">
        <v>2</v>
      </c>
      <c r="P64">
        <v>18</v>
      </c>
      <c r="Q64">
        <f t="shared" si="22"/>
        <v>2.427906375985825E-21</v>
      </c>
      <c r="U64">
        <v>20</v>
      </c>
      <c r="V64">
        <f t="shared" si="23"/>
        <v>1.4149037148876466E-21</v>
      </c>
      <c r="Z64">
        <v>18</v>
      </c>
      <c r="AA64">
        <f t="shared" si="24"/>
        <v>1.686170937830651E-21</v>
      </c>
      <c r="BI64">
        <v>10</v>
      </c>
      <c r="BJ64">
        <f t="shared" si="26"/>
        <v>9.7711671798596792E-22</v>
      </c>
      <c r="BN64">
        <v>10</v>
      </c>
      <c r="BO64">
        <f t="shared" si="27"/>
        <v>1.822512421590693E-21</v>
      </c>
      <c r="BT64">
        <v>10</v>
      </c>
      <c r="BU64">
        <f t="shared" si="28"/>
        <v>7.0312979228035962E-22</v>
      </c>
      <c r="BZ64">
        <v>10</v>
      </c>
      <c r="CA64">
        <f t="shared" si="29"/>
        <v>1.3511161693643918E-23</v>
      </c>
      <c r="CE64">
        <v>10</v>
      </c>
      <c r="CF64">
        <f t="shared" si="30"/>
        <v>8.185414753864359E-24</v>
      </c>
      <c r="CT64">
        <v>11.8</v>
      </c>
      <c r="CU64">
        <f t="shared" si="31"/>
        <v>7.1010170578369634E-24</v>
      </c>
    </row>
    <row r="65" spans="1:99">
      <c r="A65">
        <v>80</v>
      </c>
      <c r="B65">
        <f t="shared" si="21"/>
        <v>5.0213714137168589E-21</v>
      </c>
      <c r="F65">
        <v>11</v>
      </c>
      <c r="G65">
        <f t="shared" si="25"/>
        <v>1.3259923769636786E-20</v>
      </c>
      <c r="K65">
        <v>0.04</v>
      </c>
      <c r="P65">
        <v>19</v>
      </c>
      <c r="Q65">
        <f t="shared" si="22"/>
        <v>2.5366104412822058E-21</v>
      </c>
      <c r="U65">
        <v>30</v>
      </c>
      <c r="V65">
        <f t="shared" si="23"/>
        <v>1.7458290991533733E-21</v>
      </c>
      <c r="Z65">
        <v>19</v>
      </c>
      <c r="AA65">
        <f t="shared" si="24"/>
        <v>1.768069096774211E-21</v>
      </c>
      <c r="BI65">
        <v>11</v>
      </c>
      <c r="BJ65">
        <f t="shared" si="26"/>
        <v>1.5814617454071151E-21</v>
      </c>
      <c r="BN65">
        <v>11</v>
      </c>
      <c r="BO65">
        <f t="shared" si="27"/>
        <v>2.4197941095406749E-21</v>
      </c>
      <c r="BT65">
        <v>11</v>
      </c>
      <c r="BU65">
        <f t="shared" si="28"/>
        <v>1.045477441927884E-21</v>
      </c>
      <c r="BZ65">
        <v>11</v>
      </c>
      <c r="CA65">
        <f t="shared" si="29"/>
        <v>5.2347012493566137E-23</v>
      </c>
      <c r="CE65">
        <v>11</v>
      </c>
      <c r="CF65">
        <f t="shared" si="30"/>
        <v>3.9844306953473813E-23</v>
      </c>
      <c r="CT65">
        <v>11.9</v>
      </c>
      <c r="CU65">
        <f t="shared" si="31"/>
        <v>8.7480457815981116E-24</v>
      </c>
    </row>
    <row r="66" spans="1:99">
      <c r="A66">
        <v>90</v>
      </c>
      <c r="B66">
        <f t="shared" si="21"/>
        <v>4.7846330546266162E-21</v>
      </c>
      <c r="F66">
        <v>12</v>
      </c>
      <c r="G66">
        <f t="shared" si="25"/>
        <v>1.4295373498996144E-20</v>
      </c>
      <c r="P66">
        <v>20</v>
      </c>
      <c r="Q66">
        <f t="shared" si="22"/>
        <v>2.6292219914656529E-21</v>
      </c>
      <c r="U66">
        <v>40</v>
      </c>
      <c r="V66">
        <f t="shared" si="23"/>
        <v>1.7838915543770523E-21</v>
      </c>
      <c r="Z66">
        <v>20</v>
      </c>
      <c r="AA66">
        <f t="shared" si="24"/>
        <v>1.8383094575998595E-21</v>
      </c>
      <c r="BI66">
        <v>12</v>
      </c>
      <c r="BJ66">
        <f t="shared" si="26"/>
        <v>2.1983472156042484E-21</v>
      </c>
      <c r="BN66">
        <v>12</v>
      </c>
      <c r="BO66">
        <f t="shared" si="27"/>
        <v>2.962252613251291E-21</v>
      </c>
      <c r="BT66">
        <v>12</v>
      </c>
      <c r="BU66">
        <f t="shared" si="28"/>
        <v>1.3786176432750492E-21</v>
      </c>
      <c r="BZ66">
        <v>12</v>
      </c>
      <c r="CA66">
        <f t="shared" si="29"/>
        <v>1.1166802910527898E-22</v>
      </c>
      <c r="CE66">
        <v>12</v>
      </c>
      <c r="CF66">
        <f t="shared" si="30"/>
        <v>9.2570394164102842E-23</v>
      </c>
      <c r="CT66">
        <v>12</v>
      </c>
      <c r="CU66">
        <f t="shared" si="31"/>
        <v>1.0589772189965524E-23</v>
      </c>
    </row>
    <row r="67" spans="1:99">
      <c r="A67">
        <v>100</v>
      </c>
      <c r="B67">
        <f t="shared" si="21"/>
        <v>4.5642652779589108E-21</v>
      </c>
      <c r="F67">
        <v>13</v>
      </c>
      <c r="G67">
        <f t="shared" si="25"/>
        <v>1.5097641568121154E-20</v>
      </c>
      <c r="K67" s="9" t="s">
        <v>3</v>
      </c>
      <c r="P67">
        <v>30</v>
      </c>
      <c r="Q67">
        <f t="shared" si="22"/>
        <v>3.0200522383939935E-21</v>
      </c>
      <c r="U67">
        <v>50</v>
      </c>
      <c r="V67">
        <f t="shared" si="23"/>
        <v>1.7332466231399548E-21</v>
      </c>
      <c r="Z67">
        <v>30</v>
      </c>
      <c r="AA67">
        <f t="shared" si="24"/>
        <v>2.146943253347458E-21</v>
      </c>
      <c r="BI67">
        <v>13</v>
      </c>
      <c r="BJ67">
        <f t="shared" si="26"/>
        <v>2.7901740864601231E-21</v>
      </c>
      <c r="BN67">
        <v>13</v>
      </c>
      <c r="BO67">
        <f t="shared" si="27"/>
        <v>3.4411257905608893E-21</v>
      </c>
      <c r="BT67">
        <v>13</v>
      </c>
      <c r="BU67">
        <f t="shared" si="28"/>
        <v>1.6879200428540523E-21</v>
      </c>
      <c r="BZ67">
        <v>13</v>
      </c>
      <c r="CA67">
        <f t="shared" si="29"/>
        <v>1.8325187826198982E-22</v>
      </c>
      <c r="CE67">
        <v>13</v>
      </c>
      <c r="CF67">
        <f t="shared" si="30"/>
        <v>1.5885271361885862E-22</v>
      </c>
      <c r="CT67">
        <v>13</v>
      </c>
      <c r="CU67">
        <f t="shared" si="31"/>
        <v>3.9572389233855388E-23</v>
      </c>
    </row>
    <row r="68" spans="1:99">
      <c r="F68">
        <v>14</v>
      </c>
      <c r="G68">
        <f t="shared" si="25"/>
        <v>1.5713282969585601E-20</v>
      </c>
      <c r="K68" s="9" t="s">
        <v>1001</v>
      </c>
      <c r="P68">
        <v>40</v>
      </c>
      <c r="Q68">
        <f t="shared" si="22"/>
        <v>2.9984637576355313E-21</v>
      </c>
      <c r="U68">
        <v>60</v>
      </c>
      <c r="V68">
        <f t="shared" si="23"/>
        <v>1.6563065497984877E-21</v>
      </c>
      <c r="Z68">
        <v>40</v>
      </c>
      <c r="AA68">
        <f t="shared" si="24"/>
        <v>2.1460465212116643E-21</v>
      </c>
      <c r="BI68">
        <v>14</v>
      </c>
      <c r="BJ68">
        <f t="shared" si="26"/>
        <v>3.338121894143337E-21</v>
      </c>
      <c r="BN68">
        <v>14</v>
      </c>
      <c r="BO68">
        <f t="shared" si="27"/>
        <v>3.8568252844911678E-21</v>
      </c>
      <c r="BT68">
        <v>14</v>
      </c>
      <c r="BU68">
        <f t="shared" si="28"/>
        <v>1.9673468740716559E-21</v>
      </c>
      <c r="BZ68">
        <v>14</v>
      </c>
      <c r="CA68">
        <f t="shared" si="29"/>
        <v>2.6034906717436994E-22</v>
      </c>
      <c r="CE68">
        <v>14</v>
      </c>
      <c r="CF68">
        <f t="shared" si="30"/>
        <v>2.3197380461553692E-22</v>
      </c>
      <c r="CT68">
        <v>14</v>
      </c>
      <c r="CU68">
        <f t="shared" si="31"/>
        <v>8.5365157772351879E-23</v>
      </c>
    </row>
    <row r="69" spans="1:99">
      <c r="F69">
        <v>15</v>
      </c>
      <c r="G69">
        <f t="shared" si="25"/>
        <v>1.6179974881544884E-20</v>
      </c>
      <c r="K69" s="10">
        <v>9.4</v>
      </c>
      <c r="P69">
        <v>50</v>
      </c>
      <c r="Q69">
        <f t="shared" si="22"/>
        <v>2.8685199326035502E-21</v>
      </c>
      <c r="U69">
        <v>70</v>
      </c>
      <c r="V69">
        <f t="shared" si="23"/>
        <v>1.574358567008214E-21</v>
      </c>
      <c r="Z69">
        <v>50</v>
      </c>
      <c r="AA69">
        <f t="shared" si="24"/>
        <v>2.0605816408597415E-21</v>
      </c>
      <c r="BI69">
        <v>15</v>
      </c>
      <c r="BJ69">
        <f t="shared" si="26"/>
        <v>3.8345557634893134E-21</v>
      </c>
      <c r="BN69">
        <v>15</v>
      </c>
      <c r="BO69">
        <f t="shared" si="27"/>
        <v>4.2139050595832343E-21</v>
      </c>
      <c r="BT69">
        <v>15</v>
      </c>
      <c r="BU69">
        <f t="shared" si="28"/>
        <v>2.2155766663212602E-21</v>
      </c>
      <c r="BZ69">
        <v>15</v>
      </c>
      <c r="CA69">
        <f t="shared" si="29"/>
        <v>3.38285140657622E-22</v>
      </c>
      <c r="CE69">
        <v>15</v>
      </c>
      <c r="CF69">
        <f t="shared" si="30"/>
        <v>3.0707946710661459E-22</v>
      </c>
      <c r="CT69">
        <v>15</v>
      </c>
      <c r="CU69">
        <f t="shared" si="31"/>
        <v>1.4313135469514587E-22</v>
      </c>
    </row>
    <row r="70" spans="1:99">
      <c r="A70" s="9" t="s">
        <v>2</v>
      </c>
      <c r="F70">
        <v>16</v>
      </c>
      <c r="G70">
        <f t="shared" si="25"/>
        <v>1.6527723328604592E-20</v>
      </c>
      <c r="K70" s="9" t="s">
        <v>975</v>
      </c>
      <c r="P70">
        <v>60</v>
      </c>
      <c r="Q70">
        <f t="shared" si="22"/>
        <v>2.7147261520997083E-21</v>
      </c>
      <c r="U70">
        <v>80</v>
      </c>
      <c r="V70">
        <f t="shared" si="23"/>
        <v>1.4950563249494118E-21</v>
      </c>
      <c r="Z70">
        <v>60</v>
      </c>
      <c r="AA70">
        <f t="shared" si="24"/>
        <v>1.9545956615540789E-21</v>
      </c>
      <c r="BI70">
        <v>16</v>
      </c>
      <c r="BJ70">
        <f t="shared" si="26"/>
        <v>4.2781271358442703E-21</v>
      </c>
      <c r="BN70">
        <v>16</v>
      </c>
      <c r="BO70">
        <f t="shared" si="27"/>
        <v>4.5184688054360765E-21</v>
      </c>
      <c r="BT70">
        <v>16</v>
      </c>
      <c r="BU70">
        <f t="shared" si="28"/>
        <v>2.4337184240731676E-21</v>
      </c>
      <c r="BZ70">
        <v>16</v>
      </c>
      <c r="CA70">
        <f t="shared" si="29"/>
        <v>4.1409440450984331E-22</v>
      </c>
      <c r="CE70">
        <v>16</v>
      </c>
      <c r="CF70">
        <f t="shared" si="30"/>
        <v>3.8098320230869718E-22</v>
      </c>
      <c r="CT70">
        <v>16</v>
      </c>
      <c r="CU70">
        <f t="shared" si="31"/>
        <v>2.0817450480984227E-22</v>
      </c>
    </row>
    <row r="71" spans="1:99">
      <c r="A71">
        <v>0.24</v>
      </c>
      <c r="F71">
        <v>17</v>
      </c>
      <c r="G71">
        <f t="shared" si="25"/>
        <v>1.6780285435699455E-20</v>
      </c>
      <c r="K71" s="9" t="s">
        <v>1003</v>
      </c>
      <c r="P71">
        <v>70</v>
      </c>
      <c r="Q71">
        <f t="shared" si="22"/>
        <v>2.5633331872124873E-21</v>
      </c>
      <c r="U71">
        <v>90</v>
      </c>
      <c r="V71">
        <f t="shared" si="23"/>
        <v>1.4210295600032336E-21</v>
      </c>
      <c r="Z71">
        <v>70</v>
      </c>
      <c r="AA71">
        <f t="shared" si="24"/>
        <v>1.8485079397735287E-21</v>
      </c>
      <c r="BI71">
        <v>17</v>
      </c>
      <c r="BJ71">
        <f t="shared" si="26"/>
        <v>4.6708252791867765E-21</v>
      </c>
      <c r="BN71">
        <v>17</v>
      </c>
      <c r="BO71">
        <f t="shared" si="27"/>
        <v>4.7768855056706639E-21</v>
      </c>
      <c r="BT71">
        <v>17</v>
      </c>
      <c r="BU71">
        <f t="shared" si="28"/>
        <v>2.6240215790427227E-21</v>
      </c>
      <c r="BZ71">
        <v>17</v>
      </c>
      <c r="CA71">
        <f t="shared" si="29"/>
        <v>4.8603220816848136E-22</v>
      </c>
      <c r="CE71">
        <v>17</v>
      </c>
      <c r="CF71">
        <f t="shared" si="30"/>
        <v>4.5173717265566681E-22</v>
      </c>
      <c r="CT71">
        <v>17</v>
      </c>
      <c r="CU71">
        <f t="shared" si="31"/>
        <v>2.767490722968427E-22</v>
      </c>
    </row>
    <row r="72" spans="1:99">
      <c r="F72">
        <v>18</v>
      </c>
      <c r="G72">
        <f t="shared" si="25"/>
        <v>1.6956459122936063E-20</v>
      </c>
      <c r="K72" s="9" t="s">
        <v>11</v>
      </c>
      <c r="P72">
        <v>80</v>
      </c>
      <c r="Q72">
        <f t="shared" si="22"/>
        <v>2.4224823663810027E-21</v>
      </c>
      <c r="U72">
        <v>100</v>
      </c>
      <c r="V72">
        <f t="shared" si="23"/>
        <v>1.352936892194866E-21</v>
      </c>
      <c r="Z72">
        <v>80</v>
      </c>
      <c r="AA72">
        <f t="shared" si="24"/>
        <v>1.7489455151872955E-21</v>
      </c>
      <c r="BI72">
        <v>18</v>
      </c>
      <c r="BJ72">
        <f t="shared" si="26"/>
        <v>5.0162619828596526E-21</v>
      </c>
      <c r="BN72">
        <v>18</v>
      </c>
      <c r="BO72">
        <f t="shared" si="27"/>
        <v>4.9951901988100589E-21</v>
      </c>
      <c r="BT72">
        <v>18</v>
      </c>
      <c r="BU72">
        <f t="shared" si="28"/>
        <v>2.7891688047366841E-21</v>
      </c>
      <c r="BZ72">
        <v>18</v>
      </c>
      <c r="CA72">
        <f t="shared" si="29"/>
        <v>5.531735314222698E-22</v>
      </c>
      <c r="CE72">
        <v>18</v>
      </c>
      <c r="CF72">
        <f t="shared" si="30"/>
        <v>5.1824691181578721E-22</v>
      </c>
      <c r="CT72">
        <v>18</v>
      </c>
      <c r="CU72">
        <f t="shared" si="31"/>
        <v>3.4611720192714794E-22</v>
      </c>
    </row>
    <row r="73" spans="1:99">
      <c r="A73" s="9" t="s">
        <v>3</v>
      </c>
      <c r="F73">
        <v>19</v>
      </c>
      <c r="G73">
        <f t="shared" si="25"/>
        <v>1.7071150476675137E-20</v>
      </c>
      <c r="K73" s="9" t="s">
        <v>6</v>
      </c>
      <c r="P73">
        <v>90</v>
      </c>
      <c r="Q73">
        <f t="shared" si="22"/>
        <v>2.2940923823295228E-21</v>
      </c>
      <c r="Z73">
        <v>90</v>
      </c>
      <c r="AA73">
        <f t="shared" si="24"/>
        <v>1.6577026754238582E-21</v>
      </c>
      <c r="BI73">
        <v>19</v>
      </c>
      <c r="BJ73">
        <f t="shared" si="26"/>
        <v>5.318698079327505E-21</v>
      </c>
      <c r="BN73">
        <v>19</v>
      </c>
      <c r="BO73">
        <f t="shared" si="27"/>
        <v>5.178837498729111E-21</v>
      </c>
      <c r="BT73">
        <v>19</v>
      </c>
      <c r="BU73">
        <f t="shared" si="28"/>
        <v>2.9319007886791754E-21</v>
      </c>
      <c r="BZ73">
        <v>19</v>
      </c>
      <c r="CA73">
        <f t="shared" si="29"/>
        <v>6.1512329339731751E-22</v>
      </c>
      <c r="CE73">
        <v>19</v>
      </c>
      <c r="CF73">
        <f t="shared" si="30"/>
        <v>5.7998214037957278E-22</v>
      </c>
      <c r="CT73">
        <v>19</v>
      </c>
      <c r="CU73">
        <f t="shared" si="31"/>
        <v>4.1438481864361433E-22</v>
      </c>
    </row>
    <row r="74" spans="1:99">
      <c r="A74" s="9" t="s">
        <v>973</v>
      </c>
      <c r="F74">
        <v>20</v>
      </c>
      <c r="G74">
        <f t="shared" si="25"/>
        <v>1.713622245938165E-20</v>
      </c>
      <c r="K74" s="9" t="s">
        <v>2</v>
      </c>
      <c r="P74">
        <v>100</v>
      </c>
      <c r="Q74">
        <f t="shared" si="22"/>
        <v>2.1778680677983729E-21</v>
      </c>
      <c r="U74" s="9" t="s">
        <v>2</v>
      </c>
      <c r="Z74">
        <v>100</v>
      </c>
      <c r="AA74">
        <f t="shared" si="24"/>
        <v>1.5748031119927782E-21</v>
      </c>
      <c r="BI74">
        <v>20</v>
      </c>
      <c r="BJ74">
        <f t="shared" si="26"/>
        <v>5.5825065853360055E-21</v>
      </c>
      <c r="BN74">
        <v>20</v>
      </c>
      <c r="BO74">
        <f t="shared" si="27"/>
        <v>5.3326324809739319E-21</v>
      </c>
      <c r="BT74">
        <v>20</v>
      </c>
      <c r="BU74">
        <f t="shared" si="28"/>
        <v>3.0548273268066277E-21</v>
      </c>
      <c r="BZ74">
        <v>20</v>
      </c>
      <c r="CA74">
        <f t="shared" si="29"/>
        <v>6.7181850104668546E-22</v>
      </c>
      <c r="CE74">
        <v>20</v>
      </c>
      <c r="CF74">
        <f t="shared" si="30"/>
        <v>6.3677435631578601E-22</v>
      </c>
      <c r="CT74">
        <v>20</v>
      </c>
      <c r="CU74">
        <f t="shared" si="31"/>
        <v>4.8030340890310816E-22</v>
      </c>
    </row>
    <row r="75" spans="1:99">
      <c r="A75" s="10">
        <v>7.45</v>
      </c>
      <c r="F75">
        <v>30</v>
      </c>
      <c r="G75">
        <f t="shared" si="25"/>
        <v>1.6465266876979011E-20</v>
      </c>
      <c r="K75">
        <v>9.4</v>
      </c>
      <c r="L75">
        <f t="shared" ref="L75:L95" si="32">34.6*(1.35+0.177*6)*(1-K$9/K75)^3/K75*LN(EXP(1)+0.15*K75)*1E-20*K$32</f>
        <v>0</v>
      </c>
      <c r="U75">
        <v>7.0000000000000007E-2</v>
      </c>
      <c r="BI75">
        <v>30</v>
      </c>
      <c r="BJ75">
        <f t="shared" si="26"/>
        <v>6.8540123671319358E-21</v>
      </c>
      <c r="BN75">
        <v>30</v>
      </c>
      <c r="BO75">
        <f t="shared" si="27"/>
        <v>5.9103922647571129E-21</v>
      </c>
      <c r="BT75">
        <v>30</v>
      </c>
      <c r="BU75">
        <f t="shared" si="28"/>
        <v>3.6081329786266059E-21</v>
      </c>
      <c r="BZ75">
        <v>30</v>
      </c>
      <c r="CA75">
        <f t="shared" si="29"/>
        <v>1.0075092135997935E-21</v>
      </c>
      <c r="CE75">
        <v>30</v>
      </c>
      <c r="CF75">
        <f t="shared" si="30"/>
        <v>9.7939432226123713E-22</v>
      </c>
      <c r="CT75">
        <v>30</v>
      </c>
      <c r="CU75">
        <f t="shared" si="31"/>
        <v>9.4543327828490809E-22</v>
      </c>
    </row>
    <row r="76" spans="1:99">
      <c r="A76" s="9" t="s">
        <v>975</v>
      </c>
      <c r="F76">
        <v>40</v>
      </c>
      <c r="G76">
        <f t="shared" si="25"/>
        <v>1.5150304159885484E-20</v>
      </c>
      <c r="K76">
        <v>9.5</v>
      </c>
      <c r="L76">
        <f t="shared" si="32"/>
        <v>5.825889284942894E-27</v>
      </c>
      <c r="P76" s="9" t="s">
        <v>2</v>
      </c>
      <c r="Z76" s="9" t="s">
        <v>2</v>
      </c>
      <c r="BI76">
        <v>40</v>
      </c>
      <c r="BJ76">
        <f t="shared" si="26"/>
        <v>6.9896920882404239E-21</v>
      </c>
      <c r="BN76">
        <v>40</v>
      </c>
      <c r="BO76">
        <f t="shared" si="27"/>
        <v>5.7824734146334338E-21</v>
      </c>
      <c r="BT76">
        <v>40</v>
      </c>
      <c r="BU76">
        <f t="shared" si="28"/>
        <v>3.6230847133363395E-21</v>
      </c>
      <c r="BZ76">
        <v>40</v>
      </c>
      <c r="CA76">
        <f t="shared" si="29"/>
        <v>1.1081749986458306E-21</v>
      </c>
      <c r="CE76">
        <v>40</v>
      </c>
      <c r="CF76">
        <f t="shared" si="30"/>
        <v>1.0870674761495843E-21</v>
      </c>
      <c r="CT76">
        <v>40</v>
      </c>
      <c r="CU76">
        <f t="shared" si="31"/>
        <v>1.1405985247814555E-21</v>
      </c>
    </row>
    <row r="77" spans="1:99">
      <c r="A77" s="9" t="s">
        <v>977</v>
      </c>
      <c r="F77">
        <v>50</v>
      </c>
      <c r="G77">
        <f t="shared" si="25"/>
        <v>1.3895500112862565E-20</v>
      </c>
      <c r="K77">
        <v>10</v>
      </c>
      <c r="L77">
        <f t="shared" si="32"/>
        <v>1.0379036986848683E-24</v>
      </c>
      <c r="P77">
        <v>0.11</v>
      </c>
      <c r="U77" s="9" t="s">
        <v>3</v>
      </c>
      <c r="Z77">
        <v>0.08</v>
      </c>
      <c r="BI77">
        <v>50</v>
      </c>
      <c r="BJ77">
        <f t="shared" si="26"/>
        <v>6.7841073445291832E-21</v>
      </c>
      <c r="BN77">
        <v>50</v>
      </c>
      <c r="BO77">
        <f t="shared" si="27"/>
        <v>5.487682443884251E-21</v>
      </c>
      <c r="BT77">
        <v>50</v>
      </c>
      <c r="BU77">
        <f t="shared" si="28"/>
        <v>3.4873752083332279E-21</v>
      </c>
      <c r="BZ77">
        <v>50</v>
      </c>
      <c r="CA77">
        <f t="shared" si="29"/>
        <v>1.1192119219908277E-21</v>
      </c>
      <c r="CE77">
        <v>50</v>
      </c>
      <c r="CF77">
        <f t="shared" si="30"/>
        <v>1.1030307971716676E-21</v>
      </c>
      <c r="CT77">
        <v>50</v>
      </c>
      <c r="CU77">
        <f t="shared" si="31"/>
        <v>1.2068861883495022E-21</v>
      </c>
    </row>
    <row r="78" spans="1:99">
      <c r="A78" s="9" t="s">
        <v>964</v>
      </c>
      <c r="F78">
        <v>60</v>
      </c>
      <c r="G78">
        <f t="shared" si="25"/>
        <v>1.2802902178275024E-20</v>
      </c>
      <c r="K78">
        <v>11</v>
      </c>
      <c r="L78">
        <f t="shared" si="32"/>
        <v>1.3769209725043028E-23</v>
      </c>
      <c r="U78" s="9" t="s">
        <v>1029</v>
      </c>
      <c r="BI78">
        <v>60</v>
      </c>
      <c r="BJ78">
        <f t="shared" si="26"/>
        <v>6.4787037728411216E-21</v>
      </c>
      <c r="BN78">
        <v>60</v>
      </c>
      <c r="BO78">
        <f t="shared" si="27"/>
        <v>5.1673000777709795E-21</v>
      </c>
      <c r="BT78">
        <v>60</v>
      </c>
      <c r="BU78">
        <f t="shared" si="28"/>
        <v>3.3131104187749612E-21</v>
      </c>
      <c r="BZ78">
        <v>60</v>
      </c>
      <c r="CA78">
        <f t="shared" si="29"/>
        <v>1.0953626476572875E-21</v>
      </c>
      <c r="CE78">
        <v>60</v>
      </c>
      <c r="CF78">
        <f t="shared" si="30"/>
        <v>1.0826012701417143E-21</v>
      </c>
      <c r="CT78">
        <v>60</v>
      </c>
      <c r="CU78">
        <f t="shared" si="31"/>
        <v>1.2147926559237431E-21</v>
      </c>
    </row>
    <row r="79" spans="1:99">
      <c r="A79" s="9" t="s">
        <v>6</v>
      </c>
      <c r="F79">
        <v>70</v>
      </c>
      <c r="G79">
        <f t="shared" si="25"/>
        <v>1.186697363013098E-20</v>
      </c>
      <c r="K79">
        <v>12</v>
      </c>
      <c r="L79">
        <f t="shared" si="32"/>
        <v>4.2672466816976252E-23</v>
      </c>
      <c r="P79" s="9" t="s">
        <v>3</v>
      </c>
      <c r="U79" s="10">
        <v>6.95</v>
      </c>
      <c r="Z79" s="9" t="s">
        <v>3</v>
      </c>
      <c r="BI79">
        <v>70</v>
      </c>
      <c r="BJ79">
        <f t="shared" si="26"/>
        <v>6.1554025769167071E-21</v>
      </c>
      <c r="BN79">
        <v>70</v>
      </c>
      <c r="BO79">
        <f t="shared" si="27"/>
        <v>4.8622214160644406E-21</v>
      </c>
      <c r="BT79">
        <v>70</v>
      </c>
      <c r="BU79">
        <f t="shared" si="28"/>
        <v>3.1366030793869715E-21</v>
      </c>
      <c r="BZ79">
        <v>70</v>
      </c>
      <c r="CA79">
        <f t="shared" si="29"/>
        <v>1.0581593649564954E-21</v>
      </c>
      <c r="CE79">
        <v>70</v>
      </c>
      <c r="CF79">
        <f t="shared" si="30"/>
        <v>1.0478359320987709E-21</v>
      </c>
      <c r="CT79">
        <v>70</v>
      </c>
      <c r="CU79">
        <f t="shared" si="31"/>
        <v>1.1957612357987335E-21</v>
      </c>
    </row>
    <row r="80" spans="1:99">
      <c r="A80" s="9" t="s">
        <v>2</v>
      </c>
      <c r="F80">
        <v>80</v>
      </c>
      <c r="G80">
        <f t="shared" si="25"/>
        <v>1.106362539063796E-20</v>
      </c>
      <c r="K80">
        <v>13</v>
      </c>
      <c r="L80">
        <f t="shared" si="32"/>
        <v>8.4021657422587322E-23</v>
      </c>
      <c r="P80" s="9" t="s">
        <v>1015</v>
      </c>
      <c r="U80" s="9" t="s">
        <v>975</v>
      </c>
      <c r="Z80" s="9" t="s">
        <v>1043</v>
      </c>
      <c r="BI80">
        <v>80</v>
      </c>
      <c r="BJ80">
        <f t="shared" si="26"/>
        <v>5.8434459318740022E-21</v>
      </c>
      <c r="BN80">
        <v>80</v>
      </c>
      <c r="BO80">
        <f t="shared" si="27"/>
        <v>4.5834223517406395E-21</v>
      </c>
      <c r="BT80">
        <v>80</v>
      </c>
      <c r="BU80">
        <f t="shared" si="28"/>
        <v>2.9699485145084856E-21</v>
      </c>
      <c r="BZ80">
        <v>80</v>
      </c>
      <c r="CA80">
        <f t="shared" si="29"/>
        <v>1.0166858067390222E-21</v>
      </c>
      <c r="CE80">
        <v>80</v>
      </c>
      <c r="CF80">
        <f t="shared" si="30"/>
        <v>1.0081542222817426E-21</v>
      </c>
      <c r="CT80">
        <v>80</v>
      </c>
      <c r="CU80">
        <f t="shared" si="31"/>
        <v>1.1644264491413899E-21</v>
      </c>
    </row>
    <row r="81" spans="1:99">
      <c r="A81">
        <v>7.45</v>
      </c>
      <c r="B81">
        <f>34.6*(1.35+0.177*6)*(1-A$9/A81)^3/A81*LN(EXP(1)+0.15*A81)*1E-20*A$35</f>
        <v>0</v>
      </c>
      <c r="F81">
        <v>90</v>
      </c>
      <c r="G81">
        <f t="shared" si="25"/>
        <v>1.0369059037034531E-20</v>
      </c>
      <c r="K81">
        <v>14</v>
      </c>
      <c r="L81">
        <f t="shared" si="32"/>
        <v>1.3299722705457247E-22</v>
      </c>
      <c r="P81" s="10">
        <v>6.2</v>
      </c>
      <c r="U81" s="9" t="s">
        <v>1031</v>
      </c>
      <c r="Z81" s="10">
        <v>6.38</v>
      </c>
      <c r="BI81">
        <v>90</v>
      </c>
      <c r="BJ81">
        <f t="shared" si="26"/>
        <v>5.5527392294187701E-21</v>
      </c>
      <c r="BN81">
        <v>90</v>
      </c>
      <c r="BO81">
        <f t="shared" si="27"/>
        <v>4.3321326366963038E-21</v>
      </c>
      <c r="BT81">
        <v>90</v>
      </c>
      <c r="BU81">
        <f t="shared" si="28"/>
        <v>2.8166548861963089E-21</v>
      </c>
      <c r="BZ81">
        <v>90</v>
      </c>
      <c r="CA81">
        <f t="shared" si="29"/>
        <v>9.7493826431123295E-22</v>
      </c>
      <c r="CE81">
        <v>90</v>
      </c>
      <c r="CF81">
        <f t="shared" si="30"/>
        <v>9.677608336183761E-22</v>
      </c>
      <c r="CT81">
        <v>90</v>
      </c>
      <c r="CU81">
        <f t="shared" si="31"/>
        <v>1.127930824680208E-21</v>
      </c>
    </row>
    <row r="82" spans="1:99">
      <c r="A82">
        <v>8.5</v>
      </c>
      <c r="B82">
        <f t="shared" ref="B82:B103" si="33">34.6*(1.35+0.177*6)*(1-A$9/A82)^3/A82*LN(EXP(1)+0.15*A82)*1E-20*A$35</f>
        <v>6.1501452190125935E-23</v>
      </c>
      <c r="F82">
        <v>100</v>
      </c>
      <c r="G82">
        <f t="shared" si="25"/>
        <v>9.763418329674006E-21</v>
      </c>
      <c r="K82">
        <v>15</v>
      </c>
      <c r="L82">
        <f t="shared" si="32"/>
        <v>1.8563763556641851E-22</v>
      </c>
      <c r="P82" s="9" t="s">
        <v>975</v>
      </c>
      <c r="U82" s="9" t="s">
        <v>1021</v>
      </c>
      <c r="Z82" s="9" t="s">
        <v>975</v>
      </c>
      <c r="BI82">
        <v>100</v>
      </c>
      <c r="BJ82">
        <f t="shared" si="26"/>
        <v>5.2856384759856201E-21</v>
      </c>
      <c r="BN82">
        <v>100</v>
      </c>
      <c r="BO82">
        <f t="shared" si="27"/>
        <v>4.1064107106841547E-21</v>
      </c>
      <c r="BT82">
        <v>100</v>
      </c>
      <c r="BU82">
        <f t="shared" si="28"/>
        <v>2.6770300683443837E-21</v>
      </c>
      <c r="BZ82">
        <v>100</v>
      </c>
      <c r="CA82">
        <f t="shared" si="29"/>
        <v>9.3467799207516571E-22</v>
      </c>
      <c r="CE82">
        <v>100</v>
      </c>
      <c r="CF82">
        <f t="shared" si="30"/>
        <v>9.2854897564745254E-22</v>
      </c>
      <c r="CT82">
        <v>100</v>
      </c>
      <c r="CU82">
        <f t="shared" si="31"/>
        <v>1.0898775825275018E-21</v>
      </c>
    </row>
    <row r="83" spans="1:99">
      <c r="A83">
        <v>9</v>
      </c>
      <c r="B83">
        <f t="shared" si="33"/>
        <v>1.5952020551391221E-22</v>
      </c>
      <c r="K83">
        <v>16</v>
      </c>
      <c r="L83">
        <f t="shared" si="32"/>
        <v>2.3911304076492075E-22</v>
      </c>
      <c r="P83" s="9" t="s">
        <v>1017</v>
      </c>
      <c r="U83" s="9" t="s">
        <v>6</v>
      </c>
      <c r="Z83" s="9" t="s">
        <v>1045</v>
      </c>
    </row>
    <row r="84" spans="1:99">
      <c r="A84">
        <v>9.5</v>
      </c>
      <c r="B84">
        <f t="shared" si="33"/>
        <v>3.0114458655566856E-22</v>
      </c>
      <c r="F84" s="9" t="s">
        <v>2</v>
      </c>
      <c r="K84">
        <v>17</v>
      </c>
      <c r="L84">
        <f t="shared" si="32"/>
        <v>2.9154944803869315E-22</v>
      </c>
      <c r="P84" s="9" t="s">
        <v>1007</v>
      </c>
      <c r="U84" s="9" t="s">
        <v>2</v>
      </c>
      <c r="Z84" s="9" t="s">
        <v>1037</v>
      </c>
      <c r="BI84" s="9" t="s">
        <v>2</v>
      </c>
      <c r="BN84" s="9" t="s">
        <v>2</v>
      </c>
      <c r="BT84" s="9" t="s">
        <v>2</v>
      </c>
      <c r="BZ84" s="9" t="s">
        <v>2</v>
      </c>
      <c r="CE84" s="9" t="s">
        <v>2</v>
      </c>
      <c r="CT84" s="9" t="s">
        <v>2</v>
      </c>
    </row>
    <row r="85" spans="1:99">
      <c r="A85">
        <v>10</v>
      </c>
      <c r="B85">
        <f t="shared" si="33"/>
        <v>4.7805195671613473E-22</v>
      </c>
      <c r="F85">
        <v>0.46</v>
      </c>
      <c r="K85">
        <v>18</v>
      </c>
      <c r="L85">
        <f t="shared" si="32"/>
        <v>3.4178151742610653E-22</v>
      </c>
      <c r="P85" s="9" t="s">
        <v>6</v>
      </c>
      <c r="U85">
        <v>6.95</v>
      </c>
      <c r="V85">
        <f>34.6*(1.35+0.177*6)*(1-U$9/U85)^3/U85*LN(EXP(1)+0.15*U85)*1E-20*U$37</f>
        <v>0</v>
      </c>
      <c r="Z85" s="9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f t="shared" si="33"/>
        <v>9.0237151279905053E-22</v>
      </c>
      <c r="K86">
        <v>19</v>
      </c>
      <c r="L86">
        <f t="shared" si="32"/>
        <v>3.8913910178761116E-22</v>
      </c>
      <c r="P86" s="9" t="s">
        <v>2</v>
      </c>
      <c r="U86">
        <v>7</v>
      </c>
      <c r="V86">
        <f t="shared" ref="V86:V110" si="34">34.6*(1.35+0.177*6)*(1-U$9/U86)^3/U86*LN(EXP(1)+0.15*U86)*1E-20*U$37</f>
        <v>4.0347400297600937E-27</v>
      </c>
      <c r="Z86" s="9" t="s">
        <v>2</v>
      </c>
    </row>
    <row r="87" spans="1:99">
      <c r="A87">
        <v>12</v>
      </c>
      <c r="B87">
        <f t="shared" si="33"/>
        <v>1.3721865110833923E-21</v>
      </c>
      <c r="F87" s="9" t="s">
        <v>3</v>
      </c>
      <c r="K87">
        <v>20</v>
      </c>
      <c r="L87">
        <f t="shared" si="32"/>
        <v>4.3328624169248679E-22</v>
      </c>
      <c r="P87">
        <v>6.2</v>
      </c>
      <c r="Q87">
        <f t="shared" ref="Q87:Q113" si="35">34.6*(1.35+0.177*6)*(1-P$9/P87)^3/P87*LN(EXP(1)+0.15*P87)*1E-20*P$38</f>
        <v>0</v>
      </c>
      <c r="U87">
        <v>7.5</v>
      </c>
      <c r="V87">
        <f t="shared" si="34"/>
        <v>4.1356606716327486E-24</v>
      </c>
      <c r="Z87">
        <v>6.38</v>
      </c>
      <c r="AA87">
        <f>34.6*(1.35+0.177*6)*(1-Z$9/Z87)^3/Z87*LN(EXP(1)+0.15*Z87)*1E-20*Z$38</f>
        <v>0</v>
      </c>
      <c r="BI87" s="9" t="s">
        <v>3</v>
      </c>
      <c r="BN87" s="9" t="s">
        <v>3</v>
      </c>
      <c r="BT87" s="9" t="s">
        <v>3</v>
      </c>
      <c r="BZ87" s="9" t="s">
        <v>3</v>
      </c>
      <c r="CE87" s="9" t="s">
        <v>3</v>
      </c>
      <c r="CT87" s="9" t="s">
        <v>3</v>
      </c>
    </row>
    <row r="88" spans="1:99">
      <c r="A88">
        <v>13</v>
      </c>
      <c r="B88">
        <f t="shared" si="33"/>
        <v>1.8472000926329496E-21</v>
      </c>
      <c r="F88" s="9" t="s">
        <v>989</v>
      </c>
      <c r="K88">
        <v>30</v>
      </c>
      <c r="L88">
        <f t="shared" si="32"/>
        <v>7.1211896375217755E-22</v>
      </c>
      <c r="P88">
        <v>6.5</v>
      </c>
      <c r="Q88">
        <f t="shared" si="35"/>
        <v>1.8141407295639183E-24</v>
      </c>
      <c r="U88">
        <v>8</v>
      </c>
      <c r="V88">
        <f t="shared" si="34"/>
        <v>2.2547574661697433E-23</v>
      </c>
      <c r="Z88">
        <v>6.5</v>
      </c>
      <c r="AA88">
        <f t="shared" ref="AA88:AA113" si="36">34.6*(1.35+0.177*6)*(1-Z$9/Z88)^3/Z88*LN(EXP(1)+0.15*Z88)*1E-20*Z$38</f>
        <v>8.4440004866976308E-26</v>
      </c>
      <c r="BI88" s="9" t="s">
        <v>1141</v>
      </c>
      <c r="BN88" s="9" t="s">
        <v>1151</v>
      </c>
      <c r="BT88" s="9" t="s">
        <v>1159</v>
      </c>
      <c r="BZ88" s="9" t="s">
        <v>1167</v>
      </c>
      <c r="CE88" s="9" t="s">
        <v>1171</v>
      </c>
      <c r="CT88" s="9" t="s">
        <v>1185</v>
      </c>
    </row>
    <row r="89" spans="1:99">
      <c r="A89">
        <v>14</v>
      </c>
      <c r="B89">
        <f t="shared" si="33"/>
        <v>2.3037971755029565E-21</v>
      </c>
      <c r="F89" s="10">
        <v>4</v>
      </c>
      <c r="K89">
        <v>40</v>
      </c>
      <c r="L89">
        <f t="shared" si="32"/>
        <v>8.090591775817104E-22</v>
      </c>
      <c r="P89">
        <v>7</v>
      </c>
      <c r="Q89">
        <f t="shared" si="35"/>
        <v>2.596989239726748E-23</v>
      </c>
      <c r="U89">
        <v>8.5</v>
      </c>
      <c r="V89">
        <f t="shared" si="34"/>
        <v>5.7703129320863006E-23</v>
      </c>
      <c r="Z89">
        <v>7</v>
      </c>
      <c r="AA89">
        <f t="shared" si="36"/>
        <v>8.7916939137158915E-24</v>
      </c>
      <c r="BI89" s="10">
        <v>6.9</v>
      </c>
      <c r="BN89" s="10">
        <v>5.8</v>
      </c>
      <c r="BT89" s="10">
        <v>6.5</v>
      </c>
      <c r="BZ89" s="10">
        <v>8.6999999999999993</v>
      </c>
      <c r="CE89" s="10">
        <v>8.9</v>
      </c>
      <c r="CT89" s="10">
        <v>10.6</v>
      </c>
    </row>
    <row r="90" spans="1:99">
      <c r="A90">
        <v>15</v>
      </c>
      <c r="B90">
        <f t="shared" si="33"/>
        <v>2.7295688448562612E-21</v>
      </c>
      <c r="F90" s="9" t="s">
        <v>975</v>
      </c>
      <c r="K90">
        <v>50</v>
      </c>
      <c r="L90">
        <f t="shared" si="32"/>
        <v>8.3077027185182693E-22</v>
      </c>
      <c r="P90">
        <v>7.5</v>
      </c>
      <c r="Q90">
        <f t="shared" si="35"/>
        <v>8.5818620973573914E-23</v>
      </c>
      <c r="U90">
        <v>9</v>
      </c>
      <c r="V90">
        <f t="shared" si="34"/>
        <v>1.0763883470059533E-22</v>
      </c>
      <c r="Z90">
        <v>7.5</v>
      </c>
      <c r="AA90">
        <f t="shared" si="36"/>
        <v>3.9911940589121097E-23</v>
      </c>
      <c r="BI90" s="9" t="s">
        <v>1143</v>
      </c>
      <c r="BN90" s="9" t="s">
        <v>1143</v>
      </c>
      <c r="BT90" s="9" t="s">
        <v>1143</v>
      </c>
      <c r="BZ90" s="9" t="s">
        <v>1143</v>
      </c>
      <c r="CE90" s="9" t="s">
        <v>1143</v>
      </c>
      <c r="CT90" s="9" t="s">
        <v>1187</v>
      </c>
    </row>
    <row r="91" spans="1:99">
      <c r="A91">
        <v>16</v>
      </c>
      <c r="B91">
        <f t="shared" si="33"/>
        <v>3.1190407605919878E-21</v>
      </c>
      <c r="F91" s="9" t="s">
        <v>991</v>
      </c>
      <c r="K91">
        <v>60</v>
      </c>
      <c r="L91">
        <f t="shared" si="32"/>
        <v>8.2129287726141232E-22</v>
      </c>
      <c r="P91">
        <v>8</v>
      </c>
      <c r="Q91">
        <f t="shared" si="35"/>
        <v>1.7850241531426276E-22</v>
      </c>
      <c r="U91">
        <v>9.5</v>
      </c>
      <c r="V91">
        <f t="shared" si="34"/>
        <v>1.6905219614871358E-22</v>
      </c>
      <c r="Z91">
        <v>8</v>
      </c>
      <c r="AA91">
        <f t="shared" si="36"/>
        <v>9.46387351011619E-23</v>
      </c>
      <c r="BI91" s="9" t="s">
        <v>1145</v>
      </c>
      <c r="BN91" s="9" t="s">
        <v>1153</v>
      </c>
      <c r="BT91" s="9" t="s">
        <v>1161</v>
      </c>
      <c r="BZ91" s="9" t="s">
        <v>1169</v>
      </c>
      <c r="CE91" s="9" t="s">
        <v>1173</v>
      </c>
      <c r="CT91" s="9" t="s">
        <v>1189</v>
      </c>
    </row>
    <row r="92" spans="1:99">
      <c r="A92">
        <v>17</v>
      </c>
      <c r="B92">
        <f t="shared" si="33"/>
        <v>3.4708257582216644E-21</v>
      </c>
      <c r="F92" s="9" t="s">
        <v>983</v>
      </c>
      <c r="K92">
        <v>70</v>
      </c>
      <c r="L92">
        <f t="shared" si="32"/>
        <v>7.9878187685607929E-22</v>
      </c>
      <c r="P92">
        <v>8.5</v>
      </c>
      <c r="Q92">
        <f t="shared" si="35"/>
        <v>2.9626641675736517E-22</v>
      </c>
      <c r="U92">
        <v>10</v>
      </c>
      <c r="V92">
        <f t="shared" si="34"/>
        <v>2.3858375810450445E-22</v>
      </c>
      <c r="Z92">
        <v>8.5</v>
      </c>
      <c r="AA92">
        <f t="shared" si="36"/>
        <v>1.6873446601256883E-22</v>
      </c>
      <c r="BI92" s="9" t="s">
        <v>1090</v>
      </c>
      <c r="BN92" s="9" t="s">
        <v>1096</v>
      </c>
      <c r="BT92" s="9" t="s">
        <v>1104</v>
      </c>
      <c r="BZ92" s="9" t="s">
        <v>1108</v>
      </c>
      <c r="CE92" s="9" t="s">
        <v>1114</v>
      </c>
      <c r="CT92" s="9" t="s">
        <v>1133</v>
      </c>
    </row>
    <row r="93" spans="1:99">
      <c r="A93">
        <v>18</v>
      </c>
      <c r="B93">
        <f t="shared" si="33"/>
        <v>3.7858364575322083E-21</v>
      </c>
      <c r="F93" s="9" t="s">
        <v>6</v>
      </c>
      <c r="K93">
        <v>80</v>
      </c>
      <c r="L93">
        <f t="shared" si="32"/>
        <v>7.7121052567335833E-22</v>
      </c>
      <c r="P93">
        <v>9</v>
      </c>
      <c r="Q93">
        <f t="shared" si="35"/>
        <v>4.3099888183070327E-22</v>
      </c>
      <c r="U93">
        <v>11</v>
      </c>
      <c r="V93">
        <f t="shared" si="34"/>
        <v>3.9079786757206872E-22</v>
      </c>
      <c r="Z93">
        <v>9</v>
      </c>
      <c r="AA93">
        <f t="shared" si="36"/>
        <v>2.5680485217430893E-22</v>
      </c>
      <c r="BI93" s="9" t="s">
        <v>6</v>
      </c>
      <c r="BN93" s="9" t="s">
        <v>6</v>
      </c>
      <c r="BT93" s="9" t="s">
        <v>6</v>
      </c>
      <c r="BZ93" s="9" t="s">
        <v>6</v>
      </c>
      <c r="CE93" s="9" t="s">
        <v>6</v>
      </c>
      <c r="CT93" s="9" t="s">
        <v>6</v>
      </c>
    </row>
    <row r="94" spans="1:99">
      <c r="A94">
        <v>19</v>
      </c>
      <c r="B94">
        <f t="shared" si="33"/>
        <v>4.0661966298615293E-21</v>
      </c>
      <c r="F94" s="9" t="s">
        <v>2</v>
      </c>
      <c r="K94">
        <v>90</v>
      </c>
      <c r="L94">
        <f t="shared" si="32"/>
        <v>7.4225183255478587E-22</v>
      </c>
      <c r="P94">
        <v>9.5</v>
      </c>
      <c r="Q94">
        <f t="shared" si="35"/>
        <v>5.7575370389074282E-22</v>
      </c>
      <c r="U94">
        <v>12</v>
      </c>
      <c r="V94">
        <f t="shared" si="34"/>
        <v>5.4719218792313018E-22</v>
      </c>
      <c r="Z94">
        <v>9.5</v>
      </c>
      <c r="AA94">
        <f t="shared" si="36"/>
        <v>3.5387998872937994E-22</v>
      </c>
      <c r="BI94" s="9" t="s">
        <v>2</v>
      </c>
      <c r="BN94" s="9" t="s">
        <v>2</v>
      </c>
      <c r="BT94" s="9" t="s">
        <v>2</v>
      </c>
      <c r="BZ94" s="9" t="s">
        <v>2</v>
      </c>
      <c r="CE94" s="9" t="s">
        <v>2</v>
      </c>
      <c r="CT94" s="9" t="s">
        <v>2</v>
      </c>
    </row>
    <row r="95" spans="1:99">
      <c r="A95">
        <v>20</v>
      </c>
      <c r="B95">
        <f t="shared" si="33"/>
        <v>4.3145919710964982E-21</v>
      </c>
      <c r="F95">
        <v>4</v>
      </c>
      <c r="G95">
        <f t="shared" ref="G95:G125" si="37">34.6*(1.35+0.177*6)*(1-F$9/F95)^3/F95*LN(EXP(1)+0.15*F95)*1E-20*F$42</f>
        <v>0</v>
      </c>
      <c r="K95">
        <v>100</v>
      </c>
      <c r="L95">
        <f t="shared" si="32"/>
        <v>7.1363304393617212E-22</v>
      </c>
      <c r="P95">
        <v>10</v>
      </c>
      <c r="Q95">
        <f t="shared" si="35"/>
        <v>7.2508144594513755E-22</v>
      </c>
      <c r="U95">
        <v>13</v>
      </c>
      <c r="V95">
        <f t="shared" si="34"/>
        <v>6.9789150920869862E-22</v>
      </c>
      <c r="Z95">
        <v>10</v>
      </c>
      <c r="AA95">
        <f t="shared" si="36"/>
        <v>4.5588889749209827E-22</v>
      </c>
      <c r="BI95">
        <v>6.9</v>
      </c>
      <c r="BJ95">
        <f>34.6*(1.35+0.177*4)*(1-BI$9/BI95)^3/BI95*LN(EXP(1)+0.15*BI95)*1E-20*BI$42</f>
        <v>0</v>
      </c>
      <c r="BN95">
        <v>5.8</v>
      </c>
      <c r="BO95">
        <f>34.6*(1.35+0.177*4)*(1-BN$9/BN95)^3/BN95*LN(EXP(1)+0.15*BN95)*1E-20*BN$42</f>
        <v>0</v>
      </c>
      <c r="BT95">
        <v>6.5</v>
      </c>
      <c r="BU95">
        <f>34.6*(1.35+0.177*4)*(1-BT$9/BT95)^3/BT95*LN(EXP(1)+0.15*BT95)*1E-20*BT$42</f>
        <v>0</v>
      </c>
      <c r="BZ95">
        <v>8.6999999999999993</v>
      </c>
      <c r="CA95">
        <f>34.6*(1.35+0.177*4)*(1-BZ$9/BZ95)^3/BZ95*LN(EXP(1)+0.15*BZ95)*1E-20*BZ$42</f>
        <v>0</v>
      </c>
      <c r="CE95">
        <v>8.9</v>
      </c>
      <c r="CF95">
        <f>34.6*(1.35+0.177*4)*(1-CE$9/CE95)^3/CE95*LN(EXP(1)+0.15*CE95)*1E-20*CE$42</f>
        <v>0</v>
      </c>
      <c r="CT95">
        <v>10.6</v>
      </c>
      <c r="CU95">
        <f>34.6*(1.35+0.177*2)*(1-CT$9/CT95)^3/CT95*LN(EXP(1)+0.15*CT95)*1E-20*CT$42</f>
        <v>0</v>
      </c>
    </row>
    <row r="96" spans="1:99">
      <c r="A96">
        <v>30</v>
      </c>
      <c r="B96">
        <f t="shared" si="33"/>
        <v>5.6045633065643906E-21</v>
      </c>
      <c r="F96">
        <v>4.5</v>
      </c>
      <c r="G96">
        <f t="shared" si="37"/>
        <v>1.4297840226956288E-22</v>
      </c>
      <c r="P96">
        <v>11</v>
      </c>
      <c r="Q96">
        <f t="shared" si="35"/>
        <v>1.0223638220844462E-21</v>
      </c>
      <c r="U96">
        <v>14</v>
      </c>
      <c r="V96">
        <f t="shared" si="34"/>
        <v>8.37865852160307E-22</v>
      </c>
      <c r="Z96">
        <v>11</v>
      </c>
      <c r="AA96">
        <f t="shared" si="36"/>
        <v>6.629869641870434E-22</v>
      </c>
      <c r="BI96">
        <v>7</v>
      </c>
      <c r="BJ96">
        <f t="shared" ref="BJ96:BJ125" si="38">34.6*(1.35+0.177*4)*(1-BI$9/BI96)^3/BI96*LN(EXP(1)+0.15*BI96)*1E-20*BI$42</f>
        <v>1.2589994759530002E-25</v>
      </c>
      <c r="BN96">
        <v>5.9</v>
      </c>
      <c r="BO96">
        <f t="shared" ref="BO96:BO125" si="39">34.6*(1.35+0.177*4)*(1-BN$9/BN96)^3/BN96*LN(EXP(1)+0.15*BN96)*1E-20*BN$42</f>
        <v>1.807840846860657E-25</v>
      </c>
      <c r="BT96">
        <v>6.6</v>
      </c>
      <c r="BU96">
        <f t="shared" ref="BU96:BU125" si="40">34.6*(1.35+0.177*4)*(1-BT$9/BT96)^3/BT96*LN(EXP(1)+0.15*BT96)*1E-20*BT$42</f>
        <v>7.8691076193543155E-26</v>
      </c>
      <c r="BZ96">
        <v>8.8000000000000007</v>
      </c>
      <c r="CA96">
        <f t="shared" ref="CA96:CA125" si="41">34.6*(1.35+0.177*4)*(1-BZ$9/BZ96)^3/BZ96*LN(EXP(1)+0.15*BZ96)*1E-20*BZ$42</f>
        <v>9.9442316730940317E-27</v>
      </c>
      <c r="CE96">
        <v>9</v>
      </c>
      <c r="CF96">
        <f t="shared" ref="CF96:CF125" si="42">34.6*(1.35+0.177*4)*(1-CE$9/CE96)^3/CE96*LN(EXP(1)+0.15*CE96)*1E-20*CE$42</f>
        <v>9.1375271758543649E-27</v>
      </c>
      <c r="CT96">
        <v>10.7</v>
      </c>
      <c r="CU96">
        <f t="shared" ref="CU96:CU125" si="43">34.6*(1.35+0.177*2)*(1-CT$9/CT96)^3/CT96*LN(EXP(1)+0.15*CT96)*1E-20*CT$42</f>
        <v>5.9265036191695698E-27</v>
      </c>
    </row>
    <row r="97" spans="1:99">
      <c r="A97">
        <v>40</v>
      </c>
      <c r="B97">
        <f t="shared" si="33"/>
        <v>5.842789475804343E-21</v>
      </c>
      <c r="F97">
        <v>5</v>
      </c>
      <c r="G97">
        <f t="shared" si="37"/>
        <v>7.6389320303244552E-22</v>
      </c>
      <c r="K97" s="9" t="s">
        <v>2</v>
      </c>
      <c r="P97">
        <v>12</v>
      </c>
      <c r="Q97">
        <f t="shared" si="35"/>
        <v>1.3026999004542063E-21</v>
      </c>
      <c r="U97">
        <v>15</v>
      </c>
      <c r="V97">
        <f t="shared" si="34"/>
        <v>9.6500071921119963E-22</v>
      </c>
      <c r="Z97">
        <v>12</v>
      </c>
      <c r="AA97">
        <f t="shared" si="36"/>
        <v>8.6191938398380411E-22</v>
      </c>
      <c r="BI97">
        <v>7.1</v>
      </c>
      <c r="BJ97">
        <f t="shared" si="38"/>
        <v>9.5449332566620131E-25</v>
      </c>
      <c r="BN97">
        <v>6</v>
      </c>
      <c r="BO97">
        <f t="shared" si="39"/>
        <v>1.3566206450544187E-24</v>
      </c>
      <c r="BT97">
        <v>6.7</v>
      </c>
      <c r="BU97">
        <f t="shared" si="40"/>
        <v>5.9460378597690259E-25</v>
      </c>
      <c r="BZ97">
        <v>8.9</v>
      </c>
      <c r="CA97">
        <f t="shared" si="41"/>
        <v>7.6240182018060015E-26</v>
      </c>
      <c r="CE97">
        <v>9.0500000000000007</v>
      </c>
      <c r="CF97">
        <f t="shared" si="42"/>
        <v>3.0202844739182378E-26</v>
      </c>
      <c r="CT97">
        <v>10.8</v>
      </c>
      <c r="CU97">
        <f t="shared" si="43"/>
        <v>4.5788337430459314E-26</v>
      </c>
    </row>
    <row r="98" spans="1:99">
      <c r="A98">
        <v>50</v>
      </c>
      <c r="B98">
        <f t="shared" si="33"/>
        <v>5.7378975588328292E-21</v>
      </c>
      <c r="F98">
        <v>5.5</v>
      </c>
      <c r="G98">
        <f t="shared" si="37"/>
        <v>1.7911959569425822E-21</v>
      </c>
      <c r="K98">
        <v>0.04</v>
      </c>
      <c r="P98">
        <v>13</v>
      </c>
      <c r="Q98">
        <f t="shared" si="35"/>
        <v>1.5571956214296579E-21</v>
      </c>
      <c r="U98">
        <v>16</v>
      </c>
      <c r="V98">
        <f t="shared" si="34"/>
        <v>1.0788355327344724E-21</v>
      </c>
      <c r="Z98">
        <v>13</v>
      </c>
      <c r="AA98">
        <f t="shared" si="36"/>
        <v>1.0449312221323682E-21</v>
      </c>
      <c r="BI98">
        <v>7.2</v>
      </c>
      <c r="BJ98">
        <f t="shared" si="38"/>
        <v>3.0552003116688282E-24</v>
      </c>
      <c r="BN98">
        <v>6.5</v>
      </c>
      <c r="BO98">
        <f t="shared" si="39"/>
        <v>4.2903028834105522E-23</v>
      </c>
      <c r="BT98">
        <v>6.8</v>
      </c>
      <c r="BU98">
        <f t="shared" si="40"/>
        <v>1.8971044091341798E-24</v>
      </c>
      <c r="BZ98">
        <v>9</v>
      </c>
      <c r="CA98">
        <f t="shared" si="41"/>
        <v>2.4671323374807276E-25</v>
      </c>
      <c r="CE98">
        <v>9.1</v>
      </c>
      <c r="CF98">
        <f t="shared" si="42"/>
        <v>7.0123032064801071E-26</v>
      </c>
      <c r="CT98">
        <v>10.9</v>
      </c>
      <c r="CU98">
        <f t="shared" si="43"/>
        <v>1.4929249559838385E-25</v>
      </c>
    </row>
    <row r="99" spans="1:99">
      <c r="A99">
        <v>60</v>
      </c>
      <c r="B99">
        <f t="shared" si="33"/>
        <v>5.5197056330753126E-21</v>
      </c>
      <c r="F99">
        <v>6</v>
      </c>
      <c r="G99">
        <f t="shared" si="37"/>
        <v>3.0474524985843457E-21</v>
      </c>
      <c r="P99">
        <v>14</v>
      </c>
      <c r="Q99">
        <f t="shared" si="35"/>
        <v>1.7831406186437095E-21</v>
      </c>
      <c r="U99">
        <v>17</v>
      </c>
      <c r="V99">
        <f t="shared" si="34"/>
        <v>1.1797980680497929E-21</v>
      </c>
      <c r="Z99">
        <v>14</v>
      </c>
      <c r="AA99">
        <f t="shared" si="36"/>
        <v>1.2091049546370695E-21</v>
      </c>
      <c r="BI99">
        <v>7.5</v>
      </c>
      <c r="BJ99">
        <f t="shared" si="38"/>
        <v>2.0942599422929655E-23</v>
      </c>
      <c r="BN99">
        <v>7</v>
      </c>
      <c r="BO99">
        <f t="shared" si="39"/>
        <v>1.6316633208351072E-22</v>
      </c>
      <c r="BT99">
        <v>7</v>
      </c>
      <c r="BU99">
        <f t="shared" si="40"/>
        <v>7.8687467247063252E-24</v>
      </c>
      <c r="BZ99">
        <v>9.1</v>
      </c>
      <c r="CA99">
        <f t="shared" si="41"/>
        <v>5.6098425651841702E-25</v>
      </c>
      <c r="CE99">
        <v>9.15</v>
      </c>
      <c r="CF99">
        <f t="shared" si="42"/>
        <v>1.3416462332308633E-25</v>
      </c>
      <c r="CT99">
        <v>11</v>
      </c>
      <c r="CU99">
        <f t="shared" si="43"/>
        <v>3.419824710161115E-25</v>
      </c>
    </row>
    <row r="100" spans="1:99">
      <c r="A100">
        <v>70</v>
      </c>
      <c r="B100">
        <f t="shared" si="33"/>
        <v>5.2703993363519521E-21</v>
      </c>
      <c r="F100">
        <v>6.5</v>
      </c>
      <c r="G100">
        <f t="shared" si="37"/>
        <v>4.3902816477241417E-21</v>
      </c>
      <c r="P100">
        <v>15</v>
      </c>
      <c r="Q100">
        <f t="shared" si="35"/>
        <v>1.9809917072361037E-21</v>
      </c>
      <c r="U100">
        <v>18</v>
      </c>
      <c r="V100">
        <f t="shared" si="34"/>
        <v>1.2687559812080869E-21</v>
      </c>
      <c r="Z100">
        <v>15</v>
      </c>
      <c r="AA100">
        <f t="shared" si="36"/>
        <v>1.354109360934352E-21</v>
      </c>
      <c r="BI100">
        <v>7.7</v>
      </c>
      <c r="BJ100">
        <f t="shared" si="38"/>
        <v>4.4939676354507038E-23</v>
      </c>
      <c r="BN100">
        <v>7.5</v>
      </c>
      <c r="BO100">
        <f t="shared" si="39"/>
        <v>3.5726038529463048E-22</v>
      </c>
      <c r="BT100">
        <v>7.5</v>
      </c>
      <c r="BU100">
        <f t="shared" si="40"/>
        <v>4.8478239404929807E-23</v>
      </c>
      <c r="BZ100">
        <v>9.1999999999999993</v>
      </c>
      <c r="CA100">
        <f t="shared" si="41"/>
        <v>1.0515390249658768E-24</v>
      </c>
      <c r="CE100">
        <v>9.1999999999999993</v>
      </c>
      <c r="CF100">
        <f t="shared" si="42"/>
        <v>2.2713242939262754E-25</v>
      </c>
      <c r="CT100">
        <v>11.1</v>
      </c>
      <c r="CU100">
        <f t="shared" si="43"/>
        <v>6.4568587904612809E-25</v>
      </c>
    </row>
    <row r="101" spans="1:99">
      <c r="A101">
        <v>80</v>
      </c>
      <c r="B101">
        <f t="shared" si="33"/>
        <v>5.0213714137168589E-21</v>
      </c>
      <c r="F101">
        <v>7</v>
      </c>
      <c r="G101">
        <f t="shared" si="37"/>
        <v>5.7270252765281038E-21</v>
      </c>
      <c r="P101">
        <v>16</v>
      </c>
      <c r="Q101">
        <f t="shared" si="35"/>
        <v>2.1526943780955133E-21</v>
      </c>
      <c r="U101">
        <v>19</v>
      </c>
      <c r="V101">
        <f t="shared" si="34"/>
        <v>1.3467604758775701E-21</v>
      </c>
      <c r="Z101">
        <v>16</v>
      </c>
      <c r="AA101">
        <f t="shared" si="36"/>
        <v>1.4809031861280898E-21</v>
      </c>
      <c r="BI101">
        <v>8</v>
      </c>
      <c r="BJ101">
        <f t="shared" si="38"/>
        <v>1.0111835531243428E-22</v>
      </c>
      <c r="BN101">
        <v>8</v>
      </c>
      <c r="BO101">
        <f t="shared" si="39"/>
        <v>6.0671013187460635E-22</v>
      </c>
      <c r="BT101">
        <v>8</v>
      </c>
      <c r="BU101">
        <f t="shared" si="40"/>
        <v>1.2820227241903305E-22</v>
      </c>
      <c r="BZ101">
        <v>9.3000000000000007</v>
      </c>
      <c r="CA101">
        <f t="shared" si="41"/>
        <v>1.7446648941901323E-24</v>
      </c>
      <c r="CE101">
        <v>9.25</v>
      </c>
      <c r="CF101">
        <f t="shared" si="42"/>
        <v>3.5339992802185786E-25</v>
      </c>
      <c r="CT101">
        <v>11.2</v>
      </c>
      <c r="CU101">
        <f t="shared" si="43"/>
        <v>1.0789160628208832E-24</v>
      </c>
    </row>
    <row r="102" spans="1:99">
      <c r="A102">
        <v>90</v>
      </c>
      <c r="B102">
        <f t="shared" si="33"/>
        <v>4.7846330546266162E-21</v>
      </c>
      <c r="F102">
        <v>7.5</v>
      </c>
      <c r="G102">
        <f t="shared" si="37"/>
        <v>7.0035906490309577E-21</v>
      </c>
      <c r="P102">
        <v>17</v>
      </c>
      <c r="Q102">
        <f t="shared" si="35"/>
        <v>2.3007816607086156E-21</v>
      </c>
      <c r="U102">
        <v>20</v>
      </c>
      <c r="V102">
        <f t="shared" si="34"/>
        <v>1.4149037148876466E-21</v>
      </c>
      <c r="Z102">
        <v>17</v>
      </c>
      <c r="AA102">
        <f t="shared" si="36"/>
        <v>1.5910176319686028E-21</v>
      </c>
      <c r="BI102">
        <v>8.5</v>
      </c>
      <c r="BJ102">
        <f t="shared" si="38"/>
        <v>2.4756213812002285E-22</v>
      </c>
      <c r="BN102">
        <v>8.5</v>
      </c>
      <c r="BO102">
        <f t="shared" si="39"/>
        <v>8.922300228179461E-22</v>
      </c>
      <c r="BT102">
        <v>8.5</v>
      </c>
      <c r="BU102">
        <f t="shared" si="40"/>
        <v>2.41759900507835E-22</v>
      </c>
      <c r="BZ102">
        <v>9.4</v>
      </c>
      <c r="CA102">
        <f t="shared" si="41"/>
        <v>2.6612714412804663E-24</v>
      </c>
      <c r="CE102">
        <v>9.3000000000000007</v>
      </c>
      <c r="CF102">
        <f t="shared" si="42"/>
        <v>5.1693774642670459E-25</v>
      </c>
      <c r="CT102">
        <v>11.3</v>
      </c>
      <c r="CU102">
        <f t="shared" si="43"/>
        <v>1.6572324920421019E-24</v>
      </c>
    </row>
    <row r="103" spans="1:99">
      <c r="A103">
        <v>100</v>
      </c>
      <c r="B103">
        <f t="shared" si="33"/>
        <v>4.5642652779589108E-21</v>
      </c>
      <c r="F103">
        <v>8</v>
      </c>
      <c r="G103">
        <f t="shared" si="37"/>
        <v>8.1916559216421884E-21</v>
      </c>
      <c r="P103">
        <v>18</v>
      </c>
      <c r="Q103">
        <f t="shared" si="35"/>
        <v>2.427906375985825E-21</v>
      </c>
      <c r="U103">
        <v>30</v>
      </c>
      <c r="V103">
        <f t="shared" si="34"/>
        <v>1.7458290991533733E-21</v>
      </c>
      <c r="Z103">
        <v>18</v>
      </c>
      <c r="AA103">
        <f t="shared" si="36"/>
        <v>1.686170937830651E-21</v>
      </c>
      <c r="BI103">
        <v>8.6</v>
      </c>
      <c r="BJ103">
        <f t="shared" si="38"/>
        <v>2.8413670318829147E-22</v>
      </c>
      <c r="BN103">
        <v>8.6</v>
      </c>
      <c r="BO103">
        <f t="shared" si="39"/>
        <v>9.5217314905191053E-22</v>
      </c>
      <c r="BT103">
        <v>8.6</v>
      </c>
      <c r="BU103">
        <f t="shared" si="40"/>
        <v>2.6779869817084981E-22</v>
      </c>
      <c r="BZ103">
        <v>9.5</v>
      </c>
      <c r="CA103">
        <f t="shared" si="41"/>
        <v>3.8176095994946083E-24</v>
      </c>
      <c r="CE103">
        <v>9.5</v>
      </c>
      <c r="CF103">
        <f t="shared" si="42"/>
        <v>1.6105540497867838E-24</v>
      </c>
      <c r="CT103">
        <v>11.4</v>
      </c>
      <c r="CU103">
        <f t="shared" si="43"/>
        <v>2.3935642438677777E-24</v>
      </c>
    </row>
    <row r="104" spans="1:99">
      <c r="F104">
        <v>8.5</v>
      </c>
      <c r="G104">
        <f t="shared" si="37"/>
        <v>9.279009186119584E-21</v>
      </c>
      <c r="P104">
        <v>19</v>
      </c>
      <c r="Q104">
        <f t="shared" si="35"/>
        <v>2.5366104412822058E-21</v>
      </c>
      <c r="U104">
        <v>40</v>
      </c>
      <c r="V104">
        <f t="shared" si="34"/>
        <v>1.7838915543770523E-21</v>
      </c>
      <c r="Z104">
        <v>19</v>
      </c>
      <c r="AA104">
        <f t="shared" si="36"/>
        <v>1.768069096774211E-21</v>
      </c>
      <c r="BI104">
        <v>8.8000000000000007</v>
      </c>
      <c r="BJ104">
        <f t="shared" si="38"/>
        <v>3.6377325357732364E-22</v>
      </c>
      <c r="BN104">
        <v>8.8000000000000007</v>
      </c>
      <c r="BO104">
        <f t="shared" si="39"/>
        <v>1.0739770206940957E-21</v>
      </c>
      <c r="BT104">
        <v>8.8000000000000007</v>
      </c>
      <c r="BU104">
        <f t="shared" si="40"/>
        <v>3.2264391137740918E-22</v>
      </c>
      <c r="BZ104">
        <v>9.6</v>
      </c>
      <c r="CA104">
        <f t="shared" si="41"/>
        <v>5.2259019279247992E-24</v>
      </c>
      <c r="CE104">
        <v>9.6999999999999993</v>
      </c>
      <c r="CF104">
        <f t="shared" si="42"/>
        <v>3.5301862559533777E-24</v>
      </c>
      <c r="CT104">
        <v>11.5</v>
      </c>
      <c r="CU104">
        <f t="shared" si="43"/>
        <v>3.2985003908336815E-24</v>
      </c>
    </row>
    <row r="105" spans="1:99">
      <c r="F105">
        <v>9</v>
      </c>
      <c r="G105">
        <f t="shared" si="37"/>
        <v>1.0263068059760736E-20</v>
      </c>
      <c r="P105">
        <v>20</v>
      </c>
      <c r="Q105">
        <f t="shared" si="35"/>
        <v>2.6292219914656529E-21</v>
      </c>
      <c r="U105">
        <v>50</v>
      </c>
      <c r="V105">
        <f t="shared" si="34"/>
        <v>1.7332466231399548E-21</v>
      </c>
      <c r="Z105">
        <v>20</v>
      </c>
      <c r="AA105">
        <f t="shared" si="36"/>
        <v>1.8383094575998595E-21</v>
      </c>
      <c r="BI105">
        <v>9</v>
      </c>
      <c r="BJ105">
        <f t="shared" si="38"/>
        <v>4.5132074226980324E-22</v>
      </c>
      <c r="BN105">
        <v>9</v>
      </c>
      <c r="BO105">
        <f t="shared" si="39"/>
        <v>1.1976739619935967E-21</v>
      </c>
      <c r="BT105">
        <v>9</v>
      </c>
      <c r="BU105">
        <f t="shared" si="40"/>
        <v>3.8073029899393599E-22</v>
      </c>
      <c r="BZ105">
        <v>9.6999999999999993</v>
      </c>
      <c r="CA105">
        <f t="shared" si="41"/>
        <v>6.8948950311589507E-24</v>
      </c>
      <c r="CE105">
        <v>9.8000000000000007</v>
      </c>
      <c r="CF105">
        <f t="shared" si="42"/>
        <v>4.8364542315918944E-24</v>
      </c>
      <c r="CT105">
        <v>11.6</v>
      </c>
      <c r="CU105">
        <f t="shared" si="43"/>
        <v>4.3805507096558579E-24</v>
      </c>
    </row>
    <row r="106" spans="1:99">
      <c r="A106" s="9" t="s">
        <v>2</v>
      </c>
      <c r="F106">
        <v>9.5</v>
      </c>
      <c r="G106">
        <f t="shared" si="37"/>
        <v>1.114674679249755E-20</v>
      </c>
      <c r="P106">
        <v>30</v>
      </c>
      <c r="Q106">
        <f t="shared" si="35"/>
        <v>3.0200522383939935E-21</v>
      </c>
      <c r="U106">
        <v>60</v>
      </c>
      <c r="V106">
        <f t="shared" si="34"/>
        <v>1.6563065497984877E-21</v>
      </c>
      <c r="Z106">
        <v>30</v>
      </c>
      <c r="AA106">
        <f t="shared" si="36"/>
        <v>2.146943253347458E-21</v>
      </c>
      <c r="BI106">
        <v>9.5</v>
      </c>
      <c r="BJ106">
        <f t="shared" si="38"/>
        <v>6.9894069084080341E-22</v>
      </c>
      <c r="BN106">
        <v>9.5</v>
      </c>
      <c r="BO106">
        <f t="shared" si="39"/>
        <v>1.5107295237750012E-21</v>
      </c>
      <c r="BT106">
        <v>9.5</v>
      </c>
      <c r="BU106">
        <f t="shared" si="40"/>
        <v>5.3685134992892875E-22</v>
      </c>
      <c r="BZ106">
        <v>9.8000000000000007</v>
      </c>
      <c r="CA106">
        <f t="shared" si="41"/>
        <v>8.830343734223365E-24</v>
      </c>
      <c r="CE106">
        <v>9.9</v>
      </c>
      <c r="CF106">
        <f t="shared" si="42"/>
        <v>6.386247336263473E-24</v>
      </c>
      <c r="CT106">
        <v>11.7</v>
      </c>
      <c r="CU106">
        <f t="shared" si="43"/>
        <v>5.6463797599430687E-24</v>
      </c>
    </row>
    <row r="107" spans="1:99">
      <c r="A107">
        <v>0.24</v>
      </c>
      <c r="F107">
        <v>10</v>
      </c>
      <c r="G107">
        <f t="shared" si="37"/>
        <v>1.1935892534876019E-20</v>
      </c>
      <c r="P107">
        <v>40</v>
      </c>
      <c r="Q107">
        <f t="shared" si="35"/>
        <v>2.9984637576355313E-21</v>
      </c>
      <c r="U107">
        <v>70</v>
      </c>
      <c r="V107">
        <f t="shared" si="34"/>
        <v>1.574358567008214E-21</v>
      </c>
      <c r="Z107">
        <v>40</v>
      </c>
      <c r="AA107">
        <f t="shared" si="36"/>
        <v>2.1460465212116643E-21</v>
      </c>
      <c r="BI107">
        <v>10</v>
      </c>
      <c r="BJ107">
        <f t="shared" si="38"/>
        <v>9.7711671798596792E-22</v>
      </c>
      <c r="BN107">
        <v>10</v>
      </c>
      <c r="BO107">
        <f t="shared" si="39"/>
        <v>1.822512421590693E-21</v>
      </c>
      <c r="BT107">
        <v>10</v>
      </c>
      <c r="BU107">
        <f t="shared" si="40"/>
        <v>7.0312979228035962E-22</v>
      </c>
      <c r="BZ107">
        <v>10</v>
      </c>
      <c r="CA107">
        <f t="shared" si="41"/>
        <v>1.3511161693643918E-23</v>
      </c>
      <c r="CE107">
        <v>10</v>
      </c>
      <c r="CF107">
        <f t="shared" si="42"/>
        <v>8.185414753864359E-24</v>
      </c>
      <c r="CT107">
        <v>11.8</v>
      </c>
      <c r="CU107">
        <f t="shared" si="43"/>
        <v>7.1010170578369634E-24</v>
      </c>
    </row>
    <row r="108" spans="1:99">
      <c r="F108">
        <v>11</v>
      </c>
      <c r="G108">
        <f t="shared" si="37"/>
        <v>1.3259923769636786E-20</v>
      </c>
      <c r="P108">
        <v>50</v>
      </c>
      <c r="Q108">
        <f t="shared" si="35"/>
        <v>2.8685199326035502E-21</v>
      </c>
      <c r="U108">
        <v>80</v>
      </c>
      <c r="V108">
        <f t="shared" si="34"/>
        <v>1.4950563249494118E-21</v>
      </c>
      <c r="Z108">
        <v>50</v>
      </c>
      <c r="AA108">
        <f t="shared" si="36"/>
        <v>2.0605816408597415E-21</v>
      </c>
      <c r="BI108">
        <v>11</v>
      </c>
      <c r="BJ108">
        <f t="shared" si="38"/>
        <v>1.5814617454071151E-21</v>
      </c>
      <c r="BN108">
        <v>11</v>
      </c>
      <c r="BO108">
        <f t="shared" si="39"/>
        <v>2.4197941095406749E-21</v>
      </c>
      <c r="BT108">
        <v>11</v>
      </c>
      <c r="BU108">
        <f t="shared" si="40"/>
        <v>1.045477441927884E-21</v>
      </c>
      <c r="BZ108">
        <v>11</v>
      </c>
      <c r="CA108">
        <f t="shared" si="41"/>
        <v>5.2347012493566137E-23</v>
      </c>
      <c r="CE108">
        <v>11</v>
      </c>
      <c r="CF108">
        <f t="shared" si="42"/>
        <v>3.9844306953473813E-23</v>
      </c>
      <c r="CT108">
        <v>11.9</v>
      </c>
      <c r="CU108">
        <f t="shared" si="43"/>
        <v>8.7480457815981116E-24</v>
      </c>
    </row>
    <row r="109" spans="1:99">
      <c r="F109">
        <v>12</v>
      </c>
      <c r="G109">
        <f t="shared" si="37"/>
        <v>1.4295373498996144E-20</v>
      </c>
      <c r="P109">
        <v>60</v>
      </c>
      <c r="Q109">
        <f t="shared" si="35"/>
        <v>2.7147261520997083E-21</v>
      </c>
      <c r="U109">
        <v>90</v>
      </c>
      <c r="V109">
        <f t="shared" si="34"/>
        <v>1.4210295600032336E-21</v>
      </c>
      <c r="Z109">
        <v>60</v>
      </c>
      <c r="AA109">
        <f t="shared" si="36"/>
        <v>1.9545956615540789E-21</v>
      </c>
      <c r="BI109">
        <v>12</v>
      </c>
      <c r="BJ109">
        <f t="shared" si="38"/>
        <v>2.1983472156042484E-21</v>
      </c>
      <c r="BN109">
        <v>12</v>
      </c>
      <c r="BO109">
        <f t="shared" si="39"/>
        <v>2.962252613251291E-21</v>
      </c>
      <c r="BT109">
        <v>12</v>
      </c>
      <c r="BU109">
        <f t="shared" si="40"/>
        <v>1.3786176432750492E-21</v>
      </c>
      <c r="BZ109">
        <v>12</v>
      </c>
      <c r="CA109">
        <f t="shared" si="41"/>
        <v>1.1166802910527898E-22</v>
      </c>
      <c r="CE109">
        <v>12</v>
      </c>
      <c r="CF109">
        <f t="shared" si="42"/>
        <v>9.2570394164102842E-23</v>
      </c>
      <c r="CT109">
        <v>12</v>
      </c>
      <c r="CU109">
        <f t="shared" si="43"/>
        <v>1.0589772189965524E-23</v>
      </c>
    </row>
    <row r="110" spans="1:99">
      <c r="F110">
        <v>13</v>
      </c>
      <c r="G110">
        <f t="shared" si="37"/>
        <v>1.5097641568121154E-20</v>
      </c>
      <c r="P110">
        <v>70</v>
      </c>
      <c r="Q110">
        <f t="shared" si="35"/>
        <v>2.5633331872124873E-21</v>
      </c>
      <c r="U110">
        <v>100</v>
      </c>
      <c r="V110">
        <f t="shared" si="34"/>
        <v>1.352936892194866E-21</v>
      </c>
      <c r="Z110">
        <v>70</v>
      </c>
      <c r="AA110">
        <f t="shared" si="36"/>
        <v>1.8485079397735287E-21</v>
      </c>
      <c r="BI110">
        <v>13</v>
      </c>
      <c r="BJ110">
        <f t="shared" si="38"/>
        <v>2.7901740864601231E-21</v>
      </c>
      <c r="BN110">
        <v>13</v>
      </c>
      <c r="BO110">
        <f t="shared" si="39"/>
        <v>3.4411257905608893E-21</v>
      </c>
      <c r="BT110">
        <v>13</v>
      </c>
      <c r="BU110">
        <f t="shared" si="40"/>
        <v>1.6879200428540523E-21</v>
      </c>
      <c r="BZ110">
        <v>13</v>
      </c>
      <c r="CA110">
        <f t="shared" si="41"/>
        <v>1.8325187826198982E-22</v>
      </c>
      <c r="CE110">
        <v>13</v>
      </c>
      <c r="CF110">
        <f t="shared" si="42"/>
        <v>1.5885271361885862E-22</v>
      </c>
      <c r="CT110">
        <v>13</v>
      </c>
      <c r="CU110">
        <f t="shared" si="43"/>
        <v>3.9572389233855388E-23</v>
      </c>
    </row>
    <row r="111" spans="1:99">
      <c r="F111">
        <v>14</v>
      </c>
      <c r="G111">
        <f t="shared" si="37"/>
        <v>1.5713282969585601E-20</v>
      </c>
      <c r="P111">
        <v>80</v>
      </c>
      <c r="Q111">
        <f t="shared" si="35"/>
        <v>2.4224823663810027E-21</v>
      </c>
      <c r="Z111">
        <v>80</v>
      </c>
      <c r="AA111">
        <f t="shared" si="36"/>
        <v>1.7489455151872955E-21</v>
      </c>
      <c r="BI111">
        <v>14</v>
      </c>
      <c r="BJ111">
        <f t="shared" si="38"/>
        <v>3.338121894143337E-21</v>
      </c>
      <c r="BN111">
        <v>14</v>
      </c>
      <c r="BO111">
        <f t="shared" si="39"/>
        <v>3.8568252844911678E-21</v>
      </c>
      <c r="BT111">
        <v>14</v>
      </c>
      <c r="BU111">
        <f t="shared" si="40"/>
        <v>1.9673468740716559E-21</v>
      </c>
      <c r="BZ111">
        <v>14</v>
      </c>
      <c r="CA111">
        <f t="shared" si="41"/>
        <v>2.6034906717436994E-22</v>
      </c>
      <c r="CE111">
        <v>14</v>
      </c>
      <c r="CF111">
        <f t="shared" si="42"/>
        <v>2.3197380461553692E-22</v>
      </c>
      <c r="CT111">
        <v>14</v>
      </c>
      <c r="CU111">
        <f t="shared" si="43"/>
        <v>8.5365157772351879E-23</v>
      </c>
    </row>
    <row r="112" spans="1:99">
      <c r="F112">
        <v>15</v>
      </c>
      <c r="G112">
        <f t="shared" si="37"/>
        <v>1.6179974881544884E-20</v>
      </c>
      <c r="P112">
        <v>90</v>
      </c>
      <c r="Q112">
        <f t="shared" si="35"/>
        <v>2.2940923823295228E-21</v>
      </c>
      <c r="U112" s="9" t="s">
        <v>2</v>
      </c>
      <c r="Z112">
        <v>90</v>
      </c>
      <c r="AA112">
        <f t="shared" si="36"/>
        <v>1.6577026754238582E-21</v>
      </c>
      <c r="BI112">
        <v>15</v>
      </c>
      <c r="BJ112">
        <f t="shared" si="38"/>
        <v>3.8345557634893134E-21</v>
      </c>
      <c r="BN112">
        <v>15</v>
      </c>
      <c r="BO112">
        <f t="shared" si="39"/>
        <v>4.2139050595832343E-21</v>
      </c>
      <c r="BT112">
        <v>15</v>
      </c>
      <c r="BU112">
        <f t="shared" si="40"/>
        <v>2.2155766663212602E-21</v>
      </c>
      <c r="BZ112">
        <v>15</v>
      </c>
      <c r="CA112">
        <f t="shared" si="41"/>
        <v>3.38285140657622E-22</v>
      </c>
      <c r="CE112">
        <v>15</v>
      </c>
      <c r="CF112">
        <f t="shared" si="42"/>
        <v>3.0707946710661459E-22</v>
      </c>
      <c r="CT112">
        <v>15</v>
      </c>
      <c r="CU112">
        <f t="shared" si="43"/>
        <v>1.4313135469514587E-22</v>
      </c>
    </row>
    <row r="113" spans="6:99">
      <c r="F113">
        <v>16</v>
      </c>
      <c r="G113">
        <f t="shared" si="37"/>
        <v>1.6527723328604592E-20</v>
      </c>
      <c r="P113">
        <v>100</v>
      </c>
      <c r="Q113">
        <f t="shared" si="35"/>
        <v>2.1778680677983729E-21</v>
      </c>
      <c r="U113">
        <v>7.0000000000000007E-2</v>
      </c>
      <c r="Z113">
        <v>100</v>
      </c>
      <c r="AA113">
        <f t="shared" si="36"/>
        <v>1.5748031119927782E-21</v>
      </c>
      <c r="BI113">
        <v>16</v>
      </c>
      <c r="BJ113">
        <f t="shared" si="38"/>
        <v>4.2781271358442703E-21</v>
      </c>
      <c r="BN113">
        <v>16</v>
      </c>
      <c r="BO113">
        <f t="shared" si="39"/>
        <v>4.5184688054360765E-21</v>
      </c>
      <c r="BT113">
        <v>16</v>
      </c>
      <c r="BU113">
        <f t="shared" si="40"/>
        <v>2.4337184240731676E-21</v>
      </c>
      <c r="BZ113">
        <v>16</v>
      </c>
      <c r="CA113">
        <f t="shared" si="41"/>
        <v>4.1409440450984331E-22</v>
      </c>
      <c r="CE113">
        <v>16</v>
      </c>
      <c r="CF113">
        <f t="shared" si="42"/>
        <v>3.8098320230869718E-22</v>
      </c>
      <c r="CT113">
        <v>16</v>
      </c>
      <c r="CU113">
        <f t="shared" si="43"/>
        <v>2.0817450480984227E-22</v>
      </c>
    </row>
    <row r="114" spans="6:99">
      <c r="F114">
        <v>17</v>
      </c>
      <c r="G114">
        <f t="shared" si="37"/>
        <v>1.6780285435699455E-20</v>
      </c>
      <c r="BI114">
        <v>17</v>
      </c>
      <c r="BJ114">
        <f t="shared" si="38"/>
        <v>4.6708252791867765E-21</v>
      </c>
      <c r="BN114">
        <v>17</v>
      </c>
      <c r="BO114">
        <f t="shared" si="39"/>
        <v>4.7768855056706639E-21</v>
      </c>
      <c r="BT114">
        <v>17</v>
      </c>
      <c r="BU114">
        <f t="shared" si="40"/>
        <v>2.6240215790427227E-21</v>
      </c>
      <c r="BZ114">
        <v>17</v>
      </c>
      <c r="CA114">
        <f t="shared" si="41"/>
        <v>4.8603220816848136E-22</v>
      </c>
      <c r="CE114">
        <v>17</v>
      </c>
      <c r="CF114">
        <f t="shared" si="42"/>
        <v>4.5173717265566681E-22</v>
      </c>
      <c r="CT114">
        <v>17</v>
      </c>
      <c r="CU114">
        <f t="shared" si="43"/>
        <v>2.767490722968427E-22</v>
      </c>
    </row>
    <row r="115" spans="6:99">
      <c r="F115">
        <v>18</v>
      </c>
      <c r="G115">
        <f t="shared" si="37"/>
        <v>1.6956459122936063E-20</v>
      </c>
      <c r="P115" s="9" t="s">
        <v>2</v>
      </c>
      <c r="Z115" s="9" t="s">
        <v>2</v>
      </c>
      <c r="BI115">
        <v>18</v>
      </c>
      <c r="BJ115">
        <f t="shared" si="38"/>
        <v>5.0162619828596526E-21</v>
      </c>
      <c r="BN115">
        <v>18</v>
      </c>
      <c r="BO115">
        <f t="shared" si="39"/>
        <v>4.9951901988100589E-21</v>
      </c>
      <c r="BT115">
        <v>18</v>
      </c>
      <c r="BU115">
        <f t="shared" si="40"/>
        <v>2.7891688047366841E-21</v>
      </c>
      <c r="BZ115">
        <v>18</v>
      </c>
      <c r="CA115">
        <f t="shared" si="41"/>
        <v>5.531735314222698E-22</v>
      </c>
      <c r="CE115">
        <v>18</v>
      </c>
      <c r="CF115">
        <f t="shared" si="42"/>
        <v>5.1824691181578721E-22</v>
      </c>
      <c r="CT115">
        <v>18</v>
      </c>
      <c r="CU115">
        <f t="shared" si="43"/>
        <v>3.4611720192714794E-22</v>
      </c>
    </row>
    <row r="116" spans="6:99">
      <c r="F116">
        <v>19</v>
      </c>
      <c r="G116">
        <f t="shared" si="37"/>
        <v>1.7071150476675137E-20</v>
      </c>
      <c r="P116">
        <v>0.11</v>
      </c>
      <c r="Z116">
        <v>0.08</v>
      </c>
      <c r="BI116">
        <v>19</v>
      </c>
      <c r="BJ116">
        <f t="shared" si="38"/>
        <v>5.318698079327505E-21</v>
      </c>
      <c r="BN116">
        <v>19</v>
      </c>
      <c r="BO116">
        <f t="shared" si="39"/>
        <v>5.178837498729111E-21</v>
      </c>
      <c r="BT116">
        <v>19</v>
      </c>
      <c r="BU116">
        <f t="shared" si="40"/>
        <v>2.9319007886791754E-21</v>
      </c>
      <c r="BZ116">
        <v>19</v>
      </c>
      <c r="CA116">
        <f t="shared" si="41"/>
        <v>6.1512329339731751E-22</v>
      </c>
      <c r="CE116">
        <v>19</v>
      </c>
      <c r="CF116">
        <f t="shared" si="42"/>
        <v>5.7998214037957278E-22</v>
      </c>
      <c r="CT116">
        <v>19</v>
      </c>
      <c r="CU116">
        <f t="shared" si="43"/>
        <v>4.1438481864361433E-22</v>
      </c>
    </row>
    <row r="117" spans="6:99">
      <c r="F117">
        <v>20</v>
      </c>
      <c r="G117">
        <f t="shared" si="37"/>
        <v>1.713622245938165E-20</v>
      </c>
      <c r="BI117">
        <v>20</v>
      </c>
      <c r="BJ117">
        <f t="shared" si="38"/>
        <v>5.5825065853360055E-21</v>
      </c>
      <c r="BN117">
        <v>20</v>
      </c>
      <c r="BO117">
        <f t="shared" si="39"/>
        <v>5.3326324809739319E-21</v>
      </c>
      <c r="BT117">
        <v>20</v>
      </c>
      <c r="BU117">
        <f t="shared" si="40"/>
        <v>3.0548273268066277E-21</v>
      </c>
      <c r="BZ117">
        <v>20</v>
      </c>
      <c r="CA117">
        <f t="shared" si="41"/>
        <v>6.7181850104668546E-22</v>
      </c>
      <c r="CE117">
        <v>20</v>
      </c>
      <c r="CF117">
        <f t="shared" si="42"/>
        <v>6.3677435631578601E-22</v>
      </c>
      <c r="CT117">
        <v>20</v>
      </c>
      <c r="CU117">
        <f t="shared" si="43"/>
        <v>4.8030340890310816E-22</v>
      </c>
    </row>
    <row r="118" spans="6:99">
      <c r="F118">
        <v>30</v>
      </c>
      <c r="G118">
        <f t="shared" si="37"/>
        <v>1.6465266876979011E-20</v>
      </c>
      <c r="BI118">
        <v>30</v>
      </c>
      <c r="BJ118">
        <f t="shared" si="38"/>
        <v>6.8540123671319358E-21</v>
      </c>
      <c r="BN118">
        <v>30</v>
      </c>
      <c r="BO118">
        <f t="shared" si="39"/>
        <v>5.9103922647571129E-21</v>
      </c>
      <c r="BT118">
        <v>30</v>
      </c>
      <c r="BU118">
        <f t="shared" si="40"/>
        <v>3.6081329786266059E-21</v>
      </c>
      <c r="BZ118">
        <v>30</v>
      </c>
      <c r="CA118">
        <f t="shared" si="41"/>
        <v>1.0075092135997935E-21</v>
      </c>
      <c r="CE118">
        <v>30</v>
      </c>
      <c r="CF118">
        <f t="shared" si="42"/>
        <v>9.7939432226123713E-22</v>
      </c>
      <c r="CT118">
        <v>30</v>
      </c>
      <c r="CU118">
        <f t="shared" si="43"/>
        <v>9.4543327828490809E-22</v>
      </c>
    </row>
    <row r="119" spans="6:99">
      <c r="F119">
        <v>40</v>
      </c>
      <c r="G119">
        <f t="shared" si="37"/>
        <v>1.5150304159885484E-20</v>
      </c>
      <c r="BI119">
        <v>40</v>
      </c>
      <c r="BJ119">
        <f t="shared" si="38"/>
        <v>6.9896920882404239E-21</v>
      </c>
      <c r="BN119">
        <v>40</v>
      </c>
      <c r="BO119">
        <f t="shared" si="39"/>
        <v>5.7824734146334338E-21</v>
      </c>
      <c r="BT119">
        <v>40</v>
      </c>
      <c r="BU119">
        <f t="shared" si="40"/>
        <v>3.6230847133363395E-21</v>
      </c>
      <c r="BZ119">
        <v>40</v>
      </c>
      <c r="CA119">
        <f t="shared" si="41"/>
        <v>1.1081749986458306E-21</v>
      </c>
      <c r="CE119">
        <v>40</v>
      </c>
      <c r="CF119">
        <f t="shared" si="42"/>
        <v>1.0870674761495843E-21</v>
      </c>
      <c r="CT119">
        <v>40</v>
      </c>
      <c r="CU119">
        <f t="shared" si="43"/>
        <v>1.1405985247814555E-21</v>
      </c>
    </row>
    <row r="120" spans="6:99">
      <c r="F120">
        <v>50</v>
      </c>
      <c r="G120">
        <f t="shared" si="37"/>
        <v>1.3895500112862565E-20</v>
      </c>
      <c r="BI120">
        <v>50</v>
      </c>
      <c r="BJ120">
        <f t="shared" si="38"/>
        <v>6.7841073445291832E-21</v>
      </c>
      <c r="BN120">
        <v>50</v>
      </c>
      <c r="BO120">
        <f t="shared" si="39"/>
        <v>5.487682443884251E-21</v>
      </c>
      <c r="BT120">
        <v>50</v>
      </c>
      <c r="BU120">
        <f t="shared" si="40"/>
        <v>3.4873752083332279E-21</v>
      </c>
      <c r="BZ120">
        <v>50</v>
      </c>
      <c r="CA120">
        <f t="shared" si="41"/>
        <v>1.1192119219908277E-21</v>
      </c>
      <c r="CE120">
        <v>50</v>
      </c>
      <c r="CF120">
        <f t="shared" si="42"/>
        <v>1.1030307971716676E-21</v>
      </c>
      <c r="CT120">
        <v>50</v>
      </c>
      <c r="CU120">
        <f t="shared" si="43"/>
        <v>1.2068861883495022E-21</v>
      </c>
    </row>
    <row r="121" spans="6:99">
      <c r="F121">
        <v>60</v>
      </c>
      <c r="G121">
        <f t="shared" si="37"/>
        <v>1.2802902178275024E-20</v>
      </c>
      <c r="BI121">
        <v>60</v>
      </c>
      <c r="BJ121">
        <f t="shared" si="38"/>
        <v>6.4787037728411216E-21</v>
      </c>
      <c r="BN121">
        <v>60</v>
      </c>
      <c r="BO121">
        <f t="shared" si="39"/>
        <v>5.1673000777709795E-21</v>
      </c>
      <c r="BT121">
        <v>60</v>
      </c>
      <c r="BU121">
        <f t="shared" si="40"/>
        <v>3.3131104187749612E-21</v>
      </c>
      <c r="BZ121">
        <v>60</v>
      </c>
      <c r="CA121">
        <f t="shared" si="41"/>
        <v>1.0953626476572875E-21</v>
      </c>
      <c r="CE121">
        <v>60</v>
      </c>
      <c r="CF121">
        <f t="shared" si="42"/>
        <v>1.0826012701417143E-21</v>
      </c>
      <c r="CT121">
        <v>60</v>
      </c>
      <c r="CU121">
        <f t="shared" si="43"/>
        <v>1.2147926559237431E-21</v>
      </c>
    </row>
    <row r="122" spans="6:99">
      <c r="F122">
        <v>70</v>
      </c>
      <c r="G122">
        <f t="shared" si="37"/>
        <v>1.186697363013098E-20</v>
      </c>
      <c r="BI122">
        <v>70</v>
      </c>
      <c r="BJ122">
        <f t="shared" si="38"/>
        <v>6.1554025769167071E-21</v>
      </c>
      <c r="BN122">
        <v>70</v>
      </c>
      <c r="BO122">
        <f t="shared" si="39"/>
        <v>4.8622214160644406E-21</v>
      </c>
      <c r="BT122">
        <v>70</v>
      </c>
      <c r="BU122">
        <f t="shared" si="40"/>
        <v>3.1366030793869715E-21</v>
      </c>
      <c r="BZ122">
        <v>70</v>
      </c>
      <c r="CA122">
        <f t="shared" si="41"/>
        <v>1.0581593649564954E-21</v>
      </c>
      <c r="CE122">
        <v>70</v>
      </c>
      <c r="CF122">
        <f t="shared" si="42"/>
        <v>1.0478359320987709E-21</v>
      </c>
      <c r="CT122">
        <v>70</v>
      </c>
      <c r="CU122">
        <f t="shared" si="43"/>
        <v>1.1957612357987335E-21</v>
      </c>
    </row>
    <row r="123" spans="6:99">
      <c r="F123">
        <v>80</v>
      </c>
      <c r="G123">
        <f t="shared" si="37"/>
        <v>1.106362539063796E-20</v>
      </c>
      <c r="BI123">
        <v>80</v>
      </c>
      <c r="BJ123">
        <f t="shared" si="38"/>
        <v>5.8434459318740022E-21</v>
      </c>
      <c r="BN123">
        <v>80</v>
      </c>
      <c r="BO123">
        <f t="shared" si="39"/>
        <v>4.5834223517406395E-21</v>
      </c>
      <c r="BT123">
        <v>80</v>
      </c>
      <c r="BU123">
        <f t="shared" si="40"/>
        <v>2.9699485145084856E-21</v>
      </c>
      <c r="BZ123">
        <v>80</v>
      </c>
      <c r="CA123">
        <f t="shared" si="41"/>
        <v>1.0166858067390222E-21</v>
      </c>
      <c r="CE123">
        <v>80</v>
      </c>
      <c r="CF123">
        <f t="shared" si="42"/>
        <v>1.0081542222817426E-21</v>
      </c>
      <c r="CT123">
        <v>80</v>
      </c>
      <c r="CU123">
        <f t="shared" si="43"/>
        <v>1.1644264491413899E-21</v>
      </c>
    </row>
    <row r="124" spans="6:99">
      <c r="F124">
        <v>90</v>
      </c>
      <c r="G124">
        <f t="shared" si="37"/>
        <v>1.0369059037034531E-20</v>
      </c>
      <c r="BI124">
        <v>90</v>
      </c>
      <c r="BJ124">
        <f t="shared" si="38"/>
        <v>5.5527392294187701E-21</v>
      </c>
      <c r="BN124">
        <v>90</v>
      </c>
      <c r="BO124">
        <f t="shared" si="39"/>
        <v>4.3321326366963038E-21</v>
      </c>
      <c r="BT124">
        <v>90</v>
      </c>
      <c r="BU124">
        <f t="shared" si="40"/>
        <v>2.8166548861963089E-21</v>
      </c>
      <c r="BZ124">
        <v>90</v>
      </c>
      <c r="CA124">
        <f t="shared" si="41"/>
        <v>9.7493826431123295E-22</v>
      </c>
      <c r="CE124">
        <v>90</v>
      </c>
      <c r="CF124">
        <f t="shared" si="42"/>
        <v>9.677608336183761E-22</v>
      </c>
      <c r="CT124">
        <v>90</v>
      </c>
      <c r="CU124">
        <f t="shared" si="43"/>
        <v>1.127930824680208E-21</v>
      </c>
    </row>
    <row r="125" spans="6:99">
      <c r="F125">
        <v>100</v>
      </c>
      <c r="G125">
        <f t="shared" si="37"/>
        <v>9.763418329674006E-21</v>
      </c>
      <c r="BI125">
        <v>100</v>
      </c>
      <c r="BJ125">
        <f t="shared" si="38"/>
        <v>5.2856384759856201E-21</v>
      </c>
      <c r="BN125">
        <v>100</v>
      </c>
      <c r="BO125">
        <f t="shared" si="39"/>
        <v>4.1064107106841547E-21</v>
      </c>
      <c r="BT125">
        <v>100</v>
      </c>
      <c r="BU125">
        <f t="shared" si="40"/>
        <v>2.6770300683443837E-21</v>
      </c>
      <c r="BZ125">
        <v>100</v>
      </c>
      <c r="CA125">
        <f t="shared" si="41"/>
        <v>9.3467799207516571E-22</v>
      </c>
      <c r="CE125">
        <v>100</v>
      </c>
      <c r="CF125">
        <f t="shared" si="42"/>
        <v>9.2854897564745254E-22</v>
      </c>
      <c r="CT125">
        <v>100</v>
      </c>
      <c r="CU125">
        <f t="shared" si="43"/>
        <v>1.0898775825275018E-21</v>
      </c>
    </row>
    <row r="127" spans="6:99">
      <c r="F127" s="9" t="s">
        <v>2</v>
      </c>
      <c r="BI127" s="9" t="s">
        <v>2</v>
      </c>
      <c r="BN127" s="9" t="s">
        <v>2</v>
      </c>
      <c r="BT127" s="9" t="s">
        <v>2</v>
      </c>
      <c r="BZ127" s="9" t="s">
        <v>2</v>
      </c>
      <c r="CE127" s="9" t="s">
        <v>2</v>
      </c>
      <c r="CT127" s="9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s="9" t="s">
        <v>3</v>
      </c>
    </row>
    <row r="131" spans="98:99">
      <c r="CT131" s="9" t="s">
        <v>1191</v>
      </c>
    </row>
    <row r="132" spans="98:99">
      <c r="CT132" s="10">
        <v>10.6</v>
      </c>
    </row>
    <row r="133" spans="98:99">
      <c r="CT133" s="9" t="s">
        <v>1193</v>
      </c>
    </row>
    <row r="134" spans="98:99">
      <c r="CT134" s="9" t="s">
        <v>1195</v>
      </c>
    </row>
    <row r="135" spans="98:99">
      <c r="CT135" s="9" t="s">
        <v>1133</v>
      </c>
    </row>
    <row r="136" spans="98:99">
      <c r="CT136" s="9" t="s">
        <v>6</v>
      </c>
    </row>
    <row r="137" spans="98:99">
      <c r="CT137" s="9" t="s">
        <v>2</v>
      </c>
    </row>
    <row r="138" spans="98:99">
      <c r="CT138">
        <v>10.6</v>
      </c>
      <c r="CU138">
        <f>34.6*(1.35+0.177*2)*(1-CT$9/CT138)^3/CT138*LN(EXP(1)+0.15*CT138)*1E-20*CT$42</f>
        <v>0</v>
      </c>
    </row>
    <row r="139" spans="98:99">
      <c r="CT139">
        <v>10.7</v>
      </c>
      <c r="CU139">
        <f t="shared" ref="CU139:CU168" si="44">34.6*(1.35+0.177*2)*(1-CT$9/CT139)^3/CT139*LN(EXP(1)+0.15*CT139)*1E-20*CT$42</f>
        <v>5.9265036191695698E-27</v>
      </c>
    </row>
    <row r="140" spans="98:99">
      <c r="CT140">
        <v>10.8</v>
      </c>
      <c r="CU140">
        <f t="shared" si="44"/>
        <v>4.5788337430459314E-26</v>
      </c>
    </row>
    <row r="141" spans="98:99">
      <c r="CT141">
        <v>10.9</v>
      </c>
      <c r="CU141">
        <f t="shared" si="44"/>
        <v>1.4929249559838385E-25</v>
      </c>
    </row>
    <row r="142" spans="98:99">
      <c r="CT142">
        <v>11</v>
      </c>
      <c r="CU142">
        <f t="shared" si="44"/>
        <v>3.419824710161115E-25</v>
      </c>
    </row>
    <row r="143" spans="98:99">
      <c r="CT143">
        <v>11.1</v>
      </c>
      <c r="CU143">
        <f t="shared" si="44"/>
        <v>6.4568587904612809E-25</v>
      </c>
    </row>
    <row r="144" spans="98:99">
      <c r="CT144">
        <v>11.2</v>
      </c>
      <c r="CU144">
        <f t="shared" si="44"/>
        <v>1.0789160628208832E-24</v>
      </c>
    </row>
    <row r="145" spans="98:99">
      <c r="CT145">
        <v>11.3</v>
      </c>
      <c r="CU145">
        <f t="shared" si="44"/>
        <v>1.6572324920421019E-24</v>
      </c>
    </row>
    <row r="146" spans="98:99">
      <c r="CT146">
        <v>11.4</v>
      </c>
      <c r="CU146">
        <f t="shared" si="44"/>
        <v>2.3935642438677777E-24</v>
      </c>
    </row>
    <row r="147" spans="98:99">
      <c r="CT147">
        <v>11.5</v>
      </c>
      <c r="CU147">
        <f t="shared" si="44"/>
        <v>3.2985003908336815E-24</v>
      </c>
    </row>
    <row r="148" spans="98:99">
      <c r="CT148">
        <v>11.6</v>
      </c>
      <c r="CU148">
        <f t="shared" si="44"/>
        <v>4.3805507096558579E-24</v>
      </c>
    </row>
    <row r="149" spans="98:99">
      <c r="CT149">
        <v>11.7</v>
      </c>
      <c r="CU149">
        <f t="shared" si="44"/>
        <v>5.6463797599430687E-24</v>
      </c>
    </row>
    <row r="150" spans="98:99">
      <c r="CT150">
        <v>11.8</v>
      </c>
      <c r="CU150">
        <f t="shared" si="44"/>
        <v>7.1010170578369634E-24</v>
      </c>
    </row>
    <row r="151" spans="98:99">
      <c r="CT151">
        <v>11.9</v>
      </c>
      <c r="CU151">
        <f t="shared" si="44"/>
        <v>8.7480457815981116E-24</v>
      </c>
    </row>
    <row r="152" spans="98:99">
      <c r="CT152">
        <v>12</v>
      </c>
      <c r="CU152">
        <f t="shared" si="44"/>
        <v>1.0589772189965524E-23</v>
      </c>
    </row>
    <row r="153" spans="98:99">
      <c r="CT153">
        <v>13</v>
      </c>
      <c r="CU153">
        <f t="shared" si="44"/>
        <v>3.9572389233855388E-23</v>
      </c>
    </row>
    <row r="154" spans="98:99">
      <c r="CT154">
        <v>14</v>
      </c>
      <c r="CU154">
        <f t="shared" si="44"/>
        <v>8.5365157772351879E-23</v>
      </c>
    </row>
    <row r="155" spans="98:99">
      <c r="CT155">
        <v>15</v>
      </c>
      <c r="CU155">
        <f t="shared" si="44"/>
        <v>1.4313135469514587E-22</v>
      </c>
    </row>
    <row r="156" spans="98:99">
      <c r="CT156">
        <v>16</v>
      </c>
      <c r="CU156">
        <f t="shared" si="44"/>
        <v>2.0817450480984227E-22</v>
      </c>
    </row>
    <row r="157" spans="98:99">
      <c r="CT157">
        <v>17</v>
      </c>
      <c r="CU157">
        <f t="shared" si="44"/>
        <v>2.767490722968427E-22</v>
      </c>
    </row>
    <row r="158" spans="98:99">
      <c r="CT158">
        <v>18</v>
      </c>
      <c r="CU158">
        <f t="shared" si="44"/>
        <v>3.4611720192714794E-22</v>
      </c>
    </row>
    <row r="159" spans="98:99">
      <c r="CT159">
        <v>19</v>
      </c>
      <c r="CU159">
        <f t="shared" si="44"/>
        <v>4.1438481864361433E-22</v>
      </c>
    </row>
    <row r="160" spans="98:99">
      <c r="CT160">
        <v>20</v>
      </c>
      <c r="CU160">
        <f t="shared" si="44"/>
        <v>4.8030340890310816E-22</v>
      </c>
    </row>
    <row r="161" spans="98:99">
      <c r="CT161">
        <v>30</v>
      </c>
      <c r="CU161">
        <f t="shared" si="44"/>
        <v>9.4543327828490809E-22</v>
      </c>
    </row>
    <row r="162" spans="98:99">
      <c r="CT162">
        <v>40</v>
      </c>
      <c r="CU162">
        <f t="shared" si="44"/>
        <v>1.1405985247814555E-21</v>
      </c>
    </row>
    <row r="163" spans="98:99">
      <c r="CT163">
        <v>50</v>
      </c>
      <c r="CU163">
        <f t="shared" si="44"/>
        <v>1.2068861883495022E-21</v>
      </c>
    </row>
    <row r="164" spans="98:99">
      <c r="CT164">
        <v>60</v>
      </c>
      <c r="CU164">
        <f t="shared" si="44"/>
        <v>1.2147926559237431E-21</v>
      </c>
    </row>
    <row r="165" spans="98:99">
      <c r="CT165">
        <v>70</v>
      </c>
      <c r="CU165">
        <f t="shared" si="44"/>
        <v>1.1957612357987335E-21</v>
      </c>
    </row>
    <row r="166" spans="98:99">
      <c r="CT166">
        <v>80</v>
      </c>
      <c r="CU166">
        <f t="shared" si="44"/>
        <v>1.1644264491413899E-21</v>
      </c>
    </row>
    <row r="167" spans="98:99">
      <c r="CT167">
        <v>90</v>
      </c>
      <c r="CU167">
        <f t="shared" si="44"/>
        <v>1.127930824680208E-21</v>
      </c>
    </row>
    <row r="168" spans="98:99">
      <c r="CT168">
        <v>100</v>
      </c>
      <c r="CU168">
        <f t="shared" si="44"/>
        <v>1.0898775825275018E-21</v>
      </c>
    </row>
    <row r="170" spans="98:99">
      <c r="CT170" s="9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E35A-6DE7-484F-BFCA-2E01B86756D1}">
  <dimension ref="A1:U99"/>
  <sheetViews>
    <sheetView topLeftCell="A58" workbookViewId="0">
      <selection activeCell="B75" sqref="B75:B96"/>
    </sheetView>
  </sheetViews>
  <sheetFormatPr defaultRowHeight="16.5"/>
  <sheetData>
    <row r="1" spans="1:21">
      <c r="A1" s="9" t="s">
        <v>3</v>
      </c>
      <c r="F1" s="9" t="s">
        <v>3</v>
      </c>
      <c r="K1" s="9" t="s">
        <v>3</v>
      </c>
      <c r="P1" s="9" t="s">
        <v>3</v>
      </c>
      <c r="U1" s="9" t="s">
        <v>865</v>
      </c>
    </row>
    <row r="2" spans="1:21">
      <c r="A2" s="9" t="s">
        <v>7</v>
      </c>
      <c r="F2" s="9" t="s">
        <v>10</v>
      </c>
      <c r="K2" s="9" t="s">
        <v>13</v>
      </c>
      <c r="P2" s="9" t="s">
        <v>16</v>
      </c>
      <c r="U2" s="9" t="s">
        <v>866</v>
      </c>
    </row>
    <row r="3" spans="1:21">
      <c r="A3" s="10">
        <v>8.8000000000000007</v>
      </c>
      <c r="F3" s="10">
        <v>9.4</v>
      </c>
      <c r="K3" s="10">
        <v>12.5</v>
      </c>
      <c r="P3" s="10">
        <v>14</v>
      </c>
      <c r="U3" s="10">
        <v>12.63</v>
      </c>
    </row>
    <row r="4" spans="1:21">
      <c r="A4" s="9" t="s">
        <v>4</v>
      </c>
      <c r="F4" s="9" t="s">
        <v>4</v>
      </c>
      <c r="K4" s="9" t="s">
        <v>4</v>
      </c>
      <c r="P4" s="9" t="s">
        <v>4</v>
      </c>
      <c r="U4" s="9" t="s">
        <v>4</v>
      </c>
    </row>
    <row r="5" spans="1:21">
      <c r="A5" s="9" t="s">
        <v>8</v>
      </c>
      <c r="F5" s="9" t="s">
        <v>12</v>
      </c>
      <c r="K5" s="9" t="s">
        <v>14</v>
      </c>
      <c r="P5" s="9" t="s">
        <v>17</v>
      </c>
      <c r="U5" s="9" t="s">
        <v>17</v>
      </c>
    </row>
    <row r="6" spans="1:21">
      <c r="A6" s="9" t="s">
        <v>9</v>
      </c>
      <c r="F6" s="9" t="s">
        <v>11</v>
      </c>
      <c r="K6" s="9" t="s">
        <v>15</v>
      </c>
      <c r="P6" s="9" t="s">
        <v>18</v>
      </c>
      <c r="U6" s="9" t="s">
        <v>18</v>
      </c>
    </row>
    <row r="7" spans="1:21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</row>
    <row r="8" spans="1:21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</row>
    <row r="9" spans="1:21">
      <c r="A9">
        <v>8.8000000000000007</v>
      </c>
      <c r="B9">
        <f>34.6*(1+0.29*4)*(1-A$9/A9)^3/A9*LN(EXP(1)+0.15*A9)*1E-20*A$32</f>
        <v>0</v>
      </c>
      <c r="F9">
        <v>9.4</v>
      </c>
      <c r="G9">
        <f>34.6*(1+0.29*4)*(1-F$9/F9)^3/F9*LN(EXP(1)+0.15*F9)*1E-20*F$32</f>
        <v>0</v>
      </c>
      <c r="K9">
        <v>12.5</v>
      </c>
      <c r="L9">
        <f>34.6*(1+0.29*4)*(1-K$9/K9)^3/K9*LN(EXP(1)+0.15*K9)*1E-20*K$32</f>
        <v>0</v>
      </c>
      <c r="P9">
        <v>14</v>
      </c>
      <c r="Q9">
        <f>34.6*(1+0.29*4)*(1-P$9/P9)^3/P9*LN(EXP(1)+0.15*P9)*1E-20*P$32</f>
        <v>0</v>
      </c>
    </row>
    <row r="10" spans="1:21">
      <c r="A10">
        <v>9</v>
      </c>
      <c r="B10">
        <f t="shared" ref="B10:B30" si="0">34.6*(1+0.29*4)*(1-A$9/A10)^3/A10*LN(EXP(1)+0.15*A10)*1E-20*A$32</f>
        <v>9.7182796319290756E-25</v>
      </c>
      <c r="F10">
        <v>9.5</v>
      </c>
      <c r="G10">
        <f t="shared" ref="G10:G29" si="1">34.6*(1+0.29*4)*(1-F$9/F10)^3/F10*LN(EXP(1)+0.15*F10)*1E-20*F$32</f>
        <v>1.8781971426084549E-26</v>
      </c>
      <c r="K10">
        <v>13</v>
      </c>
      <c r="L10">
        <f t="shared" ref="L10:L25" si="2">34.6*(1+0.29*4)*(1-K$9/K10)^3/K10*LN(EXP(1)+0.15*K10)*1E-20*K$32</f>
        <v>3.6790278160754265E-25</v>
      </c>
      <c r="P10">
        <v>15</v>
      </c>
      <c r="Q10">
        <f t="shared" ref="Q10:Q23" si="3">34.6*(1+0.29*4)*(1-P$9/P10)^3/P10*LN(EXP(1)+0.15*P10)*1E-20*P$32</f>
        <v>5.4430990776360053E-25</v>
      </c>
    </row>
    <row r="11" spans="1:21">
      <c r="A11">
        <v>9.5</v>
      </c>
      <c r="B11">
        <f t="shared" si="0"/>
        <v>3.4000585495498674E-23</v>
      </c>
      <c r="F11">
        <v>10</v>
      </c>
      <c r="G11">
        <f t="shared" si="1"/>
        <v>3.3460775957601721E-24</v>
      </c>
      <c r="K11">
        <v>14</v>
      </c>
      <c r="L11">
        <f t="shared" si="2"/>
        <v>7.5367165962978208E-24</v>
      </c>
      <c r="P11">
        <v>16</v>
      </c>
      <c r="Q11">
        <f t="shared" si="3"/>
        <v>3.4261449686162082E-24</v>
      </c>
    </row>
    <row r="12" spans="1:21">
      <c r="A12">
        <v>10</v>
      </c>
      <c r="B12">
        <f t="shared" si="0"/>
        <v>1.4127883182098505E-22</v>
      </c>
      <c r="F12">
        <v>11</v>
      </c>
      <c r="G12">
        <f t="shared" si="1"/>
        <v>4.4390288068795426E-23</v>
      </c>
      <c r="K12">
        <v>15</v>
      </c>
      <c r="L12">
        <f t="shared" si="2"/>
        <v>2.699362993664595E-23</v>
      </c>
      <c r="P12">
        <v>17</v>
      </c>
      <c r="Q12">
        <f t="shared" si="3"/>
        <v>9.2337795792882894E-24</v>
      </c>
    </row>
    <row r="13" spans="1:21">
      <c r="A13">
        <v>11</v>
      </c>
      <c r="B13">
        <f t="shared" si="0"/>
        <v>6.0904188095256524E-22</v>
      </c>
      <c r="F13">
        <v>12</v>
      </c>
      <c r="G13">
        <f t="shared" si="1"/>
        <v>1.3757093779801301E-22</v>
      </c>
      <c r="K13">
        <v>16</v>
      </c>
      <c r="L13">
        <f t="shared" si="2"/>
        <v>5.8279377628519873E-23</v>
      </c>
      <c r="P13">
        <v>18</v>
      </c>
      <c r="Q13">
        <f t="shared" si="3"/>
        <v>1.7708325092487947E-23</v>
      </c>
    </row>
    <row r="14" spans="1:21">
      <c r="A14">
        <v>12</v>
      </c>
      <c r="B14">
        <f t="shared" si="0"/>
        <v>1.3536540564396597E-21</v>
      </c>
      <c r="F14">
        <v>13</v>
      </c>
      <c r="G14">
        <f t="shared" si="1"/>
        <v>2.7087579109371431E-22</v>
      </c>
      <c r="K14">
        <v>17</v>
      </c>
      <c r="L14">
        <f t="shared" si="2"/>
        <v>9.8911845384658684E-23</v>
      </c>
      <c r="P14">
        <v>19</v>
      </c>
      <c r="Q14">
        <f t="shared" si="3"/>
        <v>2.8310365632960438E-23</v>
      </c>
    </row>
    <row r="15" spans="1:21">
      <c r="A15">
        <v>13</v>
      </c>
      <c r="B15">
        <f t="shared" si="0"/>
        <v>2.2701871534950297E-21</v>
      </c>
      <c r="F15">
        <v>14</v>
      </c>
      <c r="G15">
        <f t="shared" si="1"/>
        <v>4.2876717975802476E-22</v>
      </c>
      <c r="K15">
        <v>18</v>
      </c>
      <c r="L15">
        <f t="shared" si="2"/>
        <v>1.46110223417239E-22</v>
      </c>
      <c r="P15">
        <v>20</v>
      </c>
      <c r="Q15">
        <f t="shared" si="3"/>
        <v>4.0462745429393492E-23</v>
      </c>
    </row>
    <row r="16" spans="1:21">
      <c r="A16">
        <v>14</v>
      </c>
      <c r="B16">
        <f t="shared" si="0"/>
        <v>3.268956719841323E-21</v>
      </c>
      <c r="F16">
        <v>15</v>
      </c>
      <c r="G16">
        <f t="shared" si="1"/>
        <v>5.9847357137830432E-22</v>
      </c>
      <c r="K16">
        <v>19</v>
      </c>
      <c r="L16">
        <f t="shared" si="2"/>
        <v>1.9741064132955757E-22</v>
      </c>
      <c r="P16">
        <v>30</v>
      </c>
      <c r="Q16">
        <f t="shared" si="3"/>
        <v>1.7181264766091994E-22</v>
      </c>
    </row>
    <row r="17" spans="1:17">
      <c r="A17">
        <v>15</v>
      </c>
      <c r="B17">
        <f t="shared" si="0"/>
        <v>4.2865418126124971E-21</v>
      </c>
      <c r="F17">
        <v>16</v>
      </c>
      <c r="G17">
        <f t="shared" si="1"/>
        <v>7.7087189261526682E-22</v>
      </c>
      <c r="K17">
        <v>20</v>
      </c>
      <c r="L17">
        <f t="shared" si="2"/>
        <v>2.5083053807283655E-22</v>
      </c>
      <c r="P17">
        <v>40</v>
      </c>
      <c r="Q17">
        <f t="shared" si="3"/>
        <v>2.5555262452604571E-22</v>
      </c>
    </row>
    <row r="18" spans="1:17">
      <c r="A18">
        <v>16</v>
      </c>
      <c r="B18">
        <f t="shared" si="0"/>
        <v>5.2820072581902563E-21</v>
      </c>
      <c r="F18">
        <v>17</v>
      </c>
      <c r="G18">
        <f t="shared" si="1"/>
        <v>9.399206086023541E-22</v>
      </c>
      <c r="K18">
        <v>30</v>
      </c>
      <c r="L18">
        <f t="shared" si="2"/>
        <v>7.1351704552389601E-22</v>
      </c>
      <c r="P18">
        <v>50</v>
      </c>
      <c r="Q18">
        <f t="shared" si="3"/>
        <v>2.9823227493825777E-22</v>
      </c>
    </row>
    <row r="19" spans="1:17">
      <c r="A19">
        <v>17</v>
      </c>
      <c r="B19">
        <f t="shared" si="0"/>
        <v>6.2307891144855001E-21</v>
      </c>
      <c r="F19">
        <v>18</v>
      </c>
      <c r="G19">
        <f t="shared" si="1"/>
        <v>1.1018628024483434E-21</v>
      </c>
      <c r="K19">
        <v>40</v>
      </c>
      <c r="L19">
        <f t="shared" si="2"/>
        <v>9.5973958346826134E-22</v>
      </c>
      <c r="P19">
        <v>60</v>
      </c>
      <c r="Q19">
        <f t="shared" si="3"/>
        <v>3.1773444122945078E-22</v>
      </c>
    </row>
    <row r="20" spans="1:17">
      <c r="A20">
        <v>18</v>
      </c>
      <c r="B20">
        <f t="shared" si="0"/>
        <v>7.119455020183851E-21</v>
      </c>
      <c r="F20">
        <v>19</v>
      </c>
      <c r="G20">
        <f t="shared" si="1"/>
        <v>1.2545379997928954E-21</v>
      </c>
      <c r="K20">
        <v>50</v>
      </c>
      <c r="L20">
        <f t="shared" si="2"/>
        <v>1.0698822105269042E-21</v>
      </c>
      <c r="P20">
        <v>70</v>
      </c>
      <c r="Q20">
        <f t="shared" si="3"/>
        <v>3.2457771887947611E-22</v>
      </c>
    </row>
    <row r="21" spans="1:17">
      <c r="A21">
        <v>19</v>
      </c>
      <c r="B21">
        <f t="shared" si="0"/>
        <v>7.9418510380498141E-21</v>
      </c>
      <c r="F21">
        <v>20</v>
      </c>
      <c r="G21">
        <f t="shared" si="1"/>
        <v>1.3968631075459274E-21</v>
      </c>
      <c r="K21">
        <v>60</v>
      </c>
      <c r="L21">
        <f t="shared" si="2"/>
        <v>1.1103672687171202E-21</v>
      </c>
      <c r="P21">
        <v>80</v>
      </c>
      <c r="Q21">
        <f t="shared" si="3"/>
        <v>3.2444041193019877E-22</v>
      </c>
    </row>
    <row r="22" spans="1:17">
      <c r="A22">
        <v>20</v>
      </c>
      <c r="B22">
        <f t="shared" si="0"/>
        <v>8.6964382947013748E-21</v>
      </c>
      <c r="F22">
        <v>30</v>
      </c>
      <c r="G22">
        <f t="shared" si="1"/>
        <v>2.2957865100070201E-21</v>
      </c>
      <c r="K22">
        <v>70</v>
      </c>
      <c r="L22">
        <f t="shared" si="2"/>
        <v>1.1152010788069497E-21</v>
      </c>
      <c r="P22">
        <v>90</v>
      </c>
      <c r="Q22">
        <f t="shared" si="3"/>
        <v>3.2042856311731418E-22</v>
      </c>
    </row>
    <row r="23" spans="1:17">
      <c r="A23">
        <v>30</v>
      </c>
      <c r="B23">
        <f t="shared" si="0"/>
        <v>1.3206523895936978E-20</v>
      </c>
      <c r="F23">
        <v>40</v>
      </c>
      <c r="G23">
        <f t="shared" si="1"/>
        <v>2.6083101844425293E-21</v>
      </c>
      <c r="K23">
        <v>80</v>
      </c>
      <c r="L23">
        <f t="shared" si="2"/>
        <v>1.101563355034612E-21</v>
      </c>
      <c r="P23">
        <v>100</v>
      </c>
      <c r="Q23">
        <f t="shared" si="3"/>
        <v>3.142895957781855E-22</v>
      </c>
    </row>
    <row r="24" spans="1:17">
      <c r="A24">
        <v>40</v>
      </c>
      <c r="B24">
        <f t="shared" si="0"/>
        <v>1.4591832640763711E-20</v>
      </c>
      <c r="F24">
        <v>50</v>
      </c>
      <c r="G24">
        <f t="shared" si="1"/>
        <v>2.6783041599999194E-21</v>
      </c>
      <c r="K24">
        <v>90</v>
      </c>
      <c r="L24">
        <f t="shared" si="2"/>
        <v>1.0784265643463138E-21</v>
      </c>
      <c r="P24" s="9" t="s">
        <v>2</v>
      </c>
    </row>
    <row r="25" spans="1:17">
      <c r="A25">
        <v>50</v>
      </c>
      <c r="B25">
        <f t="shared" si="0"/>
        <v>1.4771498116139301E-20</v>
      </c>
      <c r="F25">
        <v>60</v>
      </c>
      <c r="G25">
        <f t="shared" si="1"/>
        <v>2.6477501714696273E-21</v>
      </c>
      <c r="K25">
        <v>100</v>
      </c>
      <c r="L25">
        <f t="shared" si="2"/>
        <v>1.0506397643316701E-21</v>
      </c>
    </row>
    <row r="26" spans="1:17">
      <c r="A26">
        <v>60</v>
      </c>
      <c r="B26">
        <f t="shared" si="0"/>
        <v>1.4477262112666867E-20</v>
      </c>
      <c r="F26">
        <v>70</v>
      </c>
      <c r="G26">
        <f t="shared" si="1"/>
        <v>2.5751773940434789E-21</v>
      </c>
      <c r="K26" s="9" t="s">
        <v>2</v>
      </c>
    </row>
    <row r="27" spans="1:17">
      <c r="A27">
        <v>70</v>
      </c>
      <c r="B27">
        <f t="shared" si="0"/>
        <v>1.3998923666100104E-20</v>
      </c>
      <c r="F27">
        <v>80</v>
      </c>
      <c r="G27">
        <f t="shared" si="1"/>
        <v>2.4862906499320205E-21</v>
      </c>
    </row>
    <row r="28" spans="1:17">
      <c r="A28">
        <v>80</v>
      </c>
      <c r="B28">
        <f t="shared" si="0"/>
        <v>1.3459498384673308E-20</v>
      </c>
      <c r="F28">
        <v>90</v>
      </c>
      <c r="G28">
        <f t="shared" si="1"/>
        <v>2.3929312810721454E-21</v>
      </c>
    </row>
    <row r="29" spans="1:17">
      <c r="A29">
        <v>90</v>
      </c>
      <c r="B29">
        <f t="shared" si="0"/>
        <v>1.2913509591582729E-20</v>
      </c>
      <c r="F29">
        <v>100</v>
      </c>
      <c r="G29">
        <f t="shared" si="1"/>
        <v>2.3006677237345249E-21</v>
      </c>
    </row>
    <row r="30" spans="1:17">
      <c r="A30">
        <v>100</v>
      </c>
      <c r="B30">
        <f t="shared" si="0"/>
        <v>1.2385254122077674E-20</v>
      </c>
      <c r="F30" s="9" t="s">
        <v>2</v>
      </c>
    </row>
    <row r="31" spans="1:17">
      <c r="A31" s="9" t="s">
        <v>2</v>
      </c>
    </row>
    <row r="32" spans="1:17">
      <c r="A32">
        <v>0.76</v>
      </c>
      <c r="F32">
        <v>0.14399999999999999</v>
      </c>
      <c r="K32">
        <v>7.2999999999999995E-2</v>
      </c>
      <c r="P32">
        <v>2.3E-2</v>
      </c>
    </row>
    <row r="34" spans="1:12">
      <c r="A34" s="9"/>
    </row>
    <row r="35" spans="1:12">
      <c r="A35" s="9" t="s">
        <v>3</v>
      </c>
      <c r="F35" s="9" t="s">
        <v>3</v>
      </c>
      <c r="K35" s="9" t="s">
        <v>3</v>
      </c>
    </row>
    <row r="36" spans="1:12">
      <c r="A36" s="9" t="s">
        <v>814</v>
      </c>
      <c r="F36" s="9" t="s">
        <v>821</v>
      </c>
      <c r="K36" s="9" t="s">
        <v>826</v>
      </c>
    </row>
    <row r="37" spans="1:12">
      <c r="A37" s="10">
        <v>9.5</v>
      </c>
      <c r="F37" s="10">
        <v>10</v>
      </c>
      <c r="K37" s="10">
        <v>15</v>
      </c>
    </row>
    <row r="38" spans="1:12">
      <c r="A38" s="9" t="s">
        <v>815</v>
      </c>
      <c r="F38" s="9" t="s">
        <v>815</v>
      </c>
      <c r="K38" s="9" t="s">
        <v>815</v>
      </c>
    </row>
    <row r="39" spans="1:12">
      <c r="A39" s="9" t="s">
        <v>817</v>
      </c>
      <c r="F39" s="9" t="s">
        <v>823</v>
      </c>
      <c r="K39" s="9" t="s">
        <v>828</v>
      </c>
    </row>
    <row r="40" spans="1:12">
      <c r="A40" s="9" t="s">
        <v>819</v>
      </c>
      <c r="F40" s="9" t="s">
        <v>825</v>
      </c>
      <c r="K40" s="9" t="s">
        <v>829</v>
      </c>
    </row>
    <row r="41" spans="1:12">
      <c r="A41" s="9" t="s">
        <v>6</v>
      </c>
      <c r="F41" s="9" t="s">
        <v>6</v>
      </c>
      <c r="K41" s="9" t="s">
        <v>6</v>
      </c>
    </row>
    <row r="42" spans="1:12">
      <c r="A42" s="9" t="s">
        <v>2</v>
      </c>
      <c r="F42" s="9" t="s">
        <v>2</v>
      </c>
      <c r="K42" s="9" t="s">
        <v>2</v>
      </c>
    </row>
    <row r="43" spans="1:12">
      <c r="A43">
        <v>9.5</v>
      </c>
      <c r="B43">
        <f>34.6*(1+0.29*3)*(1-A$43/A43)^3/A43*LN(EXP(1)+0.15*A43)*1E-20*A$64</f>
        <v>0</v>
      </c>
      <c r="F43">
        <v>10</v>
      </c>
      <c r="G43">
        <f>34.6*(1+0.29*3)*(1-F$43/F43)^3/F43*LN(EXP(1)+0.15*F43)*1E-20*F$64</f>
        <v>0</v>
      </c>
      <c r="K43">
        <v>15</v>
      </c>
      <c r="L43">
        <f>34.6*(1+0.29*3)*(1-K$43/K43)^3/K43*LN(EXP(1)+0.15*K43)*1E-20*K$64</f>
        <v>0</v>
      </c>
    </row>
    <row r="44" spans="1:12">
      <c r="A44">
        <v>10</v>
      </c>
      <c r="B44">
        <f t="shared" ref="B44:B62" si="4">34.6*(1+0.29*3)*(1-A$43/A44)^3/A44*LN(EXP(1)+0.15*A44)*1E-20*A$64</f>
        <v>9.6626383582233047E-24</v>
      </c>
      <c r="F44">
        <v>11</v>
      </c>
      <c r="G44">
        <f t="shared" ref="G44:G61" si="5">34.6*(1+0.29*3)*(1-F$43/F44)^3/F44*LN(EXP(1)+0.15*F44)*1E-20*F$64</f>
        <v>9.1218182413946311E-24</v>
      </c>
      <c r="K44">
        <v>16</v>
      </c>
      <c r="L44">
        <f t="shared" ref="L44:L56" si="6">34.6*(1+0.29*3)*(1-K$43/K44)^3/K44*LN(EXP(1)+0.15*K44)*1E-20*K$64</f>
        <v>4.8361194831765623E-25</v>
      </c>
    </row>
    <row r="45" spans="1:12">
      <c r="A45">
        <v>11</v>
      </c>
      <c r="B45">
        <f t="shared" si="4"/>
        <v>1.8251780963361909E-22</v>
      </c>
      <c r="F45">
        <v>12</v>
      </c>
      <c r="G45">
        <f t="shared" si="5"/>
        <v>5.2704784248441704E-23</v>
      </c>
      <c r="K45">
        <v>17</v>
      </c>
      <c r="L45">
        <f t="shared" si="6"/>
        <v>3.0894914677525674E-24</v>
      </c>
    </row>
    <row r="46" spans="1:12">
      <c r="A46">
        <v>12</v>
      </c>
      <c r="B46">
        <f t="shared" si="4"/>
        <v>6.1028140243033848E-22</v>
      </c>
      <c r="F46">
        <v>13</v>
      </c>
      <c r="G46">
        <f t="shared" si="5"/>
        <v>1.3194102496555455E-22</v>
      </c>
      <c r="K46">
        <v>18</v>
      </c>
      <c r="L46">
        <f t="shared" si="6"/>
        <v>8.436116148849975E-24</v>
      </c>
    </row>
    <row r="47" spans="1:12">
      <c r="A47">
        <v>13</v>
      </c>
      <c r="B47">
        <f t="shared" si="4"/>
        <v>1.2421392327197011E-21</v>
      </c>
      <c r="F47">
        <v>14</v>
      </c>
      <c r="G47">
        <f t="shared" si="5"/>
        <v>2.3729107975701261E-22</v>
      </c>
      <c r="K47">
        <v>19</v>
      </c>
      <c r="L47">
        <f t="shared" si="6"/>
        <v>1.6368041347597598E-23</v>
      </c>
    </row>
    <row r="48" spans="1:12">
      <c r="A48">
        <v>14</v>
      </c>
      <c r="B48">
        <f t="shared" si="4"/>
        <v>2.0030372995057975E-21</v>
      </c>
      <c r="F48">
        <v>15</v>
      </c>
      <c r="G48">
        <f t="shared" si="5"/>
        <v>3.5854552599766189E-22</v>
      </c>
      <c r="K48">
        <v>20</v>
      </c>
      <c r="L48">
        <f t="shared" si="6"/>
        <v>2.6441913647680499E-23</v>
      </c>
    </row>
    <row r="49" spans="1:12">
      <c r="A49">
        <v>15</v>
      </c>
      <c r="B49">
        <f t="shared" si="4"/>
        <v>2.8292571352528361E-21</v>
      </c>
      <c r="F49">
        <v>16</v>
      </c>
      <c r="G49">
        <f t="shared" si="5"/>
        <v>4.8748084390419751E-22</v>
      </c>
      <c r="K49">
        <v>30</v>
      </c>
      <c r="L49">
        <f t="shared" si="6"/>
        <v>1.5986383742917284E-22</v>
      </c>
    </row>
    <row r="50" spans="1:12">
      <c r="A50">
        <v>16</v>
      </c>
      <c r="B50">
        <f t="shared" si="4"/>
        <v>3.6744634328197047E-21</v>
      </c>
      <c r="F50">
        <v>17</v>
      </c>
      <c r="G50">
        <f t="shared" si="5"/>
        <v>6.1815575117282588E-22</v>
      </c>
      <c r="K50">
        <v>40</v>
      </c>
      <c r="L50">
        <f t="shared" si="6"/>
        <v>2.5654384629231993E-22</v>
      </c>
    </row>
    <row r="51" spans="1:12">
      <c r="A51">
        <v>17</v>
      </c>
      <c r="B51">
        <f t="shared" si="4"/>
        <v>4.5075197781468093E-21</v>
      </c>
      <c r="F51">
        <v>18</v>
      </c>
      <c r="G51">
        <f t="shared" si="5"/>
        <v>7.4654420438218095E-22</v>
      </c>
      <c r="K51">
        <v>50</v>
      </c>
      <c r="L51">
        <f t="shared" si="6"/>
        <v>3.0947997007906252E-22</v>
      </c>
    </row>
    <row r="52" spans="1:12">
      <c r="A52">
        <v>18</v>
      </c>
      <c r="B52">
        <f t="shared" si="4"/>
        <v>5.3087515541078637E-21</v>
      </c>
      <c r="F52">
        <v>19</v>
      </c>
      <c r="G52">
        <f t="shared" si="5"/>
        <v>8.7006369788323518E-22</v>
      </c>
      <c r="K52">
        <v>60</v>
      </c>
      <c r="L52">
        <f t="shared" si="6"/>
        <v>3.3589969821189272E-22</v>
      </c>
    </row>
    <row r="53" spans="1:12">
      <c r="A53">
        <v>19</v>
      </c>
      <c r="B53">
        <f t="shared" si="4"/>
        <v>6.066586481160984E-21</v>
      </c>
      <c r="F53">
        <v>20</v>
      </c>
      <c r="G53">
        <f t="shared" si="5"/>
        <v>9.8716477618007206E-22</v>
      </c>
      <c r="K53">
        <v>70</v>
      </c>
      <c r="L53">
        <f t="shared" si="6"/>
        <v>3.4723537681498853E-22</v>
      </c>
    </row>
    <row r="54" spans="1:12">
      <c r="A54">
        <v>20</v>
      </c>
      <c r="B54">
        <f t="shared" si="4"/>
        <v>6.7749735567223452E-21</v>
      </c>
      <c r="F54">
        <v>30</v>
      </c>
      <c r="G54">
        <f t="shared" si="5"/>
        <v>1.7683703498338135E-21</v>
      </c>
      <c r="K54">
        <v>80</v>
      </c>
      <c r="L54">
        <f t="shared" si="6"/>
        <v>3.4996489427367848E-22</v>
      </c>
    </row>
    <row r="55" spans="1:12">
      <c r="A55">
        <v>30</v>
      </c>
      <c r="B55">
        <f t="shared" si="4"/>
        <v>1.1290024318208022E-20</v>
      </c>
      <c r="F55">
        <v>40</v>
      </c>
      <c r="G55">
        <f t="shared" si="5"/>
        <v>2.0687695765012683E-21</v>
      </c>
      <c r="K55">
        <v>90</v>
      </c>
      <c r="L55">
        <f t="shared" si="6"/>
        <v>3.4774068855393596E-22</v>
      </c>
    </row>
    <row r="56" spans="1:12">
      <c r="A56">
        <v>40</v>
      </c>
      <c r="B56">
        <f t="shared" si="4"/>
        <v>1.2888368102261321E-20</v>
      </c>
      <c r="F56">
        <v>50</v>
      </c>
      <c r="G56">
        <f t="shared" si="5"/>
        <v>2.155833260958913E-21</v>
      </c>
      <c r="K56">
        <v>100</v>
      </c>
      <c r="L56">
        <f t="shared" si="6"/>
        <v>3.4266733099003759E-22</v>
      </c>
    </row>
    <row r="57" spans="1:12">
      <c r="A57">
        <v>50</v>
      </c>
      <c r="B57">
        <f t="shared" si="4"/>
        <v>1.3266315468065441E-20</v>
      </c>
      <c r="F57">
        <v>60</v>
      </c>
      <c r="G57">
        <f t="shared" si="5"/>
        <v>2.1502495541684957E-21</v>
      </c>
      <c r="K57" s="9" t="s">
        <v>2</v>
      </c>
    </row>
    <row r="58" spans="1:12">
      <c r="A58">
        <v>60</v>
      </c>
      <c r="B58">
        <f t="shared" si="4"/>
        <v>1.3134182433605458E-20</v>
      </c>
      <c r="F58">
        <v>70</v>
      </c>
      <c r="G58">
        <f t="shared" si="5"/>
        <v>2.103761140973756E-21</v>
      </c>
    </row>
    <row r="59" spans="1:12">
      <c r="A59">
        <v>70</v>
      </c>
      <c r="B59">
        <f t="shared" si="4"/>
        <v>1.2786711260960745E-20</v>
      </c>
      <c r="F59">
        <v>80</v>
      </c>
      <c r="G59">
        <f t="shared" si="5"/>
        <v>2.0397893154934963E-21</v>
      </c>
    </row>
    <row r="60" spans="1:12">
      <c r="A60">
        <v>80</v>
      </c>
      <c r="B60">
        <f t="shared" si="4"/>
        <v>1.235402853799616E-20</v>
      </c>
      <c r="F60">
        <v>90</v>
      </c>
      <c r="G60">
        <f t="shared" si="5"/>
        <v>1.9694658809320398E-21</v>
      </c>
    </row>
    <row r="61" spans="1:12">
      <c r="A61">
        <v>90</v>
      </c>
      <c r="B61">
        <f t="shared" si="4"/>
        <v>1.1896417531153765E-20</v>
      </c>
      <c r="F61">
        <v>100</v>
      </c>
      <c r="G61">
        <f t="shared" si="5"/>
        <v>1.8982361246132443E-21</v>
      </c>
    </row>
    <row r="62" spans="1:12">
      <c r="A62">
        <v>100</v>
      </c>
      <c r="B62">
        <f t="shared" si="4"/>
        <v>1.1442436211437163E-20</v>
      </c>
      <c r="F62" s="9" t="s">
        <v>2</v>
      </c>
    </row>
    <row r="63" spans="1:12">
      <c r="A63" s="9" t="s">
        <v>2</v>
      </c>
    </row>
    <row r="64" spans="1:12">
      <c r="A64">
        <v>0.83</v>
      </c>
      <c r="F64">
        <v>0.14000000000000001</v>
      </c>
      <c r="K64">
        <v>0.03</v>
      </c>
    </row>
    <row r="67" spans="1:12">
      <c r="A67" s="9" t="s">
        <v>3</v>
      </c>
      <c r="F67" s="9" t="s">
        <v>3</v>
      </c>
      <c r="K67" s="9" t="s">
        <v>3</v>
      </c>
    </row>
    <row r="68" spans="1:12">
      <c r="A68" s="9" t="s">
        <v>836</v>
      </c>
      <c r="F68" s="9" t="s">
        <v>839</v>
      </c>
      <c r="K68" s="9" t="s">
        <v>843</v>
      </c>
    </row>
    <row r="69" spans="1:12">
      <c r="A69" s="10">
        <v>8.5</v>
      </c>
      <c r="F69" s="10">
        <v>8.1999999999999993</v>
      </c>
      <c r="K69" s="10">
        <v>14</v>
      </c>
    </row>
    <row r="70" spans="1:12">
      <c r="A70" s="9" t="s">
        <v>837</v>
      </c>
      <c r="F70" s="9" t="s">
        <v>837</v>
      </c>
      <c r="K70" s="9" t="s">
        <v>837</v>
      </c>
    </row>
    <row r="71" spans="1:12">
      <c r="A71" s="9" t="s">
        <v>838</v>
      </c>
      <c r="F71" s="9" t="s">
        <v>841</v>
      </c>
      <c r="K71" s="9" t="s">
        <v>845</v>
      </c>
    </row>
    <row r="72" spans="1:12">
      <c r="A72" s="9" t="s">
        <v>835</v>
      </c>
      <c r="F72" s="9" t="s">
        <v>842</v>
      </c>
      <c r="K72" s="9" t="s">
        <v>18</v>
      </c>
    </row>
    <row r="73" spans="1:12">
      <c r="A73" s="9" t="s">
        <v>6</v>
      </c>
      <c r="F73" s="9" t="s">
        <v>6</v>
      </c>
      <c r="K73" s="9" t="s">
        <v>6</v>
      </c>
    </row>
    <row r="74" spans="1:12">
      <c r="A74" s="9" t="s">
        <v>2</v>
      </c>
      <c r="F74" s="9" t="s">
        <v>2</v>
      </c>
      <c r="K74" s="9" t="s">
        <v>2</v>
      </c>
    </row>
    <row r="75" spans="1:12">
      <c r="A75" s="9">
        <v>8.5</v>
      </c>
      <c r="B75">
        <f>34.6*(1+0.29*2)*(1-A$75/A75)^3/A75*LN(EXP(1)+0.15*A75)*1E-20*A$98</f>
        <v>0</v>
      </c>
      <c r="F75" s="9">
        <v>8.1999999999999993</v>
      </c>
      <c r="G75">
        <f>34.6*(1+0.29*4)*(1-F$75/F75)^3/F75*LN(EXP(1)+0.15*F75)*1E-20*F$99</f>
        <v>0</v>
      </c>
      <c r="K75">
        <v>14</v>
      </c>
      <c r="L75">
        <f>34.6*(1+0.29*4)*(1-K$75/K75)^3/K75*LN(EXP(1)+0.15*K75)*1E-20*K$91</f>
        <v>0</v>
      </c>
    </row>
    <row r="76" spans="1:12">
      <c r="A76" s="9">
        <v>9</v>
      </c>
      <c r="B76">
        <f t="shared" ref="B76:B96" si="7">34.6*(1+0.29*2)*(1-A$75/A76)^3/A76*LN(EXP(1)+0.15*A76)*1E-20*A$98</f>
        <v>1.3153510329673899E-23</v>
      </c>
      <c r="F76" s="9">
        <v>8.5</v>
      </c>
      <c r="G76">
        <f t="shared" ref="G76:G97" si="8">34.6*(1+0.29*4)*(1-F$75/F76)^3/F76*LN(EXP(1)+0.15*F76)*1E-20*F$99</f>
        <v>4.2818991124930293E-25</v>
      </c>
      <c r="K76">
        <v>15</v>
      </c>
      <c r="L76">
        <f t="shared" ref="L76:L89" si="9">34.6*(1+0.29*4)*(1-K$75/K76)^3/K76*LN(EXP(1)+0.15*K76)*1E-20*K$91</f>
        <v>4.7331296327269611E-25</v>
      </c>
    </row>
    <row r="77" spans="1:12">
      <c r="A77">
        <v>9.5</v>
      </c>
      <c r="B77">
        <f t="shared" si="7"/>
        <v>8.5866651774346784E-23</v>
      </c>
      <c r="F77" s="9">
        <v>9</v>
      </c>
      <c r="G77">
        <f t="shared" si="8"/>
        <v>6.5470515415102106E-24</v>
      </c>
      <c r="K77">
        <v>16</v>
      </c>
      <c r="L77">
        <f t="shared" si="9"/>
        <v>2.979256494448877E-24</v>
      </c>
    </row>
    <row r="78" spans="1:12">
      <c r="A78">
        <v>10</v>
      </c>
      <c r="B78">
        <f t="shared" si="7"/>
        <v>2.3902283172838405E-22</v>
      </c>
      <c r="F78">
        <v>9.5</v>
      </c>
      <c r="G78">
        <f t="shared" si="8"/>
        <v>2.2924439568393758E-23</v>
      </c>
      <c r="K78">
        <v>17</v>
      </c>
      <c r="L78">
        <f t="shared" si="9"/>
        <v>8.0293735472072084E-24</v>
      </c>
    </row>
    <row r="79" spans="1:12">
      <c r="A79">
        <v>11</v>
      </c>
      <c r="B79">
        <f t="shared" si="7"/>
        <v>7.7416118812447228E-22</v>
      </c>
      <c r="F79">
        <v>10</v>
      </c>
      <c r="G79">
        <f t="shared" si="8"/>
        <v>5.0191163936402771E-23</v>
      </c>
      <c r="K79">
        <v>18</v>
      </c>
      <c r="L79">
        <f t="shared" si="9"/>
        <v>1.5398543558685171E-23</v>
      </c>
    </row>
    <row r="80" spans="1:12">
      <c r="A80">
        <v>12</v>
      </c>
      <c r="B80">
        <f t="shared" si="7"/>
        <v>1.534242963261582E-21</v>
      </c>
      <c r="F80">
        <v>11</v>
      </c>
      <c r="G80">
        <f t="shared" si="8"/>
        <v>1.3216900006594503E-22</v>
      </c>
      <c r="K80">
        <v>19</v>
      </c>
      <c r="L80">
        <f t="shared" si="9"/>
        <v>2.4617709246052555E-23</v>
      </c>
    </row>
    <row r="81" spans="1:12">
      <c r="A81">
        <v>13</v>
      </c>
      <c r="B81">
        <f t="shared" si="7"/>
        <v>2.4187088008630175E-21</v>
      </c>
      <c r="F81">
        <v>12</v>
      </c>
      <c r="G81">
        <f t="shared" si="8"/>
        <v>2.3860796600328021E-22</v>
      </c>
      <c r="K81">
        <v>20</v>
      </c>
      <c r="L81">
        <f t="shared" si="9"/>
        <v>3.5184996025559555E-23</v>
      </c>
    </row>
    <row r="82" spans="1:12">
      <c r="A82">
        <v>14</v>
      </c>
      <c r="B82">
        <f t="shared" si="7"/>
        <v>3.3505759064101172E-21</v>
      </c>
      <c r="F82">
        <v>13</v>
      </c>
      <c r="G82">
        <f t="shared" si="8"/>
        <v>3.5670886069954161E-22</v>
      </c>
      <c r="K82">
        <v>30</v>
      </c>
      <c r="L82">
        <f t="shared" si="9"/>
        <v>1.4940230231384344E-22</v>
      </c>
    </row>
    <row r="83" spans="1:12">
      <c r="A83">
        <v>15</v>
      </c>
      <c r="B83">
        <f t="shared" si="7"/>
        <v>4.2786259294009908E-21</v>
      </c>
      <c r="F83">
        <v>14</v>
      </c>
      <c r="G83">
        <f t="shared" si="8"/>
        <v>4.774847605599149E-22</v>
      </c>
      <c r="K83">
        <v>40</v>
      </c>
      <c r="L83">
        <f t="shared" si="9"/>
        <v>2.2221967350090931E-22</v>
      </c>
    </row>
    <row r="84" spans="1:12">
      <c r="A84">
        <v>16</v>
      </c>
      <c r="B84">
        <f t="shared" si="7"/>
        <v>5.1715121278153129E-21</v>
      </c>
      <c r="F84">
        <v>15</v>
      </c>
      <c r="G84">
        <f t="shared" si="8"/>
        <v>5.9529896667104203E-22</v>
      </c>
      <c r="K84">
        <v>50</v>
      </c>
      <c r="L84">
        <f t="shared" si="9"/>
        <v>2.5933241298978937E-22</v>
      </c>
    </row>
    <row r="85" spans="1:12">
      <c r="A85">
        <v>17</v>
      </c>
      <c r="B85">
        <f t="shared" si="7"/>
        <v>6.0116062244538777E-21</v>
      </c>
      <c r="F85">
        <v>16</v>
      </c>
      <c r="G85">
        <f t="shared" si="8"/>
        <v>7.0690606397685209E-22</v>
      </c>
      <c r="K85">
        <v>60</v>
      </c>
      <c r="L85">
        <f t="shared" si="9"/>
        <v>2.7629081846039199E-22</v>
      </c>
    </row>
    <row r="86" spans="1:12">
      <c r="A86">
        <v>18</v>
      </c>
      <c r="B86">
        <f t="shared" si="7"/>
        <v>6.7902589609803922E-21</v>
      </c>
      <c r="F86">
        <v>17</v>
      </c>
      <c r="G86">
        <f t="shared" si="8"/>
        <v>8.1063603703146504E-22</v>
      </c>
      <c r="K86">
        <v>70</v>
      </c>
      <c r="L86">
        <f t="shared" si="9"/>
        <v>2.8224149467780534E-22</v>
      </c>
    </row>
    <row r="87" spans="1:12">
      <c r="A87">
        <v>19</v>
      </c>
      <c r="B87">
        <f t="shared" si="7"/>
        <v>7.504493258703213E-21</v>
      </c>
      <c r="F87">
        <v>18</v>
      </c>
      <c r="G87">
        <f t="shared" si="8"/>
        <v>9.0581162556787621E-22</v>
      </c>
      <c r="K87">
        <v>80</v>
      </c>
      <c r="L87">
        <f t="shared" si="9"/>
        <v>2.8212209733060764E-22</v>
      </c>
    </row>
    <row r="88" spans="1:12">
      <c r="A88">
        <v>20</v>
      </c>
      <c r="B88">
        <f t="shared" si="7"/>
        <v>8.154796461418701E-21</v>
      </c>
      <c r="F88">
        <v>19</v>
      </c>
      <c r="G88">
        <f t="shared" si="8"/>
        <v>9.9235915999242688E-22</v>
      </c>
      <c r="K88">
        <v>90</v>
      </c>
      <c r="L88">
        <f t="shared" si="9"/>
        <v>2.7863353314549063E-22</v>
      </c>
    </row>
    <row r="89" spans="1:12">
      <c r="A89">
        <v>30</v>
      </c>
      <c r="B89">
        <f t="shared" si="7"/>
        <v>1.1932421101319291E-20</v>
      </c>
      <c r="F89">
        <v>20</v>
      </c>
      <c r="G89">
        <f t="shared" si="8"/>
        <v>1.0705569331456882E-21</v>
      </c>
      <c r="K89">
        <v>100</v>
      </c>
      <c r="L89">
        <f t="shared" si="9"/>
        <v>2.7329530067668305E-22</v>
      </c>
    </row>
    <row r="90" spans="1:12">
      <c r="A90">
        <v>40</v>
      </c>
      <c r="B90">
        <f t="shared" si="7"/>
        <v>1.3007983345218232E-20</v>
      </c>
      <c r="F90">
        <v>30</v>
      </c>
      <c r="G90">
        <f t="shared" si="8"/>
        <v>1.511564954399956E-21</v>
      </c>
      <c r="K90" s="9" t="s">
        <v>2</v>
      </c>
    </row>
    <row r="91" spans="1:12">
      <c r="A91">
        <v>50</v>
      </c>
      <c r="B91">
        <f t="shared" si="7"/>
        <v>1.3077039586357711E-20</v>
      </c>
      <c r="F91">
        <v>40</v>
      </c>
      <c r="G91">
        <f t="shared" si="8"/>
        <v>1.6263117978306083E-21</v>
      </c>
      <c r="K91">
        <v>0.02</v>
      </c>
    </row>
    <row r="92" spans="1:12">
      <c r="A92">
        <v>60</v>
      </c>
      <c r="B92">
        <f t="shared" si="7"/>
        <v>1.2762345411725526E-20</v>
      </c>
      <c r="F92">
        <v>50</v>
      </c>
      <c r="G92">
        <f t="shared" si="8"/>
        <v>1.6238209317885192E-21</v>
      </c>
    </row>
    <row r="93" spans="1:12">
      <c r="A93">
        <v>70</v>
      </c>
      <c r="B93">
        <f t="shared" si="7"/>
        <v>1.2305463576144015E-20</v>
      </c>
      <c r="F93">
        <v>60</v>
      </c>
      <c r="G93">
        <f t="shared" si="8"/>
        <v>1.5781280111198032E-21</v>
      </c>
    </row>
    <row r="94" spans="1:12">
      <c r="A94">
        <v>80</v>
      </c>
      <c r="B94">
        <f t="shared" si="7"/>
        <v>1.1806992085983859E-20</v>
      </c>
      <c r="F94">
        <v>70</v>
      </c>
      <c r="G94">
        <f t="shared" si="8"/>
        <v>1.5173375268548543E-21</v>
      </c>
    </row>
    <row r="95" spans="1:12">
      <c r="A95">
        <v>90</v>
      </c>
      <c r="B95">
        <f t="shared" si="7"/>
        <v>1.1310486374797246E-20</v>
      </c>
      <c r="F95">
        <v>80</v>
      </c>
      <c r="G95">
        <f t="shared" si="8"/>
        <v>1.4529096932251117E-21</v>
      </c>
    </row>
    <row r="96" spans="1:12">
      <c r="A96">
        <v>100</v>
      </c>
      <c r="B96">
        <f t="shared" si="7"/>
        <v>1.0834676333800057E-20</v>
      </c>
      <c r="F96">
        <v>90</v>
      </c>
      <c r="G96">
        <f t="shared" si="8"/>
        <v>1.389672640892792E-21</v>
      </c>
    </row>
    <row r="97" spans="1:7">
      <c r="A97" s="9" t="s">
        <v>2</v>
      </c>
      <c r="F97">
        <v>100</v>
      </c>
      <c r="G97">
        <f t="shared" si="8"/>
        <v>1.3296117526263451E-21</v>
      </c>
    </row>
    <row r="98" spans="1:7">
      <c r="A98">
        <v>0.9</v>
      </c>
      <c r="F98" s="9" t="s">
        <v>2</v>
      </c>
    </row>
    <row r="99" spans="1:7">
      <c r="F99">
        <v>0.08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5E3E-A0A1-4CD4-B284-7A9B5D9B8E25}">
  <dimension ref="A3:CA108"/>
  <sheetViews>
    <sheetView workbookViewId="0">
      <selection activeCell="G34" sqref="A5:G34"/>
    </sheetView>
  </sheetViews>
  <sheetFormatPr defaultRowHeight="16.5"/>
  <cols>
    <col min="2" max="2" width="14" bestFit="1" customWidth="1"/>
    <col min="34" max="34" width="13.125" bestFit="1" customWidth="1"/>
  </cols>
  <sheetData>
    <row r="3" spans="1:74">
      <c r="AQ3" s="11"/>
      <c r="AR3" s="11"/>
      <c r="AS3" s="11"/>
      <c r="AT3" s="11"/>
    </row>
    <row r="4" spans="1:74">
      <c r="AQ4" s="2"/>
      <c r="AR4" s="2"/>
      <c r="AS4" s="2"/>
      <c r="AT4" s="2"/>
    </row>
    <row r="5" spans="1:74">
      <c r="A5" s="9" t="s">
        <v>864</v>
      </c>
      <c r="I5" s="9" t="s">
        <v>864</v>
      </c>
      <c r="Q5" s="9" t="s">
        <v>864</v>
      </c>
      <c r="Y5" s="9" t="s">
        <v>864</v>
      </c>
      <c r="AG5" s="9" t="s">
        <v>864</v>
      </c>
      <c r="AO5" s="9" t="s">
        <v>864</v>
      </c>
      <c r="AW5" s="9" t="s">
        <v>864</v>
      </c>
      <c r="BE5" s="9" t="s">
        <v>864</v>
      </c>
      <c r="BM5" s="9" t="s">
        <v>864</v>
      </c>
      <c r="BU5" s="9" t="s">
        <v>864</v>
      </c>
    </row>
    <row r="6" spans="1:74">
      <c r="A6" s="9" t="s">
        <v>867</v>
      </c>
      <c r="I6" s="9" t="s">
        <v>884</v>
      </c>
      <c r="Q6" s="9" t="s">
        <v>896</v>
      </c>
      <c r="Y6" s="9" t="s">
        <v>910</v>
      </c>
      <c r="AG6" s="9" t="s">
        <v>924</v>
      </c>
      <c r="AO6" s="9" t="s">
        <v>933</v>
      </c>
      <c r="AW6" s="9" t="s">
        <v>935</v>
      </c>
      <c r="BE6" s="9" t="s">
        <v>941</v>
      </c>
      <c r="BM6" s="9" t="s">
        <v>947</v>
      </c>
      <c r="BU6" s="9" t="s">
        <v>953</v>
      </c>
    </row>
    <row r="7" spans="1:74">
      <c r="A7" s="10">
        <v>12.63</v>
      </c>
      <c r="I7" s="10">
        <v>14.01</v>
      </c>
      <c r="Q7" s="10">
        <v>16.2</v>
      </c>
      <c r="Y7" s="10">
        <v>22.2</v>
      </c>
      <c r="AG7" s="10">
        <v>9.8000000000000007</v>
      </c>
      <c r="AO7" s="10">
        <v>14</v>
      </c>
      <c r="AW7" s="10">
        <v>16</v>
      </c>
      <c r="BE7" s="10">
        <v>10.4</v>
      </c>
      <c r="BM7" s="10">
        <v>15.53</v>
      </c>
      <c r="BU7" s="10">
        <v>11.3</v>
      </c>
    </row>
    <row r="8" spans="1:74">
      <c r="A8" s="9" t="s">
        <v>4</v>
      </c>
      <c r="I8" s="9" t="s">
        <v>4</v>
      </c>
      <c r="Q8" s="9" t="s">
        <v>4</v>
      </c>
      <c r="Y8" s="9" t="s">
        <v>4</v>
      </c>
      <c r="AG8" s="9" t="s">
        <v>925</v>
      </c>
      <c r="AO8" s="9" t="s">
        <v>925</v>
      </c>
      <c r="AW8" s="9" t="s">
        <v>925</v>
      </c>
      <c r="BE8" s="9" t="s">
        <v>832</v>
      </c>
      <c r="BM8" s="9" t="s">
        <v>832</v>
      </c>
      <c r="BU8" s="9" t="s">
        <v>954</v>
      </c>
    </row>
    <row r="9" spans="1:74">
      <c r="A9" s="9" t="s">
        <v>868</v>
      </c>
      <c r="I9" s="9" t="s">
        <v>886</v>
      </c>
      <c r="Q9" s="9" t="s">
        <v>898</v>
      </c>
      <c r="Y9" s="9" t="s">
        <v>912</v>
      </c>
      <c r="AG9" s="9" t="s">
        <v>929</v>
      </c>
      <c r="AO9" s="9" t="s">
        <v>931</v>
      </c>
      <c r="AW9" s="9" t="s">
        <v>937</v>
      </c>
      <c r="BE9" s="9" t="s">
        <v>943</v>
      </c>
      <c r="BM9" s="9" t="s">
        <v>949</v>
      </c>
      <c r="BU9" s="9" t="s">
        <v>956</v>
      </c>
    </row>
    <row r="10" spans="1:74">
      <c r="A10" s="9" t="s">
        <v>869</v>
      </c>
      <c r="I10" s="9" t="s">
        <v>882</v>
      </c>
      <c r="Q10" s="9" t="s">
        <v>900</v>
      </c>
      <c r="Y10" s="9" t="s">
        <v>914</v>
      </c>
      <c r="AG10" s="9" t="s">
        <v>927</v>
      </c>
      <c r="AO10" s="9" t="s">
        <v>18</v>
      </c>
      <c r="AW10" s="9" t="s">
        <v>939</v>
      </c>
      <c r="BE10" s="9" t="s">
        <v>945</v>
      </c>
      <c r="BM10" s="9" t="s">
        <v>951</v>
      </c>
      <c r="BU10" s="9" t="s">
        <v>958</v>
      </c>
    </row>
    <row r="11" spans="1:74">
      <c r="A11" s="9" t="s">
        <v>870</v>
      </c>
      <c r="I11" s="9" t="s">
        <v>870</v>
      </c>
      <c r="Q11" s="9" t="s">
        <v>870</v>
      </c>
      <c r="Y11" s="9" t="s">
        <v>870</v>
      </c>
      <c r="AG11" s="9" t="s">
        <v>870</v>
      </c>
      <c r="AO11" s="9" t="s">
        <v>870</v>
      </c>
      <c r="AW11" s="9" t="s">
        <v>870</v>
      </c>
      <c r="BE11" s="9" t="s">
        <v>870</v>
      </c>
      <c r="BM11" s="9" t="s">
        <v>870</v>
      </c>
      <c r="BU11" s="9" t="s">
        <v>870</v>
      </c>
    </row>
    <row r="12" spans="1:74">
      <c r="A12" s="9" t="s">
        <v>6</v>
      </c>
      <c r="I12" s="9" t="s">
        <v>6</v>
      </c>
      <c r="Q12" s="9" t="s">
        <v>6</v>
      </c>
      <c r="Y12" s="9" t="s">
        <v>6</v>
      </c>
      <c r="AG12" s="9" t="s">
        <v>6</v>
      </c>
      <c r="AO12" s="9" t="s">
        <v>6</v>
      </c>
      <c r="AW12" s="9" t="s">
        <v>6</v>
      </c>
      <c r="BE12" s="9" t="s">
        <v>6</v>
      </c>
      <c r="BM12" s="9" t="s">
        <v>6</v>
      </c>
      <c r="BU12" s="9" t="s">
        <v>6</v>
      </c>
    </row>
    <row r="13" spans="1:74">
      <c r="A13" s="9" t="s">
        <v>2</v>
      </c>
      <c r="I13" s="9" t="s">
        <v>2</v>
      </c>
      <c r="Q13" s="9" t="s">
        <v>2</v>
      </c>
      <c r="Y13" s="9" t="s">
        <v>2</v>
      </c>
      <c r="AG13" s="9" t="s">
        <v>2</v>
      </c>
      <c r="AO13" s="9" t="s">
        <v>2</v>
      </c>
      <c r="AW13" s="9" t="s">
        <v>2</v>
      </c>
      <c r="BE13" s="9" t="s">
        <v>2</v>
      </c>
      <c r="BM13" s="9" t="s">
        <v>2</v>
      </c>
      <c r="BU13" s="9" t="s">
        <v>2</v>
      </c>
    </row>
    <row r="14" spans="1:74">
      <c r="A14">
        <v>12.63</v>
      </c>
      <c r="B14">
        <f>IF((0.00000000000000001)/A14/B$33*(B$34*LN(A14/B$33)+C$34*(1-B$33/A14)+D$34*(1-B$33/A14)^2+E$34*(1-B$33/A14)^3+F$34*(1-B$33/A14)^4+G$34*(1-B$33/A14)^5)&gt;0,(0.00000000000000001)/A14/B$33*(B$34*LN(A14/B$33)+C$34*(1-B$33/A14)+D$34*(1-B$33/A14)^2+E$34*(1-B$33/A14)^3+F$34*(1-B$33/A14)^4+G$34*(1-B$33/A14)^5),0)</f>
        <v>0</v>
      </c>
      <c r="I14">
        <v>14.01</v>
      </c>
      <c r="J14">
        <f t="shared" ref="J14:J28" si="0">IF((0.00000000000000001)/I14/J$33*(J$34*LN(I14/J$33)+K$34*(1-J$33/I14)+L$34*(1-J$33/I14)^2+M$34*(1-J$33/I14)^3+N$34*(1-J$33/I14)^4+O$34*(1-J$33/I14)^5)&gt;0,(0.00000000000000001)/I14/J$33*(J$34*LN(I14/J$33)+K$34*(1-J$33/I14)+L$34*(1-J$33/I14)^2+M$34*(1-J$33/I14)^3+N$34*(1-J$33/I14)^4+O$34*(1-J$33/I14)^5),0)</f>
        <v>0</v>
      </c>
      <c r="Q14">
        <v>16.2</v>
      </c>
      <c r="R14">
        <f>IF((0.00000000000000001)/Q14/R$33*(R$34*LN(Q14/R$33)+S$34*(1-R$33/Q14)+T$34*(1-R$33/Q14)^2+U$34*(1-R$33/Q14)^3+V$34*(1-R$33/Q14)^4+W$34*(1-R$33/Q14)^5)&gt;0,(0.00000000000000001)/Q14/R$33*(R$34*LN(Q14/R$33)+S$34*(1-R$33/Q14)+T$34*(1-R$33/Q14)^2+U$34*(1-R$33/Q14)^3+V$34*(1-R$33/Q14)^4+W$34*(1-R$33/Q14)^5),0)</f>
        <v>0</v>
      </c>
      <c r="Y14">
        <v>22.2</v>
      </c>
      <c r="Z14">
        <f>IF((0.00000000000000001)/Y14/Z$33*(Z$34*LN(Y14/Z$33)+AA$34*(1-Z$33/Y14)+AB$34*(1-Z$33/Y14)^2+AC$34*(1-Z$33/Y14)^3+AD$34*(1-Z$33/Y14)^4+AE$34*(1-Z$33/Y14)^5)&gt;0,(0.00000000000000001)/Y14/Z$33*(Z$34*LN(Y14/Z$33)+AA$34*(1-Z$33/Y14)+AB$34*(1-Z$33/Y14)^2+AC$34*(1-Z$33/Y14)^3+AD$34*(1-Z$33/Y14)^4+AE$34*(1-Z$33/Y14)^5),0)</f>
        <v>0</v>
      </c>
      <c r="AG14">
        <v>9.8000000000000007</v>
      </c>
      <c r="AH14">
        <f t="shared" ref="AH14:AH33" si="1">IF((0.00000000000000001)/AG14/AH$37*(AH$38*LN(AG14/AH$37)+AI$38*(1-AH$37/AG14)+AJ$38*(1-AH$37/AG14)^2+AK$38*(1-AH$37/AG14)^3+AL$38*(1-AH$37/AG14)^4+AM$38*(1-AH$37/AG14)^5)&gt;0,(0.00000000000000001)/AG14/AH$37*(AH$38*LN(AG14/AH$37)+AI$38*(1-AH$37/AG14)+AJ$38*(1-AH$37/AG14)^2+AK$38*(1-AH$37/AG14)^3+AL$38*(1-AH$37/AG14)^4+AM$38*(1-AH$37/AG14)^5),0)</f>
        <v>0</v>
      </c>
      <c r="AO14">
        <v>14</v>
      </c>
      <c r="AP14">
        <f t="shared" ref="AP14:AP28" si="2">IF((0.00000000000000001)/AO14/AP$37*(AP$38*LN(AO14/AP$37)+AQ$38*(1-AP$37/AO14)+AR$38*(1-AP$37/AO14)^2+AS$38*(1-AP$37/AO14)^3+AT$38*(1-AP$37/AO14)^4+AU$38*(1-AP$37/AO14)^5)&gt;0,(0.00000000000000001)/AO14/AP$37*(AP$38*LN(AO14/AP$37)+AQ$38*(1-AP$37/AO14)+AR$38*(1-AP$37/AO14)^2+AS$38*(1-AP$37/AO14)^3+AT$38*(1-AP$37/AO14)^4+AU$38*(1-AP$37/AO14)^5),0)</f>
        <v>0</v>
      </c>
      <c r="AW14">
        <v>16</v>
      </c>
      <c r="AX14">
        <f>IF((0.00000000000000001)/AW14/AX$37*(AX$38*LN(AW14/AX$37)+AY$38*(1-AX$37/AW14)+AZ$38*(1-AX$37/AW14)^2+BA$38*(1-AX$37/AW14)^3+BB$38*(1-AX$37/AW14)^4+BC$38*(1-AX$37/AW14)^5)&gt;0,(0.00000000000000001)/AW14/AX$37*(AX$38*LN(AW14/AX$37)+AY$38*(1-AX$37/AW14)+AZ$38*(1-AX$37/AW14)^2+BA$38*(1-AX$37/AW14)^3+BB$38*(1-AX$37/AW14)^4+BC$38*(1-AX$37/AW14)^5),0)</f>
        <v>0</v>
      </c>
      <c r="BE14">
        <v>10.4</v>
      </c>
      <c r="BF14">
        <f>IF((0.00000000000000001)/BE14/BF$37*(BF$38*LN(BE14/BF$37)+BG$38*(1-BF$37/BE14)+BH$38*(1-BF$37/BE14)^2+BI$38*(1-BF$37/BE14)^3+BJ$38*(1-BF$37/BE14)^4+BK$38*(1-BF$37/BE14)^5)&gt;0,(0.00000000000000001)/BE14/BF$37*(BF$38*LN(BE14/BF$37)+BG$38*(1-BF$37/BE14)+BH$38*(1-BF$37/BE14)^2+BI$38*(1-BF$37/BE14)^3+BJ$38*(1-BF$37/BE14)^4+BK$38*(1-BF$37/BE14)^5),0)</f>
        <v>0</v>
      </c>
      <c r="BM14">
        <v>15.53</v>
      </c>
      <c r="BN14">
        <f>IF((0.00000000000000001)/BM14/BN$37*(BN$38*LN(BM14/BN$37)+BO$38*(1-BN$37/BM14)+BP$38*(1-BN$37/BM14)^2+BQ$38*(1-BN$37/BM14)^3+BR$38*(1-BN$37/BM14)^4+BS$38*(1-BN$37/BM14)^5)&gt;0,(0.00000000000000001)/BM14/BN$37*(BN$38*LN(BM14/BN$37)+BO$38*(1-BN$37/BM14)+BP$38*(1-BN$37/BM14)^2+BQ$38*(1-BN$37/BM14)^3+BR$38*(1-BN$37/BM14)^4+BS$38*(1-BN$37/BM14)^5),0)</f>
        <v>0</v>
      </c>
      <c r="BU14">
        <v>11.3</v>
      </c>
      <c r="BV14">
        <f>IF((0.00000000000000001)/BU14/BV$37*(BV$38*LN(BU14/BV$37)+BW$38*(1-BV$37/BU14)+BX$38*(1-BV$37/BU14)^2+BY$38*(1-BV$37/BU14)^3+BZ$38*(1-BV$37/BU14)^4+CA$38*(1-BV$37/BU14)^5)&gt;0,(0.00000000000000001)/BU14/BV$37*(BV$38*LN(BU14/BV$37)+BW$38*(1-BV$37/BU14)+BX$38*(1-BV$37/BU14)^2+BY$38*(1-BV$37/BU14)^3+BZ$38*(1-BV$37/BU14)^4+CA$38*(1-BV$37/BU14)^5),0)</f>
        <v>0</v>
      </c>
    </row>
    <row r="15" spans="1:74">
      <c r="A15">
        <v>13.9</v>
      </c>
      <c r="B15">
        <f t="shared" ref="B15:B30" si="3">IF((0.00000000000000001)/A15/B$33*(B$34*LN(A15/B$33)+C$34*(1-B$33/A15)+D$34*(1-B$33/A15)^2+E$34*(1-B$33/A15)^3+F$34*(1-B$33/A15)^4+G$34*(1-B$33/A15)^5)&gt;0,(0.00000000000000001)/A15/B$33*(B$34*LN(A15/B$33)+C$34*(1-B$33/A15)+D$34*(1-B$33/A15)^2+E$34*(1-B$33/A15)^3+F$34*(1-B$33/A15)^4+G$34*(1-B$33/A15)^5),0)</f>
        <v>4.8182989746884931E-23</v>
      </c>
      <c r="I15">
        <v>15</v>
      </c>
      <c r="J15">
        <f t="shared" si="0"/>
        <v>5.4775449824848402E-22</v>
      </c>
      <c r="Q15">
        <v>17</v>
      </c>
      <c r="R15">
        <f t="shared" ref="R15:R26" si="4">IF((0.00000000000000001)/Q15/R$33*(R$34*LN(Q15/R$33)+S$34*(1-R$33/Q15)+T$34*(1-R$33/Q15)^2+U$34*(1-R$33/Q15)^3+V$34*(1-R$33/Q15)^4+W$34*(1-R$33/Q15)^5)&gt;0,(0.00000000000000001)/Q15/R$33*(R$34*LN(Q15/R$33)+S$34*(1-R$33/Q15)+T$34*(1-R$33/Q15)^2+U$34*(1-R$33/Q15)^3+V$34*(1-R$33/Q15)^4+W$34*(1-R$33/Q15)^5),0)</f>
        <v>3.0857538256143133E-21</v>
      </c>
      <c r="Y15">
        <v>23</v>
      </c>
      <c r="Z15">
        <f t="shared" ref="Z15:Z29" si="5">IF((0.00000000000000001)/Y15/Z$33*(Z$34*LN(Y15/Z$33)+AA$34*(1-Z$33/Y15)+AB$34*(1-Z$33/Y15)^2+AC$34*(1-Z$33/Y15)^3+AD$34*(1-Z$33/Y15)^4+AE$34*(1-Z$33/Y15)^5)&gt;0,(0.00000000000000001)/Y15/Z$33*(Z$34*LN(Y15/Z$33)+AA$34*(1-Z$33/Y15)+AB$34*(1-Z$33/Y15)^2+AC$34*(1-Z$33/Y15)^3+AD$34*(1-Z$33/Y15)^4+AE$34*(1-Z$33/Y15)^5),0)</f>
        <v>1.9463262503424471E-23</v>
      </c>
      <c r="AG15">
        <v>10.7</v>
      </c>
      <c r="AH15">
        <f t="shared" si="1"/>
        <v>6.4949942578730382E-23</v>
      </c>
      <c r="AO15">
        <v>15</v>
      </c>
      <c r="AP15">
        <f t="shared" si="2"/>
        <v>0</v>
      </c>
      <c r="AW15">
        <v>17</v>
      </c>
      <c r="AX15">
        <f t="shared" ref="AX15:AX26" si="6">IF((0.00000000000000001)/AW15/AX$37*(AX$38*LN(AW15/AX$37)+AY$38*(1-AX$37/AW15)+AZ$38*(1-AX$37/AW15)^2+BA$38*(1-AX$37/AW15)^3+BB$38*(1-AX$37/AW15)^4+BC$38*(1-AX$37/AW15)^5)&gt;0,(0.00000000000000001)/AW15/AX$37*(AX$38*LN(AW15/AX$37)+AY$38*(1-AX$37/AW15)+AZ$38*(1-AX$37/AW15)^2+BA$38*(1-AX$37/AW15)^3+BB$38*(1-AX$37/AW15)^4+BC$38*(1-AX$37/AW15)^5),0)</f>
        <v>3.5845474309959741E-23</v>
      </c>
      <c r="BE15">
        <v>11</v>
      </c>
      <c r="BF15">
        <f t="shared" ref="BF15:BF32" si="7">IF((0.00000000000000001)/BE15/BF$37*(BF$38*LN(BE15/BF$37)+BG$38*(1-BF$37/BE15)+BH$38*(1-BF$37/BE15)^2+BI$38*(1-BF$37/BE15)^3+BJ$38*(1-BF$37/BE15)^4+BK$38*(1-BF$37/BE15)^5)&gt;0,(0.00000000000000001)/BE15/BF$37*(BF$38*LN(BE15/BF$37)+BG$38*(1-BF$37/BE15)+BH$38*(1-BF$37/BE15)^2+BI$38*(1-BF$37/BE15)^3+BJ$38*(1-BF$37/BE15)^4+BK$38*(1-BF$37/BE15)^5),0)</f>
        <v>8.5540394358955211E-23</v>
      </c>
      <c r="BM15">
        <v>16</v>
      </c>
      <c r="BN15">
        <f t="shared" ref="BN15:BN27" si="8">IF((0.00000000000000001)/BM15/BN$37*(BN$38*LN(BM15/BN$37)+BO$38*(1-BN$37/BM15)+BP$38*(1-BN$37/BM15)^2+BQ$38*(1-BN$37/BM15)^3+BR$38*(1-BN$37/BM15)^4+BS$38*(1-BN$37/BM15)^5)&gt;0,(0.00000000000000001)/BM15/BN$37*(BN$38*LN(BM15/BN$37)+BO$38*(1-BN$37/BM15)+BP$38*(1-BN$37/BM15)^2+BQ$38*(1-BN$37/BM15)^3+BR$38*(1-BN$37/BM15)^4+BS$38*(1-BN$37/BM15)^5),0)</f>
        <v>9.7357268820371404E-23</v>
      </c>
      <c r="BU15">
        <v>12</v>
      </c>
      <c r="BV15">
        <f t="shared" ref="BV15:BV31" si="9">IF((0.00000000000000001)/BU15/BV$37*(BV$38*LN(BU15/BV$37)+BW$38*(1-BV$37/BU15)+BX$38*(1-BV$37/BU15)^2+BY$38*(1-BV$37/BU15)^3+BZ$38*(1-BV$37/BU15)^4+CA$38*(1-BV$37/BU15)^5)&gt;0,(0.00000000000000001)/BU15/BV$37*(BV$38*LN(BU15/BV$37)+BW$38*(1-BV$37/BU15)+BX$38*(1-BV$37/BU15)^2+BY$38*(1-BV$37/BU15)^3+BZ$38*(1-BV$37/BU15)^4+CA$38*(1-BV$37/BU15)^5),0)</f>
        <v>4.9173544307608835E-22</v>
      </c>
    </row>
    <row r="16" spans="1:74">
      <c r="A16">
        <v>14</v>
      </c>
      <c r="B16">
        <f t="shared" si="3"/>
        <v>1.1324263888610981E-22</v>
      </c>
      <c r="I16">
        <v>16</v>
      </c>
      <c r="J16">
        <f t="shared" si="0"/>
        <v>1.189550994226302E-21</v>
      </c>
      <c r="Q16">
        <v>18</v>
      </c>
      <c r="R16">
        <f t="shared" si="4"/>
        <v>6.3583119090668754E-21</v>
      </c>
      <c r="Y16">
        <v>24</v>
      </c>
      <c r="Z16">
        <f t="shared" si="5"/>
        <v>3.7144035483826926E-23</v>
      </c>
      <c r="AG16">
        <v>11</v>
      </c>
      <c r="AH16">
        <f t="shared" si="1"/>
        <v>3.7831880004047796E-22</v>
      </c>
      <c r="AO16">
        <v>16</v>
      </c>
      <c r="AP16">
        <f t="shared" si="2"/>
        <v>3.9228922724383733E-22</v>
      </c>
      <c r="AW16">
        <v>18</v>
      </c>
      <c r="AX16">
        <f t="shared" si="6"/>
        <v>1.0547978768973869E-22</v>
      </c>
      <c r="BE16">
        <v>12</v>
      </c>
      <c r="BF16">
        <f t="shared" si="7"/>
        <v>6.9021484302014186E-22</v>
      </c>
      <c r="BM16">
        <v>17</v>
      </c>
      <c r="BN16">
        <f t="shared" si="8"/>
        <v>3.7865884072455919E-22</v>
      </c>
      <c r="BU16">
        <v>13</v>
      </c>
      <c r="BV16">
        <f t="shared" si="9"/>
        <v>9.8754254865318924E-22</v>
      </c>
    </row>
    <row r="17" spans="1:79">
      <c r="A17">
        <v>15</v>
      </c>
      <c r="B17">
        <f t="shared" si="3"/>
        <v>1.1109113068601892E-21</v>
      </c>
      <c r="I17">
        <v>17</v>
      </c>
      <c r="J17">
        <f t="shared" si="0"/>
        <v>1.8837496632771321E-21</v>
      </c>
      <c r="Q17">
        <v>19</v>
      </c>
      <c r="R17">
        <f t="shared" si="4"/>
        <v>9.1188305730543278E-21</v>
      </c>
      <c r="Y17">
        <v>25</v>
      </c>
      <c r="Z17">
        <f t="shared" si="5"/>
        <v>6.3618591180617559E-23</v>
      </c>
      <c r="AG17">
        <v>12</v>
      </c>
      <c r="AH17">
        <f t="shared" si="1"/>
        <v>1.6127080575856797E-21</v>
      </c>
      <c r="AO17">
        <v>17</v>
      </c>
      <c r="AP17">
        <f t="shared" si="2"/>
        <v>1.1411372082567769E-21</v>
      </c>
      <c r="AW17">
        <v>19</v>
      </c>
      <c r="AX17">
        <f t="shared" si="6"/>
        <v>1.9079112947944564E-22</v>
      </c>
      <c r="BE17">
        <v>13</v>
      </c>
      <c r="BF17">
        <f t="shared" si="7"/>
        <v>1.7101754216015264E-21</v>
      </c>
      <c r="BM17">
        <v>18</v>
      </c>
      <c r="BN17">
        <f t="shared" si="8"/>
        <v>7.4835295848346375E-22</v>
      </c>
      <c r="BU17">
        <v>14</v>
      </c>
      <c r="BV17">
        <f t="shared" si="9"/>
        <v>1.8117695036506136E-21</v>
      </c>
    </row>
    <row r="18" spans="1:79">
      <c r="A18">
        <v>16</v>
      </c>
      <c r="B18">
        <f t="shared" si="3"/>
        <v>2.4872308387913843E-21</v>
      </c>
      <c r="I18">
        <v>18</v>
      </c>
      <c r="J18">
        <f t="shared" si="0"/>
        <v>2.6024740614878505E-21</v>
      </c>
      <c r="Q18">
        <v>20</v>
      </c>
      <c r="R18">
        <f t="shared" si="4"/>
        <v>1.1472531953670963E-20</v>
      </c>
      <c r="Y18">
        <v>26</v>
      </c>
      <c r="Z18">
        <f t="shared" si="5"/>
        <v>1.0445441830050783E-22</v>
      </c>
      <c r="AG18">
        <v>13</v>
      </c>
      <c r="AH18">
        <f t="shared" si="1"/>
        <v>2.7726951445587245E-21</v>
      </c>
      <c r="AO18">
        <v>18</v>
      </c>
      <c r="AP18">
        <f t="shared" si="2"/>
        <v>2.050713291340468E-21</v>
      </c>
      <c r="AW18">
        <v>20</v>
      </c>
      <c r="AX18">
        <f t="shared" si="6"/>
        <v>2.8162895925986593E-22</v>
      </c>
      <c r="BE18">
        <v>14</v>
      </c>
      <c r="BF18">
        <f t="shared" si="7"/>
        <v>2.8959521918225068E-21</v>
      </c>
      <c r="BM18">
        <v>19</v>
      </c>
      <c r="BN18">
        <f t="shared" si="8"/>
        <v>1.1807949285120466E-21</v>
      </c>
      <c r="BU18">
        <v>15</v>
      </c>
      <c r="BV18">
        <f t="shared" si="9"/>
        <v>2.9135722576679476E-21</v>
      </c>
    </row>
    <row r="19" spans="1:79">
      <c r="A19">
        <v>17</v>
      </c>
      <c r="B19">
        <f t="shared" si="3"/>
        <v>3.9704862820627309E-21</v>
      </c>
      <c r="I19">
        <v>19</v>
      </c>
      <c r="J19">
        <f t="shared" si="0"/>
        <v>3.3253244073679806E-21</v>
      </c>
      <c r="Q19">
        <v>30</v>
      </c>
      <c r="R19">
        <f t="shared" si="4"/>
        <v>2.3234885100675294E-20</v>
      </c>
      <c r="Y19">
        <v>27</v>
      </c>
      <c r="Z19">
        <f t="shared" si="5"/>
        <v>1.5939707453018335E-22</v>
      </c>
      <c r="AG19">
        <v>14</v>
      </c>
      <c r="AH19">
        <f t="shared" si="1"/>
        <v>3.7803357812791081E-21</v>
      </c>
      <c r="AO19">
        <v>19</v>
      </c>
      <c r="AP19">
        <f t="shared" si="2"/>
        <v>3.0292942113735085E-21</v>
      </c>
      <c r="AW19">
        <v>30</v>
      </c>
      <c r="AX19">
        <f t="shared" si="6"/>
        <v>1.0306247013542559E-21</v>
      </c>
      <c r="BE19">
        <v>15</v>
      </c>
      <c r="BF19">
        <f t="shared" si="7"/>
        <v>4.0867591215655016E-21</v>
      </c>
      <c r="BM19">
        <v>20</v>
      </c>
      <c r="BN19">
        <f t="shared" si="8"/>
        <v>1.6518565877802787E-21</v>
      </c>
      <c r="BU19">
        <v>16</v>
      </c>
      <c r="BV19">
        <f t="shared" si="9"/>
        <v>4.12545096876091E-21</v>
      </c>
    </row>
    <row r="20" spans="1:79">
      <c r="A20">
        <v>18</v>
      </c>
      <c r="B20">
        <f t="shared" si="3"/>
        <v>5.4039853707492296E-21</v>
      </c>
      <c r="I20">
        <v>20</v>
      </c>
      <c r="J20">
        <f t="shared" si="0"/>
        <v>4.0378328420018816E-21</v>
      </c>
      <c r="Q20">
        <v>40</v>
      </c>
      <c r="R20">
        <f t="shared" si="4"/>
        <v>2.6274543089384916E-20</v>
      </c>
      <c r="Y20">
        <v>28</v>
      </c>
      <c r="Z20">
        <f t="shared" si="5"/>
        <v>2.2587743430396183E-22</v>
      </c>
      <c r="AG20">
        <v>15</v>
      </c>
      <c r="AH20">
        <f t="shared" si="1"/>
        <v>4.6771852056870214E-21</v>
      </c>
      <c r="AO20">
        <v>20</v>
      </c>
      <c r="AP20">
        <f t="shared" si="2"/>
        <v>4.0186729359653705E-21</v>
      </c>
      <c r="AW20">
        <v>40</v>
      </c>
      <c r="AX20">
        <f t="shared" si="6"/>
        <v>1.4856605746943583E-21</v>
      </c>
      <c r="BE20">
        <v>16</v>
      </c>
      <c r="BF20">
        <f t="shared" si="7"/>
        <v>5.2044158938126302E-21</v>
      </c>
      <c r="BM20">
        <v>30</v>
      </c>
      <c r="BN20">
        <f t="shared" si="8"/>
        <v>6.2143514659456566E-21</v>
      </c>
      <c r="BU20">
        <v>17</v>
      </c>
      <c r="BV20">
        <f t="shared" si="9"/>
        <v>5.3228971083574504E-21</v>
      </c>
    </row>
    <row r="21" spans="1:79">
      <c r="A21">
        <v>19</v>
      </c>
      <c r="B21">
        <f t="shared" si="3"/>
        <v>6.7132098206004825E-21</v>
      </c>
      <c r="I21">
        <v>30</v>
      </c>
      <c r="J21">
        <f t="shared" si="0"/>
        <v>9.5423903581704163E-21</v>
      </c>
      <c r="Q21">
        <v>50</v>
      </c>
      <c r="R21">
        <f t="shared" si="4"/>
        <v>2.6619372567957322E-20</v>
      </c>
      <c r="Y21">
        <v>29</v>
      </c>
      <c r="Z21">
        <f t="shared" si="5"/>
        <v>3.0070457309103993E-22</v>
      </c>
      <c r="AG21">
        <v>16</v>
      </c>
      <c r="AH21">
        <f t="shared" si="1"/>
        <v>5.5044732591387549E-21</v>
      </c>
      <c r="AO21">
        <v>30</v>
      </c>
      <c r="AP21">
        <f t="shared" si="2"/>
        <v>1.1129007250462519E-20</v>
      </c>
      <c r="AW21">
        <v>50</v>
      </c>
      <c r="AX21">
        <f t="shared" si="6"/>
        <v>1.7540919768034331E-21</v>
      </c>
      <c r="BE21">
        <v>17</v>
      </c>
      <c r="BF21">
        <f t="shared" si="7"/>
        <v>6.2203523252039149E-21</v>
      </c>
      <c r="BM21">
        <v>40</v>
      </c>
      <c r="BN21">
        <f t="shared" si="8"/>
        <v>9.1417977076732512E-21</v>
      </c>
      <c r="BU21">
        <v>18</v>
      </c>
      <c r="BV21">
        <f t="shared" si="9"/>
        <v>6.4374055159082857E-21</v>
      </c>
    </row>
    <row r="22" spans="1:79">
      <c r="A22">
        <v>20</v>
      </c>
      <c r="B22">
        <f t="shared" si="3"/>
        <v>7.8727213446235821E-21</v>
      </c>
      <c r="I22">
        <v>40</v>
      </c>
      <c r="J22">
        <f t="shared" si="0"/>
        <v>1.2306335502155804E-20</v>
      </c>
      <c r="Q22">
        <v>60</v>
      </c>
      <c r="R22">
        <f t="shared" si="4"/>
        <v>2.5996948645511652E-20</v>
      </c>
      <c r="Y22">
        <v>30</v>
      </c>
      <c r="Z22">
        <f t="shared" si="5"/>
        <v>3.8083219596665235E-22</v>
      </c>
      <c r="AG22">
        <v>17</v>
      </c>
      <c r="AH22">
        <f t="shared" si="1"/>
        <v>6.2861393955384617E-21</v>
      </c>
      <c r="AO22">
        <v>40</v>
      </c>
      <c r="AP22">
        <f t="shared" si="2"/>
        <v>1.3868177682883556E-20</v>
      </c>
      <c r="AW22">
        <v>60</v>
      </c>
      <c r="AX22">
        <f t="shared" si="6"/>
        <v>1.8990527823661691E-21</v>
      </c>
      <c r="BE22">
        <v>18</v>
      </c>
      <c r="BF22">
        <f t="shared" si="7"/>
        <v>7.1312162288889373E-21</v>
      </c>
      <c r="BM22">
        <v>50</v>
      </c>
      <c r="BN22">
        <f t="shared" si="8"/>
        <v>1.0749566573993271E-20</v>
      </c>
      <c r="BU22">
        <v>19</v>
      </c>
      <c r="BV22">
        <f t="shared" si="9"/>
        <v>7.440184976891785E-21</v>
      </c>
    </row>
    <row r="23" spans="1:79">
      <c r="A23">
        <v>30</v>
      </c>
      <c r="B23">
        <f t="shared" si="3"/>
        <v>1.3759533206589775E-20</v>
      </c>
      <c r="I23">
        <v>50</v>
      </c>
      <c r="J23">
        <f t="shared" si="0"/>
        <v>1.3550440183330799E-20</v>
      </c>
      <c r="Q23">
        <v>70</v>
      </c>
      <c r="R23">
        <f t="shared" si="4"/>
        <v>2.5027484016211782E-20</v>
      </c>
      <c r="Y23">
        <v>40</v>
      </c>
      <c r="Z23">
        <f t="shared" si="5"/>
        <v>1.1180382672619506E-21</v>
      </c>
      <c r="AG23">
        <v>18</v>
      </c>
      <c r="AH23">
        <f t="shared" si="1"/>
        <v>7.0329292218640281E-21</v>
      </c>
      <c r="AO23">
        <v>50</v>
      </c>
      <c r="AP23">
        <f t="shared" si="2"/>
        <v>1.4719514784691876E-20</v>
      </c>
      <c r="AW23">
        <v>70</v>
      </c>
      <c r="AX23">
        <f t="shared" si="6"/>
        <v>1.9657362622922638E-21</v>
      </c>
      <c r="BE23">
        <v>19</v>
      </c>
      <c r="BF23">
        <f t="shared" si="7"/>
        <v>7.9447601325119801E-21</v>
      </c>
      <c r="BM23">
        <v>60</v>
      </c>
      <c r="BN23">
        <f t="shared" si="8"/>
        <v>1.154615020339373E-20</v>
      </c>
      <c r="BU23">
        <v>20</v>
      </c>
      <c r="BV23">
        <f t="shared" si="9"/>
        <v>8.3257354179884182E-21</v>
      </c>
    </row>
    <row r="24" spans="1:79">
      <c r="A24">
        <v>40</v>
      </c>
      <c r="B24">
        <f t="shared" si="3"/>
        <v>1.5895291165173651E-20</v>
      </c>
      <c r="I24">
        <v>60</v>
      </c>
      <c r="J24">
        <f t="shared" si="0"/>
        <v>1.4026148144784749E-20</v>
      </c>
      <c r="Q24">
        <v>80</v>
      </c>
      <c r="R24">
        <f t="shared" si="4"/>
        <v>2.3958661260845983E-20</v>
      </c>
      <c r="Y24">
        <v>50</v>
      </c>
      <c r="Z24">
        <f t="shared" si="5"/>
        <v>1.5148442156999661E-21</v>
      </c>
      <c r="AG24">
        <v>19</v>
      </c>
      <c r="AH24">
        <f t="shared" si="1"/>
        <v>7.74822838661761E-21</v>
      </c>
      <c r="AO24">
        <v>60</v>
      </c>
      <c r="AP24">
        <f t="shared" si="2"/>
        <v>1.4798252071731746E-20</v>
      </c>
      <c r="AW24">
        <v>80</v>
      </c>
      <c r="AX24">
        <f t="shared" si="6"/>
        <v>1.9840687723793922E-21</v>
      </c>
      <c r="BE24">
        <v>20</v>
      </c>
      <c r="BF24">
        <f t="shared" si="7"/>
        <v>8.6725318927872491E-21</v>
      </c>
      <c r="BM24">
        <v>70</v>
      </c>
      <c r="BN24">
        <f t="shared" si="8"/>
        <v>1.1865805079989026E-20</v>
      </c>
      <c r="BU24">
        <v>30</v>
      </c>
      <c r="BV24">
        <f t="shared" si="9"/>
        <v>1.2963279889580094E-20</v>
      </c>
    </row>
    <row r="25" spans="1:79">
      <c r="A25">
        <v>50</v>
      </c>
      <c r="B25">
        <f t="shared" si="3"/>
        <v>1.6982796307013418E-20</v>
      </c>
      <c r="I25">
        <v>70</v>
      </c>
      <c r="J25">
        <f t="shared" si="0"/>
        <v>1.4105005683155493E-20</v>
      </c>
      <c r="Q25">
        <v>90</v>
      </c>
      <c r="R25">
        <f t="shared" si="4"/>
        <v>2.2894346019100927E-20</v>
      </c>
      <c r="Y25">
        <v>60</v>
      </c>
      <c r="Z25">
        <f t="shared" si="5"/>
        <v>1.6891741556908491E-21</v>
      </c>
      <c r="AG25">
        <v>20</v>
      </c>
      <c r="AH25">
        <f t="shared" si="1"/>
        <v>8.4320745741785214E-21</v>
      </c>
      <c r="AO25">
        <v>70</v>
      </c>
      <c r="AP25">
        <f t="shared" si="2"/>
        <v>1.4546995311280509E-20</v>
      </c>
      <c r="AW25">
        <v>90</v>
      </c>
      <c r="AX25">
        <f t="shared" si="6"/>
        <v>1.9729448633955041E-21</v>
      </c>
      <c r="BE25">
        <v>30</v>
      </c>
      <c r="BF25">
        <f t="shared" si="7"/>
        <v>1.3193429059440809E-20</v>
      </c>
      <c r="BM25">
        <v>80</v>
      </c>
      <c r="BN25">
        <f t="shared" si="8"/>
        <v>1.1907497637125494E-20</v>
      </c>
      <c r="BU25">
        <v>40</v>
      </c>
      <c r="BV25">
        <f t="shared" si="9"/>
        <v>1.4634678377491254E-20</v>
      </c>
    </row>
    <row r="26" spans="1:79">
      <c r="A26">
        <v>60</v>
      </c>
      <c r="B26">
        <f t="shared" si="3"/>
        <v>1.7486437234661521E-20</v>
      </c>
      <c r="I26">
        <v>80</v>
      </c>
      <c r="J26">
        <f t="shared" si="0"/>
        <v>1.3974314490556659E-20</v>
      </c>
      <c r="Q26">
        <v>100</v>
      </c>
      <c r="R26">
        <f t="shared" si="4"/>
        <v>2.1877804671465819E-20</v>
      </c>
      <c r="Y26">
        <v>70</v>
      </c>
      <c r="Z26">
        <f t="shared" si="5"/>
        <v>1.7519185067192802E-21</v>
      </c>
      <c r="AG26">
        <v>30</v>
      </c>
      <c r="AH26">
        <f t="shared" si="1"/>
        <v>1.3458681909168394E-20</v>
      </c>
      <c r="AO26">
        <v>80</v>
      </c>
      <c r="AP26">
        <f t="shared" si="2"/>
        <v>1.4155127210079959E-20</v>
      </c>
      <c r="AW26">
        <v>100</v>
      </c>
      <c r="AX26">
        <f t="shared" si="6"/>
        <v>1.9441390576914869E-21</v>
      </c>
      <c r="BE26">
        <v>40</v>
      </c>
      <c r="BF26">
        <f t="shared" si="7"/>
        <v>1.5372308010907326E-20</v>
      </c>
      <c r="BM26">
        <v>90</v>
      </c>
      <c r="BN26">
        <f t="shared" si="8"/>
        <v>1.178794192234927E-20</v>
      </c>
      <c r="BU26">
        <v>50</v>
      </c>
      <c r="BV26">
        <f t="shared" si="9"/>
        <v>1.5394966924625732E-20</v>
      </c>
    </row>
    <row r="27" spans="1:79">
      <c r="A27">
        <v>70</v>
      </c>
      <c r="B27">
        <f t="shared" si="3"/>
        <v>1.7618355715214371E-20</v>
      </c>
      <c r="I27">
        <v>90</v>
      </c>
      <c r="J27">
        <f t="shared" si="0"/>
        <v>1.3732673726521279E-20</v>
      </c>
      <c r="Q27" s="9" t="s">
        <v>2</v>
      </c>
      <c r="Y27" s="9">
        <v>80</v>
      </c>
      <c r="Z27">
        <f t="shared" si="5"/>
        <v>1.7576705283499318E-21</v>
      </c>
      <c r="AG27" s="9">
        <v>40</v>
      </c>
      <c r="AH27">
        <f t="shared" si="1"/>
        <v>1.5930433278160806E-20</v>
      </c>
      <c r="AO27">
        <v>90</v>
      </c>
      <c r="AP27">
        <f t="shared" si="2"/>
        <v>1.3709380187976605E-20</v>
      </c>
      <c r="AW27" s="9" t="s">
        <v>2</v>
      </c>
      <c r="BE27">
        <v>50</v>
      </c>
      <c r="BF27">
        <f t="shared" si="7"/>
        <v>1.6468393296422822E-20</v>
      </c>
      <c r="BM27">
        <v>100</v>
      </c>
      <c r="BN27">
        <f t="shared" si="8"/>
        <v>1.1576173061485605E-20</v>
      </c>
      <c r="BU27">
        <v>60</v>
      </c>
      <c r="BV27">
        <f t="shared" si="9"/>
        <v>1.5687194021616871E-20</v>
      </c>
    </row>
    <row r="28" spans="1:79">
      <c r="A28">
        <v>80</v>
      </c>
      <c r="B28">
        <f t="shared" si="3"/>
        <v>1.7516359694063337E-20</v>
      </c>
      <c r="I28">
        <v>100</v>
      </c>
      <c r="J28">
        <f t="shared" si="0"/>
        <v>1.3434065962161703E-20</v>
      </c>
      <c r="Y28">
        <v>90</v>
      </c>
      <c r="Z28">
        <f t="shared" si="5"/>
        <v>1.7333077259504761E-21</v>
      </c>
      <c r="AG28">
        <v>50</v>
      </c>
      <c r="AH28">
        <f t="shared" si="1"/>
        <v>1.7057737380470458E-20</v>
      </c>
      <c r="AO28">
        <v>100</v>
      </c>
      <c r="AP28">
        <f t="shared" si="2"/>
        <v>1.325125282987024E-20</v>
      </c>
      <c r="BE28">
        <v>60</v>
      </c>
      <c r="BF28">
        <f t="shared" si="7"/>
        <v>1.6951440181339697E-20</v>
      </c>
      <c r="BM28" s="9" t="s">
        <v>2</v>
      </c>
      <c r="BU28">
        <v>70</v>
      </c>
      <c r="BV28">
        <f t="shared" si="9"/>
        <v>1.570351942724109E-20</v>
      </c>
    </row>
    <row r="29" spans="1:79">
      <c r="A29">
        <v>90</v>
      </c>
      <c r="B29">
        <f t="shared" si="3"/>
        <v>1.7270988275417533E-20</v>
      </c>
      <c r="I29" s="9" t="s">
        <v>2</v>
      </c>
      <c r="Y29">
        <v>100</v>
      </c>
      <c r="Z29">
        <f t="shared" si="5"/>
        <v>1.692880517882027E-21</v>
      </c>
      <c r="AG29" s="9">
        <v>60</v>
      </c>
      <c r="AH29">
        <f t="shared" si="1"/>
        <v>1.7505383514016891E-20</v>
      </c>
      <c r="AO29" s="9" t="s">
        <v>2</v>
      </c>
      <c r="BE29">
        <v>70</v>
      </c>
      <c r="BF29">
        <f t="shared" si="7"/>
        <v>1.7076374886945539E-20</v>
      </c>
      <c r="BU29">
        <v>80</v>
      </c>
      <c r="BV29">
        <f t="shared" si="9"/>
        <v>1.5554684217348207E-20</v>
      </c>
    </row>
    <row r="30" spans="1:79">
      <c r="A30">
        <v>100</v>
      </c>
      <c r="B30">
        <f t="shared" si="3"/>
        <v>1.6940756435974594E-20</v>
      </c>
      <c r="Y30" s="9" t="s">
        <v>2</v>
      </c>
      <c r="AG30">
        <v>70</v>
      </c>
      <c r="AH30">
        <f t="shared" si="1"/>
        <v>1.7593133643454973E-20</v>
      </c>
      <c r="BE30">
        <v>80</v>
      </c>
      <c r="BF30">
        <f t="shared" si="7"/>
        <v>1.6990317658748018E-20</v>
      </c>
      <c r="BU30">
        <v>90</v>
      </c>
      <c r="BV30">
        <f t="shared" si="9"/>
        <v>1.5308370558670412E-20</v>
      </c>
    </row>
    <row r="31" spans="1:79">
      <c r="A31" s="9" t="s">
        <v>2</v>
      </c>
      <c r="AG31" s="9">
        <v>80</v>
      </c>
      <c r="AH31">
        <f t="shared" si="1"/>
        <v>1.7482600336134989E-20</v>
      </c>
      <c r="AO31" s="9"/>
      <c r="AW31" s="9"/>
      <c r="BE31">
        <v>90</v>
      </c>
      <c r="BF31">
        <f t="shared" si="7"/>
        <v>1.6780131963475951E-20</v>
      </c>
      <c r="BU31">
        <v>100</v>
      </c>
      <c r="BV31">
        <f t="shared" si="9"/>
        <v>1.500655675449246E-20</v>
      </c>
    </row>
    <row r="32" spans="1:79" s="13" customFormat="1">
      <c r="AG32">
        <v>90</v>
      </c>
      <c r="AH32">
        <f t="shared" si="1"/>
        <v>1.7260672299096205E-20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W32"/>
      <c r="AX32"/>
      <c r="AY32"/>
      <c r="AZ32"/>
      <c r="BA32"/>
      <c r="BB32"/>
      <c r="BC32"/>
      <c r="BE32">
        <v>100</v>
      </c>
      <c r="BF32">
        <f t="shared" si="7"/>
        <v>1.6498130894105112E-20</v>
      </c>
      <c r="BG32"/>
      <c r="BH32"/>
      <c r="BI32"/>
      <c r="BJ32"/>
      <c r="BK32"/>
      <c r="BM32"/>
      <c r="BN32"/>
      <c r="BO32"/>
      <c r="BP32"/>
      <c r="BQ32"/>
      <c r="BR32"/>
      <c r="BS32"/>
      <c r="BU32" s="9" t="s">
        <v>2</v>
      </c>
      <c r="BV32"/>
      <c r="BW32"/>
      <c r="BX32"/>
      <c r="BY32"/>
      <c r="BZ32"/>
      <c r="CA32"/>
    </row>
    <row r="33" spans="1:79">
      <c r="A33" t="s">
        <v>871</v>
      </c>
      <c r="B33">
        <v>12.63</v>
      </c>
      <c r="I33" t="s">
        <v>871</v>
      </c>
      <c r="J33" s="2">
        <v>14.01</v>
      </c>
      <c r="Q33" t="s">
        <v>871</v>
      </c>
      <c r="R33" s="2">
        <v>16.2</v>
      </c>
      <c r="Y33" t="s">
        <v>871</v>
      </c>
      <c r="Z33" s="2">
        <v>22.2</v>
      </c>
      <c r="AG33" s="9">
        <v>100</v>
      </c>
      <c r="AH33">
        <f t="shared" si="1"/>
        <v>1.6976514472027343E-20</v>
      </c>
      <c r="AO33" s="9"/>
      <c r="AW33" s="9"/>
      <c r="BE33" s="9" t="s">
        <v>2</v>
      </c>
    </row>
    <row r="34" spans="1:79">
      <c r="A34" t="s">
        <v>872</v>
      </c>
      <c r="B34" s="12">
        <v>1.3541000000000001</v>
      </c>
      <c r="C34" s="12">
        <v>-1.4664999999999999</v>
      </c>
      <c r="D34" s="12">
        <v>0.16786999999999999</v>
      </c>
      <c r="E34" s="2">
        <v>6.1801000000000004</v>
      </c>
      <c r="F34" s="2">
        <v>-15.638</v>
      </c>
      <c r="G34" s="2">
        <v>10.766999999999999</v>
      </c>
      <c r="I34" t="s">
        <v>872</v>
      </c>
      <c r="J34" s="2">
        <v>1.6073999999999999</v>
      </c>
      <c r="K34" s="2">
        <v>-1.4713000000000001</v>
      </c>
      <c r="L34" s="2">
        <v>-0.27385999999999999</v>
      </c>
      <c r="M34" s="2">
        <v>0.19556000000000001</v>
      </c>
      <c r="N34" s="2">
        <v>0.11343</v>
      </c>
      <c r="O34" s="2">
        <v>9.0165999999999996E-3</v>
      </c>
      <c r="Q34" t="s">
        <v>872</v>
      </c>
      <c r="R34" s="2">
        <v>1.6073999999999999</v>
      </c>
      <c r="S34" s="2">
        <v>0.16252</v>
      </c>
      <c r="T34" s="2">
        <v>-0.10707999999999999</v>
      </c>
      <c r="U34" s="2">
        <v>0.87124999999999997</v>
      </c>
      <c r="V34" s="2">
        <v>-1.8747E-2</v>
      </c>
      <c r="W34" s="2">
        <v>0.13070999999999999</v>
      </c>
      <c r="Y34" t="s">
        <v>872</v>
      </c>
      <c r="Z34" s="2">
        <v>-0.12458</v>
      </c>
      <c r="AA34" s="2">
        <v>0.16286999999999999</v>
      </c>
      <c r="AB34" s="2">
        <v>-0.33395000000000002</v>
      </c>
      <c r="AC34" s="2">
        <v>3.5737999999999999</v>
      </c>
      <c r="AD34" s="2">
        <v>-5.0472000000000001</v>
      </c>
      <c r="AE34" s="2">
        <v>2.8239999999999998</v>
      </c>
      <c r="AG34" s="9" t="s">
        <v>2</v>
      </c>
    </row>
    <row r="36" spans="1:79">
      <c r="A36" s="9" t="s">
        <v>864</v>
      </c>
      <c r="I36" s="9" t="s">
        <v>864</v>
      </c>
      <c r="Q36" s="9" t="s">
        <v>864</v>
      </c>
      <c r="Y36" s="9" t="s">
        <v>864</v>
      </c>
      <c r="AN36" s="13"/>
    </row>
    <row r="37" spans="1:79">
      <c r="A37" s="9" t="s">
        <v>874</v>
      </c>
      <c r="I37" s="9" t="s">
        <v>888</v>
      </c>
      <c r="Q37" s="9" t="s">
        <v>902</v>
      </c>
      <c r="Y37" s="9" t="s">
        <v>916</v>
      </c>
      <c r="AG37" t="s">
        <v>871</v>
      </c>
      <c r="AH37" s="2">
        <v>9.8000000000000007</v>
      </c>
      <c r="AO37" t="s">
        <v>871</v>
      </c>
      <c r="AP37" s="2">
        <v>14</v>
      </c>
      <c r="AW37" t="s">
        <v>871</v>
      </c>
      <c r="AX37" s="2">
        <v>16</v>
      </c>
      <c r="BE37" t="s">
        <v>871</v>
      </c>
      <c r="BF37" s="2">
        <v>10.4</v>
      </c>
      <c r="BM37" t="s">
        <v>871</v>
      </c>
      <c r="BN37" s="2">
        <v>15.53</v>
      </c>
      <c r="BU37" t="s">
        <v>871</v>
      </c>
      <c r="BV37" s="2">
        <v>11.3</v>
      </c>
    </row>
    <row r="38" spans="1:79">
      <c r="A38" s="10">
        <v>12.63</v>
      </c>
      <c r="I38" s="10">
        <v>14.01</v>
      </c>
      <c r="Q38" s="10">
        <v>16.2</v>
      </c>
      <c r="Y38" s="10">
        <v>22.2</v>
      </c>
      <c r="AG38" t="s">
        <v>872</v>
      </c>
      <c r="AH38" s="2">
        <v>1.9724999999999999</v>
      </c>
      <c r="AI38" s="2">
        <v>-2.1011000000000002</v>
      </c>
      <c r="AJ38" s="2">
        <v>1.0592999999999999</v>
      </c>
      <c r="AK38" s="2">
        <v>-6.3437999999999999</v>
      </c>
      <c r="AL38" s="2">
        <v>8.0139999999999993</v>
      </c>
      <c r="AM38" s="2">
        <v>-4.2439999999999998</v>
      </c>
      <c r="AO38" t="s">
        <v>872</v>
      </c>
      <c r="AP38" s="2">
        <v>1.2824</v>
      </c>
      <c r="AQ38" s="2">
        <v>-1.3906000000000001</v>
      </c>
      <c r="AR38" s="2">
        <v>0.62992999999999999</v>
      </c>
      <c r="AS38" s="2">
        <v>0.94520999999999999</v>
      </c>
      <c r="AT38" s="2">
        <v>-1.3529</v>
      </c>
      <c r="AU38" s="2">
        <v>0.43086999999999998</v>
      </c>
      <c r="AW38" t="s">
        <v>872</v>
      </c>
      <c r="AX38">
        <v>0.11666</v>
      </c>
      <c r="AY38">
        <v>-0.11254</v>
      </c>
      <c r="AZ38">
        <v>0.15594</v>
      </c>
      <c r="BA38">
        <v>-7.3177000000000006E-2</v>
      </c>
      <c r="BB38">
        <v>-0.21307000000000001</v>
      </c>
      <c r="BC38">
        <v>0.55289999999999995</v>
      </c>
      <c r="BE38" t="s">
        <v>872</v>
      </c>
      <c r="BF38">
        <v>1.7159</v>
      </c>
      <c r="BG38">
        <v>-1.7163999999999999</v>
      </c>
      <c r="BH38">
        <v>-0.65529000000000004</v>
      </c>
      <c r="BI38">
        <v>2.1724000000000001</v>
      </c>
      <c r="BJ38">
        <v>-5.4185999999999996</v>
      </c>
      <c r="BK38">
        <v>3.1616</v>
      </c>
      <c r="BM38" t="s">
        <v>872</v>
      </c>
      <c r="BN38">
        <v>0.81918999999999997</v>
      </c>
      <c r="BO38">
        <v>-0.75016000000000005</v>
      </c>
      <c r="BP38">
        <v>-3.8062999999999999E-3</v>
      </c>
      <c r="BQ38">
        <v>1.4065000000000001</v>
      </c>
      <c r="BR38">
        <v>-2.0954000000000002</v>
      </c>
      <c r="BS38">
        <v>2.6219999999999999</v>
      </c>
      <c r="BU38" t="s">
        <v>872</v>
      </c>
      <c r="BV38">
        <v>1.4439</v>
      </c>
      <c r="BW38">
        <v>-1.2724</v>
      </c>
      <c r="BX38">
        <v>-2.2221000000000002</v>
      </c>
      <c r="BY38">
        <v>9.2821999999999996</v>
      </c>
      <c r="BZ38">
        <v>-15.506</v>
      </c>
      <c r="CA38">
        <v>8.2777999999999992</v>
      </c>
    </row>
    <row r="39" spans="1:79">
      <c r="A39" s="9" t="s">
        <v>848</v>
      </c>
      <c r="I39" s="9" t="s">
        <v>848</v>
      </c>
      <c r="Q39" s="9" t="s">
        <v>848</v>
      </c>
      <c r="Y39" s="9" t="s">
        <v>848</v>
      </c>
    </row>
    <row r="40" spans="1:79">
      <c r="A40" s="9" t="s">
        <v>876</v>
      </c>
      <c r="I40" s="9" t="s">
        <v>890</v>
      </c>
      <c r="Q40" s="9" t="s">
        <v>904</v>
      </c>
      <c r="Y40" s="9" t="s">
        <v>918</v>
      </c>
      <c r="AG40" s="9"/>
    </row>
    <row r="41" spans="1:79">
      <c r="A41" s="9" t="s">
        <v>869</v>
      </c>
      <c r="I41" s="9" t="s">
        <v>882</v>
      </c>
      <c r="Q41" s="9" t="s">
        <v>900</v>
      </c>
      <c r="Y41" s="9" t="s">
        <v>914</v>
      </c>
      <c r="AG41" s="9"/>
    </row>
    <row r="42" spans="1:79">
      <c r="A42" s="9" t="s">
        <v>870</v>
      </c>
      <c r="I42" s="9" t="s">
        <v>870</v>
      </c>
      <c r="Q42" s="9" t="s">
        <v>870</v>
      </c>
      <c r="Y42" s="9" t="s">
        <v>870</v>
      </c>
      <c r="AG42" s="10"/>
    </row>
    <row r="43" spans="1:79">
      <c r="A43" s="9" t="s">
        <v>6</v>
      </c>
      <c r="I43" s="9" t="s">
        <v>6</v>
      </c>
      <c r="Q43" s="9" t="s">
        <v>6</v>
      </c>
      <c r="Y43" s="9" t="s">
        <v>6</v>
      </c>
      <c r="AG43" s="9"/>
    </row>
    <row r="44" spans="1:79">
      <c r="A44" s="9" t="s">
        <v>2</v>
      </c>
      <c r="I44" s="9" t="s">
        <v>2</v>
      </c>
      <c r="Q44" s="9" t="s">
        <v>2</v>
      </c>
      <c r="Y44" s="9" t="s">
        <v>2</v>
      </c>
      <c r="AG44" s="9"/>
    </row>
    <row r="45" spans="1:79">
      <c r="A45">
        <v>12.63</v>
      </c>
      <c r="B45">
        <f>IF((0.00000000000000001)/A45/B$33*(B$34*LN(A45/B$33)+C$34*(1-B$33/A45)+D$34*(1-B$33/A45)^2+E$34*(1-B$33/A45)^3+F$34*(1-B$33/A45)^4+G$34*(1-B$33/A45)^5)&gt;0,(0.00000000000000001)/A45/B$33*(B$34*LN(A45/B$33)+C$34*(1-B$33/A45)+D$34*(1-B$33/A45)^2+E$34*(1-B$33/A45)^3+F$34*(1-B$33/A45)^4+G$34*(1-B$33/A45)^5),0)</f>
        <v>0</v>
      </c>
      <c r="I45">
        <v>14.01</v>
      </c>
      <c r="J45">
        <f>IF((0.00000000000000001)/I45/J$33*(J$34*LN(I45/J$33)+K$34*(1-J$33/I45)+L$34*(1-J$33/I45)^2+M$34*(1-J$33/I45)^3+N$34*(1-J$33/I45)^4+O$34*(1-J$33/I45)^5)&gt;0,(0.00000000000000001)/I45/J$33*(J$34*LN(I45/J$33)+K$34*(1-J$33/I45)+L$34*(1-J$33/I45)^2+M$34*(1-J$33/I45)^3+N$34*(1-J$33/I45)^4+O$34*(1-J$33/I45)^5),0)</f>
        <v>0</v>
      </c>
      <c r="Q45">
        <v>16.2</v>
      </c>
      <c r="R45">
        <f>IF((0.00000000000000001)/Q45/R$33*(R$34*LN(Q45/R$33)+S$34*(1-R$33/Q45)+T$34*(1-R$33/Q45)^2+U$34*(1-R$33/Q45)^3+V$34*(1-R$33/Q45)^4+W$34*(1-R$33/Q45)^5)&gt;0,(0.00000000000000001)/Q45/R$33*(R$34*LN(Q45/R$33)+S$34*(1-R$33/Q45)+T$34*(1-R$33/Q45)^2+U$34*(1-R$33/Q45)^3+V$34*(1-R$33/Q45)^4+W$34*(1-R$33/Q45)^5),0)</f>
        <v>0</v>
      </c>
      <c r="Y45">
        <v>22.2</v>
      </c>
      <c r="Z45">
        <f>IF((0.00000000000000001)/Y45/Z$33*(Z$34*LN(Y45/Z$33)+AA$34*(1-Z$33/Y45)+AB$34*(1-Z$33/Y45)^2+AC$34*(1-Z$33/Y45)^3+AD$34*(1-Z$33/Y45)^4+AE$34*(1-Z$33/Y45)^5)&gt;0,(0.00000000000000001)/Y45/Z$33*(Z$34*LN(Y45/Z$33)+AA$34*(1-Z$33/Y45)+AB$34*(1-Z$33/Y45)^2+AC$34*(1-Z$33/Y45)^3+AD$34*(1-Z$33/Y45)^4+AE$34*(1-Z$33/Y45)^5),0)</f>
        <v>0</v>
      </c>
      <c r="AG45" s="9"/>
    </row>
    <row r="46" spans="1:79">
      <c r="A46">
        <v>13.9</v>
      </c>
      <c r="B46">
        <f t="shared" ref="B46:B61" si="10">IF((0.00000000000000001)/A46/B$33*(B$34*LN(A46/B$33)+C$34*(1-B$33/A46)+D$34*(1-B$33/A46)^2+E$34*(1-B$33/A46)^3+F$34*(1-B$33/A46)^4+G$34*(1-B$33/A46)^5)&gt;0,(0.00000000000000001)/A46/B$33*(B$34*LN(A46/B$33)+C$34*(1-B$33/A46)+D$34*(1-B$33/A46)^2+E$34*(1-B$33/A46)^3+F$34*(1-B$33/A46)^4+G$34*(1-B$33/A46)^5),0)</f>
        <v>4.8182989746884931E-23</v>
      </c>
      <c r="I46">
        <v>15</v>
      </c>
      <c r="J46">
        <f t="shared" ref="J46:J59" si="11">IF((0.00000000000000001)/I46/J$33*(J$34*LN(I46/J$33)+K$34*(1-J$33/I46)+L$34*(1-J$33/I46)^2+M$34*(1-J$33/I46)^3+N$34*(1-J$33/I46)^4+O$34*(1-J$33/I46)^5)&gt;0,(0.00000000000000001)/I46/J$33*(J$34*LN(I46/J$33)+K$34*(1-J$33/I46)+L$34*(1-J$33/I46)^2+M$34*(1-J$33/I46)^3+N$34*(1-J$33/I46)^4+O$34*(1-J$33/I46)^5),0)</f>
        <v>5.4775449824848402E-22</v>
      </c>
      <c r="Q46">
        <v>17</v>
      </c>
      <c r="R46">
        <f t="shared" ref="R46:R57" si="12">IF((0.00000000000000001)/Q46/R$33*(R$34*LN(Q46/R$33)+S$34*(1-R$33/Q46)+T$34*(1-R$33/Q46)^2+U$34*(1-R$33/Q46)^3+V$34*(1-R$33/Q46)^4+W$34*(1-R$33/Q46)^5)&gt;0,(0.00000000000000001)/Q46/R$33*(R$34*LN(Q46/R$33)+S$34*(1-R$33/Q46)+T$34*(1-R$33/Q46)^2+U$34*(1-R$33/Q46)^3+V$34*(1-R$33/Q46)^4+W$34*(1-R$33/Q46)^5),0)</f>
        <v>3.0857538256143133E-21</v>
      </c>
      <c r="Y46">
        <v>23</v>
      </c>
      <c r="Z46">
        <f t="shared" ref="Z46:Z60" si="13">IF((0.00000000000000001)/Y46/Z$33*(Z$34*LN(Y46/Z$33)+AA$34*(1-Z$33/Y46)+AB$34*(1-Z$33/Y46)^2+AC$34*(1-Z$33/Y46)^3+AD$34*(1-Z$33/Y46)^4+AE$34*(1-Z$33/Y46)^5)&gt;0,(0.00000000000000001)/Y46/Z$33*(Z$34*LN(Y46/Z$33)+AA$34*(1-Z$33/Y46)+AB$34*(1-Z$33/Y46)^2+AC$34*(1-Z$33/Y46)^3+AD$34*(1-Z$33/Y46)^4+AE$34*(1-Z$33/Y46)^5),0)</f>
        <v>1.9463262503424471E-23</v>
      </c>
      <c r="AG46" s="9"/>
    </row>
    <row r="47" spans="1:79">
      <c r="A47">
        <v>14</v>
      </c>
      <c r="B47">
        <f t="shared" si="10"/>
        <v>1.1324263888610981E-22</v>
      </c>
      <c r="I47">
        <v>16</v>
      </c>
      <c r="J47">
        <f t="shared" si="11"/>
        <v>1.189550994226302E-21</v>
      </c>
      <c r="Q47">
        <v>18</v>
      </c>
      <c r="R47">
        <f t="shared" si="12"/>
        <v>6.3583119090668754E-21</v>
      </c>
      <c r="Y47">
        <v>24</v>
      </c>
      <c r="Z47">
        <f t="shared" si="13"/>
        <v>3.7144035483826926E-23</v>
      </c>
      <c r="AG47" s="9"/>
    </row>
    <row r="48" spans="1:79">
      <c r="A48">
        <v>15</v>
      </c>
      <c r="B48">
        <f t="shared" si="10"/>
        <v>1.1109113068601892E-21</v>
      </c>
      <c r="I48">
        <v>17</v>
      </c>
      <c r="J48">
        <f t="shared" si="11"/>
        <v>1.8837496632771321E-21</v>
      </c>
      <c r="Q48">
        <v>19</v>
      </c>
      <c r="R48">
        <f t="shared" si="12"/>
        <v>9.1188305730543278E-21</v>
      </c>
      <c r="Y48">
        <v>25</v>
      </c>
      <c r="Z48">
        <f t="shared" si="13"/>
        <v>6.3618591180617559E-23</v>
      </c>
      <c r="AG48" s="9"/>
    </row>
    <row r="49" spans="1:46">
      <c r="A49">
        <v>16</v>
      </c>
      <c r="B49">
        <f t="shared" si="10"/>
        <v>2.4872308387913843E-21</v>
      </c>
      <c r="I49">
        <v>18</v>
      </c>
      <c r="J49">
        <f t="shared" si="11"/>
        <v>2.6024740614878505E-21</v>
      </c>
      <c r="Q49">
        <v>20</v>
      </c>
      <c r="R49">
        <f t="shared" si="12"/>
        <v>1.1472531953670963E-20</v>
      </c>
      <c r="Y49">
        <v>26</v>
      </c>
      <c r="Z49">
        <f t="shared" si="13"/>
        <v>1.0445441830050783E-22</v>
      </c>
    </row>
    <row r="50" spans="1:46">
      <c r="A50">
        <v>17</v>
      </c>
      <c r="B50">
        <f t="shared" si="10"/>
        <v>3.9704862820627309E-21</v>
      </c>
      <c r="I50">
        <v>19</v>
      </c>
      <c r="J50">
        <f t="shared" si="11"/>
        <v>3.3253244073679806E-21</v>
      </c>
      <c r="Q50">
        <v>30</v>
      </c>
      <c r="R50">
        <f t="shared" si="12"/>
        <v>2.3234885100675294E-20</v>
      </c>
      <c r="Y50">
        <v>27</v>
      </c>
      <c r="Z50">
        <f t="shared" si="13"/>
        <v>1.5939707453018335E-22</v>
      </c>
    </row>
    <row r="51" spans="1:46">
      <c r="A51">
        <v>18</v>
      </c>
      <c r="B51">
        <f t="shared" si="10"/>
        <v>5.4039853707492296E-21</v>
      </c>
      <c r="I51">
        <v>20</v>
      </c>
      <c r="J51">
        <f t="shared" si="11"/>
        <v>4.0378328420018816E-21</v>
      </c>
      <c r="Q51">
        <v>40</v>
      </c>
      <c r="R51">
        <f t="shared" si="12"/>
        <v>2.6274543089384916E-20</v>
      </c>
      <c r="Y51">
        <v>28</v>
      </c>
      <c r="Z51">
        <f t="shared" si="13"/>
        <v>2.2587743430396183E-22</v>
      </c>
    </row>
    <row r="52" spans="1:46">
      <c r="A52">
        <v>19</v>
      </c>
      <c r="B52">
        <f t="shared" si="10"/>
        <v>6.7132098206004825E-21</v>
      </c>
      <c r="I52">
        <v>30</v>
      </c>
      <c r="J52">
        <f t="shared" si="11"/>
        <v>9.5423903581704163E-21</v>
      </c>
      <c r="Q52">
        <v>50</v>
      </c>
      <c r="R52">
        <f t="shared" si="12"/>
        <v>2.6619372567957322E-20</v>
      </c>
      <c r="Y52">
        <v>29</v>
      </c>
      <c r="Z52">
        <f t="shared" si="13"/>
        <v>3.0070457309103993E-22</v>
      </c>
      <c r="AP52" s="2"/>
      <c r="AQ52" s="2"/>
      <c r="AR52" s="2"/>
      <c r="AS52" s="2"/>
    </row>
    <row r="53" spans="1:46">
      <c r="A53">
        <v>20</v>
      </c>
      <c r="B53">
        <f t="shared" si="10"/>
        <v>7.8727213446235821E-21</v>
      </c>
      <c r="I53">
        <v>40</v>
      </c>
      <c r="J53">
        <f t="shared" si="11"/>
        <v>1.2306335502155804E-20</v>
      </c>
      <c r="Q53">
        <v>60</v>
      </c>
      <c r="R53">
        <f t="shared" si="12"/>
        <v>2.5996948645511652E-20</v>
      </c>
      <c r="Y53">
        <v>30</v>
      </c>
      <c r="Z53">
        <f t="shared" si="13"/>
        <v>3.8083219596665235E-22</v>
      </c>
      <c r="AP53" s="2"/>
      <c r="AT53" s="2"/>
    </row>
    <row r="54" spans="1:46">
      <c r="A54">
        <v>30</v>
      </c>
      <c r="B54">
        <f t="shared" si="10"/>
        <v>1.3759533206589775E-20</v>
      </c>
      <c r="I54">
        <v>50</v>
      </c>
      <c r="J54">
        <f t="shared" si="11"/>
        <v>1.3550440183330799E-20</v>
      </c>
      <c r="Q54">
        <v>70</v>
      </c>
      <c r="R54">
        <f t="shared" si="12"/>
        <v>2.5027484016211782E-20</v>
      </c>
      <c r="Y54">
        <v>40</v>
      </c>
      <c r="Z54">
        <f t="shared" si="13"/>
        <v>1.1180382672619506E-21</v>
      </c>
      <c r="AP54" s="2"/>
      <c r="AT54" s="2"/>
    </row>
    <row r="55" spans="1:46">
      <c r="A55">
        <v>40</v>
      </c>
      <c r="B55">
        <f t="shared" si="10"/>
        <v>1.5895291165173651E-20</v>
      </c>
      <c r="I55">
        <v>60</v>
      </c>
      <c r="J55">
        <f t="shared" si="11"/>
        <v>1.4026148144784749E-20</v>
      </c>
      <c r="Q55">
        <v>80</v>
      </c>
      <c r="R55">
        <f t="shared" si="12"/>
        <v>2.3958661260845983E-20</v>
      </c>
      <c r="Y55">
        <v>50</v>
      </c>
      <c r="Z55">
        <f t="shared" si="13"/>
        <v>1.5148442156999661E-21</v>
      </c>
      <c r="AT55" s="2"/>
    </row>
    <row r="56" spans="1:46">
      <c r="A56">
        <v>50</v>
      </c>
      <c r="B56">
        <f t="shared" si="10"/>
        <v>1.6982796307013418E-20</v>
      </c>
      <c r="I56">
        <v>70</v>
      </c>
      <c r="J56">
        <f t="shared" si="11"/>
        <v>1.4105005683155493E-20</v>
      </c>
      <c r="Q56">
        <v>90</v>
      </c>
      <c r="R56">
        <f t="shared" si="12"/>
        <v>2.2894346019100927E-20</v>
      </c>
      <c r="Y56">
        <v>60</v>
      </c>
      <c r="Z56">
        <f t="shared" si="13"/>
        <v>1.6891741556908491E-21</v>
      </c>
      <c r="AT56" s="2"/>
    </row>
    <row r="57" spans="1:46">
      <c r="A57">
        <v>60</v>
      </c>
      <c r="B57">
        <f t="shared" si="10"/>
        <v>1.7486437234661521E-20</v>
      </c>
      <c r="I57">
        <v>80</v>
      </c>
      <c r="J57">
        <f t="shared" si="11"/>
        <v>1.3974314490556659E-20</v>
      </c>
      <c r="Q57">
        <v>100</v>
      </c>
      <c r="R57">
        <f t="shared" si="12"/>
        <v>2.1877804671465819E-20</v>
      </c>
      <c r="Y57">
        <v>70</v>
      </c>
      <c r="Z57">
        <f t="shared" si="13"/>
        <v>1.7519185067192802E-21</v>
      </c>
      <c r="AT57" s="2"/>
    </row>
    <row r="58" spans="1:46">
      <c r="A58">
        <v>70</v>
      </c>
      <c r="B58">
        <f t="shared" si="10"/>
        <v>1.7618355715214371E-20</v>
      </c>
      <c r="I58">
        <v>90</v>
      </c>
      <c r="J58">
        <f t="shared" si="11"/>
        <v>1.3732673726521279E-20</v>
      </c>
      <c r="Q58" s="9" t="s">
        <v>2</v>
      </c>
      <c r="Y58" s="9">
        <v>80</v>
      </c>
      <c r="Z58">
        <f t="shared" si="13"/>
        <v>1.7576705283499318E-21</v>
      </c>
    </row>
    <row r="59" spans="1:46">
      <c r="A59">
        <v>80</v>
      </c>
      <c r="B59">
        <f t="shared" si="10"/>
        <v>1.7516359694063337E-20</v>
      </c>
      <c r="I59">
        <v>100</v>
      </c>
      <c r="J59">
        <f t="shared" si="11"/>
        <v>1.3434065962161703E-20</v>
      </c>
      <c r="Y59">
        <v>90</v>
      </c>
      <c r="Z59">
        <f t="shared" si="13"/>
        <v>1.7333077259504761E-21</v>
      </c>
      <c r="AP59" s="2"/>
    </row>
    <row r="60" spans="1:46">
      <c r="A60">
        <v>90</v>
      </c>
      <c r="B60">
        <f t="shared" si="10"/>
        <v>1.7270988275417533E-20</v>
      </c>
      <c r="I60" s="9" t="s">
        <v>2</v>
      </c>
      <c r="Y60">
        <v>100</v>
      </c>
      <c r="Z60">
        <f t="shared" si="13"/>
        <v>1.692880517882027E-21</v>
      </c>
    </row>
    <row r="61" spans="1:46">
      <c r="A61">
        <v>100</v>
      </c>
      <c r="B61">
        <f t="shared" si="10"/>
        <v>1.6940756435974594E-20</v>
      </c>
      <c r="Y61" s="9" t="s">
        <v>2</v>
      </c>
    </row>
    <row r="62" spans="1:46">
      <c r="A62" s="9" t="s">
        <v>2</v>
      </c>
    </row>
    <row r="63" spans="1:46"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</row>
    <row r="64" spans="1:46">
      <c r="A64" t="s">
        <v>871</v>
      </c>
      <c r="B64">
        <v>12.63</v>
      </c>
      <c r="I64" t="s">
        <v>871</v>
      </c>
      <c r="J64" s="2">
        <v>14.01</v>
      </c>
      <c r="Q64" t="s">
        <v>871</v>
      </c>
      <c r="R64" s="2">
        <v>16.2</v>
      </c>
      <c r="Y64" t="s">
        <v>871</v>
      </c>
      <c r="Z64" s="2">
        <v>22.2</v>
      </c>
      <c r="AG64" s="9"/>
    </row>
    <row r="65" spans="1:39">
      <c r="A65" t="s">
        <v>872</v>
      </c>
      <c r="B65" s="12">
        <v>1.3541000000000001</v>
      </c>
      <c r="C65" s="12">
        <v>-1.4664999999999999</v>
      </c>
      <c r="D65" s="12">
        <v>0.16786999999999999</v>
      </c>
      <c r="E65" s="2">
        <v>6.1801000000000004</v>
      </c>
      <c r="F65" s="2">
        <v>-15.638</v>
      </c>
      <c r="G65" s="2">
        <v>10.766999999999999</v>
      </c>
      <c r="I65" t="s">
        <v>872</v>
      </c>
      <c r="J65" s="2">
        <v>1.6073999999999999</v>
      </c>
      <c r="K65" s="2">
        <v>-1.4713000000000001</v>
      </c>
      <c r="L65" s="2">
        <v>-0.27385999999999999</v>
      </c>
      <c r="M65" s="2">
        <v>0.19556000000000001</v>
      </c>
      <c r="N65" s="2">
        <v>0.11343</v>
      </c>
      <c r="O65" s="2">
        <v>9.0165999999999996E-3</v>
      </c>
      <c r="Q65" t="s">
        <v>872</v>
      </c>
      <c r="R65" s="2">
        <v>1.6073999999999999</v>
      </c>
      <c r="S65" s="2">
        <v>0.16252</v>
      </c>
      <c r="T65" s="2">
        <v>-0.10707999999999999</v>
      </c>
      <c r="U65" s="2">
        <v>0.87124999999999997</v>
      </c>
      <c r="V65" s="2">
        <v>-1.8747E-2</v>
      </c>
      <c r="W65" s="2">
        <v>0.13070999999999999</v>
      </c>
      <c r="Y65" t="s">
        <v>872</v>
      </c>
      <c r="Z65" s="2">
        <v>-0.12458</v>
      </c>
      <c r="AA65" s="2">
        <v>0.16286999999999999</v>
      </c>
      <c r="AB65" s="2">
        <v>-0.33395000000000002</v>
      </c>
      <c r="AC65" s="2">
        <v>3.5737999999999999</v>
      </c>
      <c r="AD65" s="2">
        <v>-5.0472000000000001</v>
      </c>
      <c r="AE65" s="2">
        <v>2.8239999999999998</v>
      </c>
    </row>
    <row r="66" spans="1:39">
      <c r="AG66" s="9"/>
    </row>
    <row r="67" spans="1:39">
      <c r="A67" s="9" t="s">
        <v>864</v>
      </c>
      <c r="I67" s="9" t="s">
        <v>864</v>
      </c>
      <c r="Q67" s="9" t="s">
        <v>864</v>
      </c>
      <c r="Y67" s="9" t="s">
        <v>864</v>
      </c>
      <c r="AH67" s="2"/>
    </row>
    <row r="68" spans="1:39">
      <c r="A68" s="9" t="s">
        <v>878</v>
      </c>
      <c r="I68" s="9" t="s">
        <v>892</v>
      </c>
      <c r="Q68" s="9" t="s">
        <v>906</v>
      </c>
      <c r="Y68" s="9" t="s">
        <v>920</v>
      </c>
      <c r="AH68" s="2"/>
      <c r="AI68" s="2"/>
      <c r="AJ68" s="2"/>
      <c r="AK68" s="2"/>
      <c r="AL68" s="2"/>
      <c r="AM68" s="2"/>
    </row>
    <row r="69" spans="1:39">
      <c r="A69" s="10">
        <v>12.63</v>
      </c>
      <c r="I69" s="10">
        <v>14.01</v>
      </c>
      <c r="Q69" s="10">
        <v>16.2</v>
      </c>
      <c r="Y69" s="10">
        <v>22.2</v>
      </c>
    </row>
    <row r="70" spans="1:39">
      <c r="A70" s="9" t="s">
        <v>856</v>
      </c>
      <c r="I70" s="9" t="s">
        <v>856</v>
      </c>
      <c r="Q70" s="9" t="s">
        <v>856</v>
      </c>
      <c r="Y70" s="9" t="s">
        <v>856</v>
      </c>
    </row>
    <row r="71" spans="1:39">
      <c r="A71" s="9" t="s">
        <v>880</v>
      </c>
      <c r="I71" s="9" t="s">
        <v>894</v>
      </c>
      <c r="Q71" s="9" t="s">
        <v>908</v>
      </c>
      <c r="Y71" s="9" t="s">
        <v>922</v>
      </c>
    </row>
    <row r="72" spans="1:39">
      <c r="A72" s="9" t="s">
        <v>869</v>
      </c>
      <c r="I72" s="9" t="s">
        <v>882</v>
      </c>
      <c r="Q72" s="9" t="s">
        <v>900</v>
      </c>
      <c r="Y72" s="9" t="s">
        <v>914</v>
      </c>
    </row>
    <row r="73" spans="1:39">
      <c r="A73" s="9" t="s">
        <v>870</v>
      </c>
      <c r="I73" s="9" t="s">
        <v>870</v>
      </c>
      <c r="Q73" s="9" t="s">
        <v>870</v>
      </c>
      <c r="Y73" s="9" t="s">
        <v>870</v>
      </c>
    </row>
    <row r="74" spans="1:39">
      <c r="A74" s="9" t="s">
        <v>6</v>
      </c>
      <c r="I74" s="9" t="s">
        <v>6</v>
      </c>
      <c r="Q74" s="9" t="s">
        <v>6</v>
      </c>
      <c r="Y74" s="9" t="s">
        <v>6</v>
      </c>
    </row>
    <row r="75" spans="1:39">
      <c r="A75" s="9" t="s">
        <v>2</v>
      </c>
      <c r="I75" s="9" t="s">
        <v>2</v>
      </c>
      <c r="Q75" s="9" t="s">
        <v>2</v>
      </c>
      <c r="Y75" s="9" t="s">
        <v>2</v>
      </c>
      <c r="AG75" s="9"/>
    </row>
    <row r="76" spans="1:39">
      <c r="A76">
        <v>12.63</v>
      </c>
      <c r="B76">
        <f>IF((0.00000000000000001)/A76/B$33*(B$34*LN(A76/B$33)+C$34*(1-B$33/A76)+D$34*(1-B$33/A76)^2+E$34*(1-B$33/A76)^3+F$34*(1-B$33/A76)^4+G$34*(1-B$33/A76)^5)&gt;0,(0.00000000000000001)/A76/B$33*(B$34*LN(A76/B$33)+C$34*(1-B$33/A76)+D$34*(1-B$33/A76)^2+E$34*(1-B$33/A76)^3+F$34*(1-B$33/A76)^4+G$34*(1-B$33/A76)^5),0)</f>
        <v>0</v>
      </c>
      <c r="I76">
        <v>14.01</v>
      </c>
      <c r="J76">
        <f>IF((0.00000000000000001)/I76/J$33*(J$34*LN(I76/J$33)+K$34*(1-J$33/I76)+L$34*(1-J$33/I76)^2+M$34*(1-J$33/I76)^3+N$34*(1-J$33/I76)^4+O$34*(1-J$33/I76)^5)&gt;0,(0.00000000000000001)/I76/J$33*(J$34*LN(I76/J$33)+K$34*(1-J$33/I76)+L$34*(1-J$33/I76)^2+M$34*(1-J$33/I76)^3+N$34*(1-J$33/I76)^4+O$34*(1-J$33/I76)^5),0)</f>
        <v>0</v>
      </c>
      <c r="Q76">
        <v>16.2</v>
      </c>
      <c r="R76">
        <f>IF((0.00000000000000001)/Q76/R$33*(R$34*LN(Q76/R$33)+S$34*(1-R$33/Q76)+T$34*(1-R$33/Q76)^2+U$34*(1-R$33/Q76)^3+V$34*(1-R$33/Q76)^4+W$34*(1-R$33/Q76)^5)&gt;0,(0.00000000000000001)/Q76/R$33*(R$34*LN(Q76/R$33)+S$34*(1-R$33/Q76)+T$34*(1-R$33/Q76)^2+U$34*(1-R$33/Q76)^3+V$34*(1-R$33/Q76)^4+W$34*(1-R$33/Q76)^5),0)</f>
        <v>0</v>
      </c>
      <c r="Y76">
        <v>22.2</v>
      </c>
      <c r="Z76">
        <f>IF((0.00000000000000001)/Y76/Z$33*(Z$34*LN(Y76/Z$33)+AA$34*(1-Z$33/Y76)+AB$34*(1-Z$33/Y76)^2+AC$34*(1-Z$33/Y76)^3+AD$34*(1-Z$33/Y76)^4+AE$34*(1-Z$33/Y76)^5)&gt;0,(0.00000000000000001)/Y76/Z$33*(Z$34*LN(Y76/Z$33)+AA$34*(1-Z$33/Y76)+AB$34*(1-Z$33/Y76)^2+AC$34*(1-Z$33/Y76)^3+AD$34*(1-Z$33/Y76)^4+AE$34*(1-Z$33/Y76)^5),0)</f>
        <v>0</v>
      </c>
      <c r="AG76" s="9"/>
    </row>
    <row r="77" spans="1:39">
      <c r="A77">
        <v>13.9</v>
      </c>
      <c r="B77">
        <f t="shared" ref="B77:B92" si="14">IF((0.00000000000000001)/A77/B$33*(B$34*LN(A77/B$33)+C$34*(1-B$33/A77)+D$34*(1-B$33/A77)^2+E$34*(1-B$33/A77)^3+F$34*(1-B$33/A77)^4+G$34*(1-B$33/A77)^5)&gt;0,(0.00000000000000001)/A77/B$33*(B$34*LN(A77/B$33)+C$34*(1-B$33/A77)+D$34*(1-B$33/A77)^2+E$34*(1-B$33/A77)^3+F$34*(1-B$33/A77)^4+G$34*(1-B$33/A77)^5),0)</f>
        <v>4.8182989746884931E-23</v>
      </c>
      <c r="I77">
        <v>15</v>
      </c>
      <c r="J77">
        <f t="shared" ref="J77:J90" si="15">IF((0.00000000000000001)/I77/J$33*(J$34*LN(I77/J$33)+K$34*(1-J$33/I77)+L$34*(1-J$33/I77)^2+M$34*(1-J$33/I77)^3+N$34*(1-J$33/I77)^4+O$34*(1-J$33/I77)^5)&gt;0,(0.00000000000000001)/I77/J$33*(J$34*LN(I77/J$33)+K$34*(1-J$33/I77)+L$34*(1-J$33/I77)^2+M$34*(1-J$33/I77)^3+N$34*(1-J$33/I77)^4+O$34*(1-J$33/I77)^5),0)</f>
        <v>5.4775449824848402E-22</v>
      </c>
      <c r="Q77">
        <v>17</v>
      </c>
      <c r="R77">
        <f t="shared" ref="R77:R88" si="16">IF((0.00000000000000001)/Q77/R$33*(R$34*LN(Q77/R$33)+S$34*(1-R$33/Q77)+T$34*(1-R$33/Q77)^2+U$34*(1-R$33/Q77)^3+V$34*(1-R$33/Q77)^4+W$34*(1-R$33/Q77)^5)&gt;0,(0.00000000000000001)/Q77/R$33*(R$34*LN(Q77/R$33)+S$34*(1-R$33/Q77)+T$34*(1-R$33/Q77)^2+U$34*(1-R$33/Q77)^3+V$34*(1-R$33/Q77)^4+W$34*(1-R$33/Q77)^5),0)</f>
        <v>3.0857538256143133E-21</v>
      </c>
      <c r="Y77">
        <v>23</v>
      </c>
      <c r="Z77">
        <f t="shared" ref="Z77:Z91" si="17">IF((0.00000000000000001)/Y77/Z$33*(Z$34*LN(Y77/Z$33)+AA$34*(1-Z$33/Y77)+AB$34*(1-Z$33/Y77)^2+AC$34*(1-Z$33/Y77)^3+AD$34*(1-Z$33/Y77)^4+AE$34*(1-Z$33/Y77)^5)&gt;0,(0.00000000000000001)/Y77/Z$33*(Z$34*LN(Y77/Z$33)+AA$34*(1-Z$33/Y77)+AB$34*(1-Z$33/Y77)^2+AC$34*(1-Z$33/Y77)^3+AD$34*(1-Z$33/Y77)^4+AE$34*(1-Z$33/Y77)^5),0)</f>
        <v>1.9463262503424471E-23</v>
      </c>
      <c r="AG77" s="10"/>
    </row>
    <row r="78" spans="1:39">
      <c r="A78">
        <v>14</v>
      </c>
      <c r="B78">
        <f t="shared" si="14"/>
        <v>1.1324263888610981E-22</v>
      </c>
      <c r="I78">
        <v>16</v>
      </c>
      <c r="J78">
        <f t="shared" si="15"/>
        <v>1.189550994226302E-21</v>
      </c>
      <c r="Q78">
        <v>18</v>
      </c>
      <c r="R78">
        <f t="shared" si="16"/>
        <v>6.3583119090668754E-21</v>
      </c>
      <c r="Y78">
        <v>24</v>
      </c>
      <c r="Z78">
        <f t="shared" si="17"/>
        <v>3.7144035483826926E-23</v>
      </c>
      <c r="AG78" s="9"/>
    </row>
    <row r="79" spans="1:39">
      <c r="A79">
        <v>15</v>
      </c>
      <c r="B79">
        <f t="shared" si="14"/>
        <v>1.1109113068601892E-21</v>
      </c>
      <c r="I79">
        <v>17</v>
      </c>
      <c r="J79">
        <f t="shared" si="15"/>
        <v>1.8837496632771321E-21</v>
      </c>
      <c r="Q79">
        <v>19</v>
      </c>
      <c r="R79">
        <f t="shared" si="16"/>
        <v>9.1188305730543278E-21</v>
      </c>
      <c r="Y79">
        <v>25</v>
      </c>
      <c r="Z79">
        <f t="shared" si="17"/>
        <v>6.3618591180617559E-23</v>
      </c>
      <c r="AG79" s="9"/>
    </row>
    <row r="80" spans="1:39">
      <c r="A80">
        <v>16</v>
      </c>
      <c r="B80">
        <f t="shared" si="14"/>
        <v>2.4872308387913843E-21</v>
      </c>
      <c r="I80">
        <v>18</v>
      </c>
      <c r="J80">
        <f t="shared" si="15"/>
        <v>2.6024740614878505E-21</v>
      </c>
      <c r="Q80">
        <v>20</v>
      </c>
      <c r="R80">
        <f t="shared" si="16"/>
        <v>1.1472531953670963E-20</v>
      </c>
      <c r="Y80">
        <v>26</v>
      </c>
      <c r="Z80">
        <f t="shared" si="17"/>
        <v>1.0445441830050783E-22</v>
      </c>
      <c r="AG80" s="9"/>
    </row>
    <row r="81" spans="1:33">
      <c r="A81">
        <v>17</v>
      </c>
      <c r="B81">
        <f t="shared" si="14"/>
        <v>3.9704862820627309E-21</v>
      </c>
      <c r="I81">
        <v>19</v>
      </c>
      <c r="J81">
        <f t="shared" si="15"/>
        <v>3.3253244073679806E-21</v>
      </c>
      <c r="Q81">
        <v>30</v>
      </c>
      <c r="R81">
        <f t="shared" si="16"/>
        <v>2.3234885100675294E-20</v>
      </c>
      <c r="Y81">
        <v>27</v>
      </c>
      <c r="Z81">
        <f t="shared" si="17"/>
        <v>1.5939707453018335E-22</v>
      </c>
      <c r="AG81" s="9"/>
    </row>
    <row r="82" spans="1:33">
      <c r="A82">
        <v>18</v>
      </c>
      <c r="B82">
        <f t="shared" si="14"/>
        <v>5.4039853707492296E-21</v>
      </c>
      <c r="I82">
        <v>20</v>
      </c>
      <c r="J82">
        <f t="shared" si="15"/>
        <v>4.0378328420018816E-21</v>
      </c>
      <c r="Q82">
        <v>40</v>
      </c>
      <c r="R82">
        <f t="shared" si="16"/>
        <v>2.6274543089384916E-20</v>
      </c>
      <c r="Y82">
        <v>28</v>
      </c>
      <c r="Z82">
        <f t="shared" si="17"/>
        <v>2.2587743430396183E-22</v>
      </c>
      <c r="AG82" s="9"/>
    </row>
    <row r="83" spans="1:33">
      <c r="A83">
        <v>19</v>
      </c>
      <c r="B83">
        <f t="shared" si="14"/>
        <v>6.7132098206004825E-21</v>
      </c>
      <c r="I83">
        <v>30</v>
      </c>
      <c r="J83">
        <f t="shared" si="15"/>
        <v>9.5423903581704163E-21</v>
      </c>
      <c r="Q83">
        <v>50</v>
      </c>
      <c r="R83">
        <f t="shared" si="16"/>
        <v>2.6619372567957322E-20</v>
      </c>
      <c r="Y83">
        <v>29</v>
      </c>
      <c r="Z83">
        <f t="shared" si="17"/>
        <v>3.0070457309103993E-22</v>
      </c>
      <c r="AG83" s="9"/>
    </row>
    <row r="84" spans="1:33">
      <c r="A84">
        <v>20</v>
      </c>
      <c r="B84">
        <f t="shared" si="14"/>
        <v>7.8727213446235821E-21</v>
      </c>
      <c r="I84">
        <v>40</v>
      </c>
      <c r="J84">
        <f t="shared" si="15"/>
        <v>1.2306335502155804E-20</v>
      </c>
      <c r="Q84">
        <v>60</v>
      </c>
      <c r="R84">
        <f t="shared" si="16"/>
        <v>2.5996948645511652E-20</v>
      </c>
      <c r="Y84">
        <v>30</v>
      </c>
      <c r="Z84">
        <f t="shared" si="17"/>
        <v>3.8083219596665235E-22</v>
      </c>
    </row>
    <row r="85" spans="1:33">
      <c r="A85">
        <v>30</v>
      </c>
      <c r="B85">
        <f t="shared" si="14"/>
        <v>1.3759533206589775E-20</v>
      </c>
      <c r="I85">
        <v>50</v>
      </c>
      <c r="J85">
        <f t="shared" si="15"/>
        <v>1.3550440183330799E-20</v>
      </c>
      <c r="Q85">
        <v>70</v>
      </c>
      <c r="R85">
        <f t="shared" si="16"/>
        <v>2.5027484016211782E-20</v>
      </c>
      <c r="Y85">
        <v>40</v>
      </c>
      <c r="Z85">
        <f t="shared" si="17"/>
        <v>1.1180382672619506E-21</v>
      </c>
    </row>
    <row r="86" spans="1:33">
      <c r="A86">
        <v>40</v>
      </c>
      <c r="B86">
        <f t="shared" si="14"/>
        <v>1.5895291165173651E-20</v>
      </c>
      <c r="I86">
        <v>60</v>
      </c>
      <c r="J86">
        <f t="shared" si="15"/>
        <v>1.4026148144784749E-20</v>
      </c>
      <c r="Q86">
        <v>80</v>
      </c>
      <c r="R86">
        <f t="shared" si="16"/>
        <v>2.3958661260845983E-20</v>
      </c>
      <c r="Y86">
        <v>50</v>
      </c>
      <c r="Z86">
        <f t="shared" si="17"/>
        <v>1.5148442156999661E-21</v>
      </c>
    </row>
    <row r="87" spans="1:33">
      <c r="A87">
        <v>50</v>
      </c>
      <c r="B87">
        <f t="shared" si="14"/>
        <v>1.6982796307013418E-20</v>
      </c>
      <c r="I87">
        <v>70</v>
      </c>
      <c r="J87">
        <f t="shared" si="15"/>
        <v>1.4105005683155493E-20</v>
      </c>
      <c r="Q87">
        <v>90</v>
      </c>
      <c r="R87">
        <f t="shared" si="16"/>
        <v>2.2894346019100927E-20</v>
      </c>
      <c r="Y87">
        <v>60</v>
      </c>
      <c r="Z87">
        <f t="shared" si="17"/>
        <v>1.6891741556908491E-21</v>
      </c>
    </row>
    <row r="88" spans="1:33">
      <c r="A88">
        <v>60</v>
      </c>
      <c r="B88">
        <f t="shared" si="14"/>
        <v>1.7486437234661521E-20</v>
      </c>
      <c r="I88">
        <v>80</v>
      </c>
      <c r="J88">
        <f t="shared" si="15"/>
        <v>1.3974314490556659E-20</v>
      </c>
      <c r="Q88">
        <v>100</v>
      </c>
      <c r="R88">
        <f t="shared" si="16"/>
        <v>2.1877804671465819E-20</v>
      </c>
      <c r="Y88">
        <v>70</v>
      </c>
      <c r="Z88">
        <f t="shared" si="17"/>
        <v>1.7519185067192802E-21</v>
      </c>
    </row>
    <row r="89" spans="1:33">
      <c r="A89">
        <v>70</v>
      </c>
      <c r="B89">
        <f t="shared" si="14"/>
        <v>1.7618355715214371E-20</v>
      </c>
      <c r="I89">
        <v>90</v>
      </c>
      <c r="J89">
        <f t="shared" si="15"/>
        <v>1.3732673726521279E-20</v>
      </c>
      <c r="Q89" s="9" t="s">
        <v>2</v>
      </c>
      <c r="Y89" s="9">
        <v>80</v>
      </c>
      <c r="Z89">
        <f t="shared" si="17"/>
        <v>1.7576705283499318E-21</v>
      </c>
    </row>
    <row r="90" spans="1:33">
      <c r="A90">
        <v>80</v>
      </c>
      <c r="B90">
        <f t="shared" si="14"/>
        <v>1.7516359694063337E-20</v>
      </c>
      <c r="I90">
        <v>100</v>
      </c>
      <c r="J90">
        <f t="shared" si="15"/>
        <v>1.3434065962161703E-20</v>
      </c>
      <c r="Y90">
        <v>90</v>
      </c>
      <c r="Z90">
        <f t="shared" si="17"/>
        <v>1.7333077259504761E-21</v>
      </c>
    </row>
    <row r="91" spans="1:33">
      <c r="A91">
        <v>90</v>
      </c>
      <c r="B91">
        <f t="shared" si="14"/>
        <v>1.7270988275417533E-20</v>
      </c>
      <c r="I91" s="9" t="s">
        <v>2</v>
      </c>
      <c r="Y91">
        <v>100</v>
      </c>
      <c r="Z91">
        <f t="shared" si="17"/>
        <v>1.692880517882027E-21</v>
      </c>
    </row>
    <row r="92" spans="1:33">
      <c r="A92">
        <v>100</v>
      </c>
      <c r="B92">
        <f t="shared" si="14"/>
        <v>1.6940756435974594E-20</v>
      </c>
      <c r="Y92" s="9" t="s">
        <v>2</v>
      </c>
    </row>
    <row r="93" spans="1:33">
      <c r="A93" s="9" t="s">
        <v>2</v>
      </c>
    </row>
    <row r="94" spans="1:33">
      <c r="Q94" s="13"/>
      <c r="R94" s="13"/>
      <c r="S94" s="13"/>
      <c r="T94" s="13"/>
      <c r="U94" s="13"/>
      <c r="V94" s="13"/>
      <c r="W94" s="13"/>
      <c r="Y94" s="13"/>
      <c r="Z94" s="13"/>
      <c r="AA94" s="13"/>
      <c r="AB94" s="13"/>
      <c r="AC94" s="13"/>
      <c r="AD94" s="13"/>
      <c r="AE94" s="13"/>
    </row>
    <row r="95" spans="1:33">
      <c r="A95" t="s">
        <v>871</v>
      </c>
      <c r="B95">
        <v>12.63</v>
      </c>
      <c r="I95" t="s">
        <v>871</v>
      </c>
      <c r="J95" s="2">
        <v>14.01</v>
      </c>
      <c r="Q95" t="s">
        <v>871</v>
      </c>
      <c r="R95" s="2">
        <v>16.2</v>
      </c>
      <c r="Y95" t="s">
        <v>871</v>
      </c>
      <c r="Z95" s="2">
        <v>22.2</v>
      </c>
    </row>
    <row r="96" spans="1:33">
      <c r="A96" t="s">
        <v>872</v>
      </c>
      <c r="B96" s="12">
        <v>1.3541000000000001</v>
      </c>
      <c r="C96" s="12">
        <v>-1.4664999999999999</v>
      </c>
      <c r="D96" s="12">
        <v>0.16786999999999999</v>
      </c>
      <c r="E96" s="2">
        <v>6.1801000000000004</v>
      </c>
      <c r="F96" s="2">
        <v>-15.638</v>
      </c>
      <c r="G96" s="2">
        <v>10.766999999999999</v>
      </c>
      <c r="I96" t="s">
        <v>872</v>
      </c>
      <c r="J96" s="2">
        <v>1.6073999999999999</v>
      </c>
      <c r="K96" s="2">
        <v>-1.4713000000000001</v>
      </c>
      <c r="L96" s="2">
        <v>-0.27385999999999999</v>
      </c>
      <c r="M96" s="2">
        <v>0.19556000000000001</v>
      </c>
      <c r="N96" s="2">
        <v>0.11343</v>
      </c>
      <c r="O96" s="2">
        <v>9.0165999999999996E-3</v>
      </c>
      <c r="Q96" t="s">
        <v>872</v>
      </c>
      <c r="R96" s="2">
        <v>1.6073999999999999</v>
      </c>
      <c r="S96" s="2">
        <v>0.16252</v>
      </c>
      <c r="T96" s="2">
        <v>-0.10707999999999999</v>
      </c>
      <c r="U96" s="2">
        <v>0.87124999999999997</v>
      </c>
      <c r="V96" s="2">
        <v>-1.8747E-2</v>
      </c>
      <c r="W96" s="2">
        <v>0.13070999999999999</v>
      </c>
      <c r="Y96" t="s">
        <v>872</v>
      </c>
      <c r="Z96" s="2">
        <v>-0.12458</v>
      </c>
      <c r="AA96" s="2">
        <v>0.16286999999999999</v>
      </c>
      <c r="AB96" s="2">
        <v>-0.33395000000000002</v>
      </c>
      <c r="AC96" s="2">
        <v>3.5737999999999999</v>
      </c>
      <c r="AD96" s="2">
        <v>-5.0472000000000001</v>
      </c>
      <c r="AE96" s="2">
        <v>2.8239999999999998</v>
      </c>
    </row>
    <row r="97" spans="33:39">
      <c r="AG97" s="9"/>
    </row>
    <row r="99" spans="33:39">
      <c r="AG99" s="9"/>
    </row>
    <row r="101" spans="33:39">
      <c r="AG101" s="9"/>
    </row>
    <row r="103" spans="33:39">
      <c r="AG103" s="9"/>
    </row>
    <row r="104" spans="33:39">
      <c r="AG104" s="9"/>
    </row>
    <row r="107" spans="33:39">
      <c r="AH107" s="2"/>
    </row>
    <row r="108" spans="33:39">
      <c r="AH108" s="2"/>
      <c r="AI108" s="2"/>
      <c r="AJ108" s="2"/>
      <c r="AK108" s="2"/>
      <c r="AL108" s="2"/>
      <c r="AM10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0EEB-1D43-4CEF-99E4-79DCAB92D3DC}">
  <dimension ref="A1:C253"/>
  <sheetViews>
    <sheetView tabSelected="1" topLeftCell="A86" workbookViewId="0">
      <selection activeCell="A132" sqref="A132"/>
    </sheetView>
  </sheetViews>
  <sheetFormatPr defaultRowHeight="16.5"/>
  <cols>
    <col min="1" max="1" width="40.75" bestFit="1" customWidth="1"/>
    <col min="2" max="2" width="27" bestFit="1" customWidth="1"/>
    <col min="3" max="3" width="7.75" bestFit="1" customWidth="1"/>
    <col min="4" max="4" width="38" bestFit="1" customWidth="1"/>
    <col min="5" max="5" width="27" customWidth="1"/>
  </cols>
  <sheetData>
    <row r="1" spans="1:3">
      <c r="A1" s="17" t="s">
        <v>2031</v>
      </c>
      <c r="B1" s="17" t="s">
        <v>2032</v>
      </c>
      <c r="C1" s="17" t="s">
        <v>2033</v>
      </c>
    </row>
    <row r="2" spans="1:3">
      <c r="A2" s="18" t="s">
        <v>1957</v>
      </c>
      <c r="B2" s="18" t="s">
        <v>1959</v>
      </c>
      <c r="C2" s="18"/>
    </row>
    <row r="3" spans="1:3">
      <c r="A3" s="18" t="s">
        <v>1958</v>
      </c>
      <c r="B3" s="18" t="s">
        <v>1960</v>
      </c>
      <c r="C3" s="18"/>
    </row>
    <row r="4" spans="1:3">
      <c r="A4" s="18" t="s">
        <v>1964</v>
      </c>
      <c r="B4" s="18" t="s">
        <v>1962</v>
      </c>
      <c r="C4" s="18"/>
    </row>
    <row r="5" spans="1:3">
      <c r="A5" s="18" t="s">
        <v>1961</v>
      </c>
      <c r="B5" s="18" t="s">
        <v>1965</v>
      </c>
      <c r="C5" s="18"/>
    </row>
    <row r="6" spans="1:3">
      <c r="A6" s="18" t="s">
        <v>1963</v>
      </c>
      <c r="B6" s="18" t="s">
        <v>1966</v>
      </c>
      <c r="C6" s="18"/>
    </row>
    <row r="7" spans="1:3">
      <c r="A7" s="18" t="s">
        <v>1967</v>
      </c>
      <c r="B7" s="18" t="s">
        <v>1968</v>
      </c>
      <c r="C7" s="18"/>
    </row>
    <row r="8" spans="1:3">
      <c r="A8" s="18" t="s">
        <v>1969</v>
      </c>
      <c r="B8" s="18" t="s">
        <v>1970</v>
      </c>
      <c r="C8" s="18"/>
    </row>
    <row r="9" spans="1:3">
      <c r="A9" s="18" t="s">
        <v>1971</v>
      </c>
      <c r="B9" s="18" t="s">
        <v>1972</v>
      </c>
      <c r="C9" s="18"/>
    </row>
    <row r="10" spans="1:3">
      <c r="A10" s="18" t="s">
        <v>1975</v>
      </c>
      <c r="B10" s="18" t="s">
        <v>1976</v>
      </c>
      <c r="C10" s="18"/>
    </row>
    <row r="11" spans="1:3">
      <c r="A11" s="18" t="s">
        <v>1973</v>
      </c>
      <c r="B11" s="18" t="s">
        <v>1974</v>
      </c>
      <c r="C11" s="18"/>
    </row>
    <row r="12" spans="1:3">
      <c r="A12" s="18" t="s">
        <v>1977</v>
      </c>
      <c r="B12" s="18" t="s">
        <v>1979</v>
      </c>
      <c r="C12" s="18"/>
    </row>
    <row r="13" spans="1:3">
      <c r="A13" s="18" t="s">
        <v>1978</v>
      </c>
      <c r="B13" s="18" t="s">
        <v>1980</v>
      </c>
      <c r="C13" s="18"/>
    </row>
    <row r="14" spans="1:3">
      <c r="A14" s="18" t="s">
        <v>1981</v>
      </c>
      <c r="B14" s="18" t="s">
        <v>1982</v>
      </c>
      <c r="C14" s="18"/>
    </row>
    <row r="15" spans="1:3">
      <c r="A15" s="18" t="s">
        <v>1983</v>
      </c>
      <c r="B15" s="18" t="s">
        <v>1984</v>
      </c>
      <c r="C15" s="18"/>
    </row>
    <row r="16" spans="1:3">
      <c r="A16" s="18" t="s">
        <v>1985</v>
      </c>
      <c r="B16" s="18" t="s">
        <v>1986</v>
      </c>
      <c r="C16" s="18"/>
    </row>
    <row r="17" spans="1:3">
      <c r="A17" s="18" t="s">
        <v>1987</v>
      </c>
      <c r="B17" s="18" t="s">
        <v>1988</v>
      </c>
      <c r="C17" s="18"/>
    </row>
    <row r="18" spans="1:3">
      <c r="A18" s="18" t="s">
        <v>1989</v>
      </c>
      <c r="B18" s="18" t="s">
        <v>1990</v>
      </c>
      <c r="C18" s="18"/>
    </row>
    <row r="19" spans="1:3">
      <c r="A19" s="18" t="s">
        <v>1991</v>
      </c>
      <c r="B19" s="18" t="s">
        <v>1992</v>
      </c>
      <c r="C19" s="18"/>
    </row>
    <row r="20" spans="1:3">
      <c r="A20" s="18" t="s">
        <v>1993</v>
      </c>
      <c r="B20" s="18" t="s">
        <v>1994</v>
      </c>
      <c r="C20" s="18"/>
    </row>
    <row r="21" spans="1:3">
      <c r="A21" s="18" t="s">
        <v>1996</v>
      </c>
      <c r="B21" s="18" t="s">
        <v>1995</v>
      </c>
      <c r="C21" s="18"/>
    </row>
    <row r="22" spans="1:3">
      <c r="A22" s="18" t="s">
        <v>1997</v>
      </c>
      <c r="B22" s="18" t="s">
        <v>1995</v>
      </c>
      <c r="C22" s="18"/>
    </row>
    <row r="23" spans="1:3">
      <c r="A23" s="18" t="s">
        <v>2010</v>
      </c>
      <c r="B23" s="18" t="s">
        <v>2011</v>
      </c>
      <c r="C23" s="18"/>
    </row>
    <row r="24" spans="1:3">
      <c r="A24" s="16" t="s">
        <v>2014</v>
      </c>
      <c r="B24" s="16" t="s">
        <v>2015</v>
      </c>
      <c r="C24" s="16">
        <v>42</v>
      </c>
    </row>
    <row r="25" spans="1:3">
      <c r="A25" s="14" t="s">
        <v>2016</v>
      </c>
      <c r="B25" s="14" t="s">
        <v>2017</v>
      </c>
      <c r="C25" s="14">
        <v>42</v>
      </c>
    </row>
    <row r="26" spans="1:3">
      <c r="A26" s="14" t="s">
        <v>2018</v>
      </c>
      <c r="B26" s="14" t="s">
        <v>2022</v>
      </c>
      <c r="C26" s="14">
        <v>43</v>
      </c>
    </row>
    <row r="27" spans="1:3">
      <c r="A27" s="14" t="s">
        <v>2021</v>
      </c>
      <c r="B27" s="14" t="s">
        <v>2020</v>
      </c>
      <c r="C27" s="14">
        <v>42</v>
      </c>
    </row>
    <row r="28" spans="1:3">
      <c r="A28" s="14" t="s">
        <v>2023</v>
      </c>
      <c r="B28" s="14" t="s">
        <v>2035</v>
      </c>
      <c r="C28" s="14">
        <v>42</v>
      </c>
    </row>
    <row r="29" spans="1:3">
      <c r="A29" s="14" t="s">
        <v>2025</v>
      </c>
      <c r="B29" s="14" t="s">
        <v>2026</v>
      </c>
      <c r="C29" s="14">
        <v>42</v>
      </c>
    </row>
    <row r="30" spans="1:3">
      <c r="A30" s="14" t="s">
        <v>2053</v>
      </c>
      <c r="B30" s="14" t="s">
        <v>2020</v>
      </c>
      <c r="C30" s="14">
        <v>42</v>
      </c>
    </row>
    <row r="31" spans="1:3">
      <c r="A31" s="14" t="s">
        <v>2027</v>
      </c>
      <c r="B31" s="14" t="s">
        <v>2036</v>
      </c>
      <c r="C31" s="14">
        <v>43</v>
      </c>
    </row>
    <row r="32" spans="1:3">
      <c r="A32" s="14" t="s">
        <v>2054</v>
      </c>
      <c r="B32" s="14" t="s">
        <v>2037</v>
      </c>
      <c r="C32" s="14">
        <v>42</v>
      </c>
    </row>
    <row r="33" spans="1:3">
      <c r="A33" s="14" t="s">
        <v>2055</v>
      </c>
      <c r="B33" s="14" t="s">
        <v>2038</v>
      </c>
      <c r="C33" s="14">
        <v>42</v>
      </c>
    </row>
    <row r="34" spans="1:3">
      <c r="A34" s="14" t="s">
        <v>2056</v>
      </c>
      <c r="B34" s="14" t="s">
        <v>2039</v>
      </c>
      <c r="C34" s="14">
        <v>42</v>
      </c>
    </row>
    <row r="35" spans="1:3">
      <c r="A35" s="14" t="s">
        <v>2057</v>
      </c>
      <c r="B35" s="14" t="s">
        <v>2040</v>
      </c>
      <c r="C35" s="14">
        <v>42</v>
      </c>
    </row>
    <row r="36" spans="1:3">
      <c r="A36" s="14" t="s">
        <v>2058</v>
      </c>
      <c r="B36" s="14" t="s">
        <v>2041</v>
      </c>
      <c r="C36" s="14">
        <v>42</v>
      </c>
    </row>
    <row r="37" spans="1:3">
      <c r="A37" s="14" t="s">
        <v>2059</v>
      </c>
      <c r="B37" s="14" t="s">
        <v>2042</v>
      </c>
      <c r="C37" s="14">
        <v>42</v>
      </c>
    </row>
    <row r="38" spans="1:3">
      <c r="A38" s="14" t="s">
        <v>2060</v>
      </c>
      <c r="B38" s="14" t="s">
        <v>2043</v>
      </c>
      <c r="C38" s="14">
        <v>44</v>
      </c>
    </row>
    <row r="39" spans="1:3">
      <c r="A39" s="14" t="s">
        <v>2061</v>
      </c>
      <c r="B39" s="14" t="s">
        <v>2034</v>
      </c>
      <c r="C39" s="14">
        <v>42</v>
      </c>
    </row>
    <row r="40" spans="1:3">
      <c r="A40" s="14" t="s">
        <v>2062</v>
      </c>
      <c r="B40" s="14" t="s">
        <v>2044</v>
      </c>
      <c r="C40" s="14">
        <v>42</v>
      </c>
    </row>
    <row r="41" spans="1:3">
      <c r="A41" s="14" t="s">
        <v>2063</v>
      </c>
      <c r="B41" s="14" t="s">
        <v>2045</v>
      </c>
      <c r="C41" s="14">
        <v>42</v>
      </c>
    </row>
    <row r="42" spans="1:3">
      <c r="A42" s="14" t="s">
        <v>2064</v>
      </c>
      <c r="B42" s="14" t="s">
        <v>2046</v>
      </c>
      <c r="C42" s="14">
        <v>42</v>
      </c>
    </row>
    <row r="43" spans="1:3">
      <c r="A43" s="14" t="s">
        <v>2065</v>
      </c>
      <c r="B43" s="14" t="s">
        <v>2047</v>
      </c>
      <c r="C43" s="14">
        <v>42</v>
      </c>
    </row>
    <row r="44" spans="1:3">
      <c r="A44" s="14" t="s">
        <v>2066</v>
      </c>
      <c r="B44" s="14" t="s">
        <v>2048</v>
      </c>
      <c r="C44" s="14">
        <v>42</v>
      </c>
    </row>
    <row r="45" spans="1:3">
      <c r="A45" s="14" t="s">
        <v>2067</v>
      </c>
      <c r="B45" s="14" t="s">
        <v>2049</v>
      </c>
      <c r="C45" s="14">
        <v>45</v>
      </c>
    </row>
    <row r="46" spans="1:3">
      <c r="A46" s="14" t="s">
        <v>2068</v>
      </c>
      <c r="B46" s="14" t="s">
        <v>2050</v>
      </c>
      <c r="C46" s="14">
        <v>42</v>
      </c>
    </row>
    <row r="47" spans="1:3">
      <c r="A47" s="14" t="s">
        <v>2069</v>
      </c>
      <c r="B47" s="14" t="s">
        <v>2051</v>
      </c>
      <c r="C47" s="14">
        <v>42</v>
      </c>
    </row>
    <row r="48" spans="1:3">
      <c r="A48" s="14" t="s">
        <v>2070</v>
      </c>
      <c r="B48" s="14" t="s">
        <v>2052</v>
      </c>
      <c r="C48" s="14">
        <v>45</v>
      </c>
    </row>
    <row r="49" spans="1:3">
      <c r="A49" s="14" t="s">
        <v>2080</v>
      </c>
      <c r="B49" s="14" t="s">
        <v>2071</v>
      </c>
      <c r="C49" s="14">
        <v>45</v>
      </c>
    </row>
    <row r="50" spans="1:3">
      <c r="A50" s="14" t="s">
        <v>2072</v>
      </c>
      <c r="B50" s="14" t="s">
        <v>2035</v>
      </c>
      <c r="C50" s="14">
        <v>42</v>
      </c>
    </row>
    <row r="51" spans="1:3">
      <c r="A51" s="14" t="s">
        <v>2073</v>
      </c>
      <c r="B51" s="14" t="s">
        <v>2074</v>
      </c>
      <c r="C51" s="14">
        <v>42</v>
      </c>
    </row>
    <row r="52" spans="1:3">
      <c r="A52" s="14" t="s">
        <v>2075</v>
      </c>
      <c r="B52" s="14" t="s">
        <v>2076</v>
      </c>
      <c r="C52" s="14">
        <v>42</v>
      </c>
    </row>
    <row r="53" spans="1:3">
      <c r="A53" s="14" t="s">
        <v>2077</v>
      </c>
      <c r="B53" s="14" t="s">
        <v>2078</v>
      </c>
      <c r="C53" s="14">
        <v>42</v>
      </c>
    </row>
    <row r="54" spans="1:3">
      <c r="A54" s="14" t="s">
        <v>2081</v>
      </c>
      <c r="B54" s="14" t="s">
        <v>2034</v>
      </c>
      <c r="C54" s="14">
        <v>42</v>
      </c>
    </row>
    <row r="55" spans="1:3">
      <c r="A55" s="14" t="s">
        <v>2082</v>
      </c>
      <c r="B55" s="14" t="s">
        <v>2083</v>
      </c>
      <c r="C55" s="14">
        <v>42</v>
      </c>
    </row>
    <row r="56" spans="1:3">
      <c r="A56" s="14" t="s">
        <v>2084</v>
      </c>
      <c r="B56" s="14" t="s">
        <v>2085</v>
      </c>
      <c r="C56" s="14">
        <v>42</v>
      </c>
    </row>
    <row r="57" spans="1:3">
      <c r="A57" s="14" t="s">
        <v>2086</v>
      </c>
      <c r="B57" s="14" t="s">
        <v>2087</v>
      </c>
      <c r="C57" s="14">
        <v>42</v>
      </c>
    </row>
    <row r="58" spans="1:3">
      <c r="A58" s="14" t="s">
        <v>2088</v>
      </c>
      <c r="B58" s="14" t="s">
        <v>2042</v>
      </c>
      <c r="C58" s="14">
        <v>42</v>
      </c>
    </row>
    <row r="59" spans="1:3">
      <c r="A59" s="14" t="s">
        <v>2089</v>
      </c>
      <c r="B59" s="14" t="s">
        <v>2090</v>
      </c>
      <c r="C59" s="14">
        <v>42</v>
      </c>
    </row>
    <row r="60" spans="1:3">
      <c r="A60" s="14" t="s">
        <v>2091</v>
      </c>
      <c r="B60" s="14" t="s">
        <v>2090</v>
      </c>
      <c r="C60" s="14">
        <v>42</v>
      </c>
    </row>
    <row r="61" spans="1:3">
      <c r="A61" s="14" t="s">
        <v>2092</v>
      </c>
      <c r="B61" s="14" t="s">
        <v>2048</v>
      </c>
      <c r="C61" s="14">
        <v>42</v>
      </c>
    </row>
    <row r="62" spans="1:3">
      <c r="A62" s="14" t="s">
        <v>2093</v>
      </c>
      <c r="B62" s="14" t="s">
        <v>2094</v>
      </c>
      <c r="C62" s="14">
        <v>42</v>
      </c>
    </row>
    <row r="63" spans="1:3">
      <c r="A63" s="14" t="s">
        <v>2095</v>
      </c>
      <c r="B63" s="14" t="s">
        <v>2096</v>
      </c>
      <c r="C63" s="14">
        <v>42</v>
      </c>
    </row>
    <row r="64" spans="1:3">
      <c r="A64" s="14" t="s">
        <v>2097</v>
      </c>
      <c r="B64" s="14" t="s">
        <v>2098</v>
      </c>
      <c r="C64" s="14">
        <v>42</v>
      </c>
    </row>
    <row r="65" spans="1:3">
      <c r="A65" s="14" t="s">
        <v>2099</v>
      </c>
      <c r="B65" s="14" t="s">
        <v>2100</v>
      </c>
      <c r="C65" s="14">
        <v>42</v>
      </c>
    </row>
    <row r="66" spans="1:3">
      <c r="A66" s="14" t="s">
        <v>2101</v>
      </c>
      <c r="B66" s="14" t="s">
        <v>2102</v>
      </c>
      <c r="C66" s="14">
        <v>45</v>
      </c>
    </row>
    <row r="67" spans="1:3">
      <c r="A67" s="14" t="s">
        <v>2103</v>
      </c>
      <c r="B67" s="14" t="s">
        <v>2104</v>
      </c>
      <c r="C67" s="14">
        <v>43</v>
      </c>
    </row>
    <row r="68" spans="1:3">
      <c r="A68" s="14" t="s">
        <v>2105</v>
      </c>
      <c r="B68" s="14" t="s">
        <v>2106</v>
      </c>
      <c r="C68" s="14">
        <v>42</v>
      </c>
    </row>
    <row r="69" spans="1:3">
      <c r="A69" s="14" t="s">
        <v>2107</v>
      </c>
      <c r="B69" s="14" t="s">
        <v>2108</v>
      </c>
      <c r="C69" s="14">
        <v>42</v>
      </c>
    </row>
    <row r="70" spans="1:3">
      <c r="A70" s="14" t="s">
        <v>2109</v>
      </c>
      <c r="B70" s="14" t="s">
        <v>2098</v>
      </c>
      <c r="C70" s="14">
        <v>42</v>
      </c>
    </row>
    <row r="71" spans="1:3">
      <c r="A71" s="14" t="s">
        <v>2110</v>
      </c>
      <c r="B71" s="14" t="s">
        <v>2042</v>
      </c>
      <c r="C71" s="14">
        <v>42</v>
      </c>
    </row>
    <row r="72" spans="1:3">
      <c r="A72" s="14" t="s">
        <v>2111</v>
      </c>
      <c r="B72" s="14" t="s">
        <v>2112</v>
      </c>
      <c r="C72" s="14">
        <v>42</v>
      </c>
    </row>
    <row r="73" spans="1:3">
      <c r="A73" s="14" t="s">
        <v>2113</v>
      </c>
      <c r="B73" s="14" t="s">
        <v>2114</v>
      </c>
      <c r="C73" s="14">
        <v>42</v>
      </c>
    </row>
    <row r="74" spans="1:3">
      <c r="A74" s="14" t="s">
        <v>2115</v>
      </c>
      <c r="B74" s="14" t="s">
        <v>2116</v>
      </c>
      <c r="C74" s="14">
        <v>42</v>
      </c>
    </row>
    <row r="75" spans="1:3">
      <c r="A75" s="14" t="s">
        <v>2117</v>
      </c>
      <c r="B75" s="14" t="s">
        <v>2118</v>
      </c>
      <c r="C75" s="14">
        <v>42</v>
      </c>
    </row>
    <row r="76" spans="1:3">
      <c r="A76" s="14" t="s">
        <v>2119</v>
      </c>
      <c r="B76" s="14" t="s">
        <v>2034</v>
      </c>
      <c r="C76" s="14">
        <v>42</v>
      </c>
    </row>
    <row r="77" spans="1:3">
      <c r="A77" s="14" t="s">
        <v>2121</v>
      </c>
      <c r="B77" s="14" t="s">
        <v>2114</v>
      </c>
      <c r="C77" s="14">
        <v>42</v>
      </c>
    </row>
    <row r="78" spans="1:3">
      <c r="A78" s="14" t="s">
        <v>2122</v>
      </c>
      <c r="B78" s="14" t="s">
        <v>2123</v>
      </c>
      <c r="C78" s="14">
        <v>42</v>
      </c>
    </row>
    <row r="79" spans="1:3">
      <c r="A79" s="14" t="s">
        <v>2124</v>
      </c>
      <c r="B79" s="14" t="s">
        <v>2083</v>
      </c>
      <c r="C79" s="14">
        <v>42</v>
      </c>
    </row>
    <row r="80" spans="1:3">
      <c r="A80" s="14" t="s">
        <v>2125</v>
      </c>
      <c r="B80" s="14" t="s">
        <v>2083</v>
      </c>
      <c r="C80" s="14">
        <v>42</v>
      </c>
    </row>
    <row r="81" spans="1:3">
      <c r="A81" s="14" t="s">
        <v>2126</v>
      </c>
      <c r="B81" s="14" t="s">
        <v>2120</v>
      </c>
      <c r="C81" s="14">
        <v>42</v>
      </c>
    </row>
    <row r="82" spans="1:3">
      <c r="A82" s="14" t="s">
        <v>2127</v>
      </c>
      <c r="B82" s="14" t="s">
        <v>2118</v>
      </c>
      <c r="C82" s="14">
        <v>42</v>
      </c>
    </row>
    <row r="83" spans="1:3">
      <c r="A83" s="14" t="s">
        <v>2128</v>
      </c>
      <c r="B83" s="14" t="s">
        <v>2129</v>
      </c>
      <c r="C83" s="14">
        <v>42</v>
      </c>
    </row>
    <row r="84" spans="1:3">
      <c r="A84" s="14" t="s">
        <v>2130</v>
      </c>
      <c r="B84" s="14" t="s">
        <v>2131</v>
      </c>
      <c r="C84" s="14">
        <v>42</v>
      </c>
    </row>
    <row r="85" spans="1:3">
      <c r="A85" s="14" t="s">
        <v>2132</v>
      </c>
      <c r="B85" s="14" t="s">
        <v>2123</v>
      </c>
      <c r="C85" s="14">
        <v>42</v>
      </c>
    </row>
    <row r="86" spans="1:3">
      <c r="A86" s="14" t="s">
        <v>2133</v>
      </c>
      <c r="B86" s="14" t="s">
        <v>2134</v>
      </c>
      <c r="C86" s="14">
        <v>42</v>
      </c>
    </row>
    <row r="87" spans="1:3">
      <c r="A87" s="14" t="s">
        <v>2135</v>
      </c>
      <c r="B87" s="14" t="s">
        <v>2079</v>
      </c>
      <c r="C87" s="14">
        <v>42</v>
      </c>
    </row>
    <row r="88" spans="1:3">
      <c r="A88" s="14" t="s">
        <v>2136</v>
      </c>
      <c r="B88" s="14" t="s">
        <v>2079</v>
      </c>
      <c r="C88" s="14">
        <v>42</v>
      </c>
    </row>
    <row r="89" spans="1:3">
      <c r="A89" s="14" t="s">
        <v>2137</v>
      </c>
      <c r="B89" s="14" t="s">
        <v>2045</v>
      </c>
      <c r="C89" s="14">
        <v>42</v>
      </c>
    </row>
    <row r="90" spans="1:3">
      <c r="A90" s="14" t="s">
        <v>2138</v>
      </c>
      <c r="B90" s="14" t="s">
        <v>2045</v>
      </c>
      <c r="C90" s="14">
        <v>42</v>
      </c>
    </row>
    <row r="91" spans="1:3">
      <c r="A91" s="14" t="s">
        <v>2139</v>
      </c>
      <c r="B91" s="14" t="s">
        <v>2140</v>
      </c>
      <c r="C91" s="14">
        <v>42</v>
      </c>
    </row>
    <row r="92" spans="1:3">
      <c r="A92" s="14" t="s">
        <v>2141</v>
      </c>
      <c r="B92" s="14" t="s">
        <v>2142</v>
      </c>
      <c r="C92" s="14">
        <v>42</v>
      </c>
    </row>
    <row r="93" spans="1:3">
      <c r="A93" s="14" t="s">
        <v>2158</v>
      </c>
      <c r="B93" s="14" t="s">
        <v>2143</v>
      </c>
      <c r="C93" s="14">
        <v>42</v>
      </c>
    </row>
    <row r="94" spans="1:3">
      <c r="A94" s="14" t="s">
        <v>2159</v>
      </c>
      <c r="B94" s="14" t="s">
        <v>2144</v>
      </c>
      <c r="C94" s="14">
        <v>43</v>
      </c>
    </row>
    <row r="95" spans="1:3">
      <c r="A95" s="14" t="s">
        <v>2160</v>
      </c>
      <c r="B95" s="14" t="s">
        <v>2145</v>
      </c>
      <c r="C95" s="14">
        <v>43</v>
      </c>
    </row>
    <row r="96" spans="1:3">
      <c r="A96" s="14" t="s">
        <v>2146</v>
      </c>
      <c r="B96" s="14" t="s">
        <v>2147</v>
      </c>
      <c r="C96" s="14">
        <v>42</v>
      </c>
    </row>
    <row r="97" spans="1:3">
      <c r="A97" s="14" t="s">
        <v>2148</v>
      </c>
      <c r="B97" s="14" t="s">
        <v>2149</v>
      </c>
      <c r="C97" s="14">
        <v>42</v>
      </c>
    </row>
    <row r="98" spans="1:3">
      <c r="A98" s="14" t="s">
        <v>2161</v>
      </c>
      <c r="B98" s="14" t="s">
        <v>2150</v>
      </c>
      <c r="C98" s="14">
        <v>42</v>
      </c>
    </row>
    <row r="99" spans="1:3">
      <c r="A99" s="14" t="s">
        <v>2151</v>
      </c>
      <c r="B99" s="14" t="s">
        <v>2152</v>
      </c>
      <c r="C99" s="14">
        <v>42</v>
      </c>
    </row>
    <row r="100" spans="1:3">
      <c r="A100" s="14" t="s">
        <v>2153</v>
      </c>
      <c r="B100" s="14" t="s">
        <v>2154</v>
      </c>
      <c r="C100" s="14">
        <v>42</v>
      </c>
    </row>
    <row r="101" spans="1:3">
      <c r="A101" s="14" t="s">
        <v>2155</v>
      </c>
      <c r="B101" s="14" t="s">
        <v>2116</v>
      </c>
      <c r="C101" s="14">
        <v>20</v>
      </c>
    </row>
    <row r="102" spans="1:3">
      <c r="A102" s="14" t="s">
        <v>2156</v>
      </c>
      <c r="B102" s="14" t="s">
        <v>2157</v>
      </c>
      <c r="C102" s="14">
        <v>20</v>
      </c>
    </row>
    <row r="103" spans="1:3">
      <c r="A103" s="14" t="s">
        <v>2162</v>
      </c>
      <c r="B103" s="14" t="s">
        <v>2020</v>
      </c>
      <c r="C103" s="14">
        <v>42</v>
      </c>
    </row>
    <row r="104" spans="1:3">
      <c r="A104" s="14" t="s">
        <v>2163</v>
      </c>
      <c r="B104" s="14" t="s">
        <v>2134</v>
      </c>
      <c r="C104" s="14">
        <v>42</v>
      </c>
    </row>
    <row r="105" spans="1:3">
      <c r="A105" s="14" t="s">
        <v>2164</v>
      </c>
      <c r="B105" s="14" t="s">
        <v>2165</v>
      </c>
      <c r="C105" s="14">
        <v>42</v>
      </c>
    </row>
    <row r="106" spans="1:3">
      <c r="A106" s="14" t="s">
        <v>2166</v>
      </c>
      <c r="B106" s="14" t="s">
        <v>2123</v>
      </c>
      <c r="C106" s="14">
        <v>42</v>
      </c>
    </row>
    <row r="107" spans="1:3">
      <c r="A107" s="14" t="s">
        <v>2167</v>
      </c>
      <c r="B107" s="14" t="s">
        <v>2123</v>
      </c>
      <c r="C107" s="14">
        <v>42</v>
      </c>
    </row>
    <row r="108" spans="1:3">
      <c r="A108" s="14" t="s">
        <v>2168</v>
      </c>
      <c r="B108" s="14" t="s">
        <v>2169</v>
      </c>
      <c r="C108" s="14">
        <v>42</v>
      </c>
    </row>
    <row r="109" spans="1:3">
      <c r="A109" s="14" t="s">
        <v>2170</v>
      </c>
      <c r="B109" s="14" t="s">
        <v>2171</v>
      </c>
      <c r="C109" s="14">
        <v>43</v>
      </c>
    </row>
    <row r="110" spans="1:3">
      <c r="A110" s="14" t="s">
        <v>2172</v>
      </c>
      <c r="B110" s="14" t="s">
        <v>2123</v>
      </c>
      <c r="C110" s="14">
        <v>42</v>
      </c>
    </row>
    <row r="111" spans="1:3">
      <c r="A111" s="14" t="s">
        <v>2186</v>
      </c>
      <c r="B111" s="14" t="s">
        <v>2173</v>
      </c>
      <c r="C111" s="14">
        <v>42</v>
      </c>
    </row>
    <row r="112" spans="1:3">
      <c r="A112" s="14" t="s">
        <v>2174</v>
      </c>
      <c r="B112" s="14" t="s">
        <v>2175</v>
      </c>
      <c r="C112" s="14">
        <v>42</v>
      </c>
    </row>
    <row r="113" spans="1:3">
      <c r="A113" s="14" t="s">
        <v>2176</v>
      </c>
      <c r="B113" s="14" t="s">
        <v>2177</v>
      </c>
      <c r="C113" s="14">
        <v>42</v>
      </c>
    </row>
    <row r="114" spans="1:3">
      <c r="A114" s="14" t="s">
        <v>2178</v>
      </c>
      <c r="B114" s="14" t="s">
        <v>2079</v>
      </c>
      <c r="C114" s="14">
        <v>42</v>
      </c>
    </row>
    <row r="115" spans="1:3">
      <c r="A115" s="14" t="s">
        <v>2179</v>
      </c>
      <c r="B115" s="14" t="s">
        <v>2180</v>
      </c>
      <c r="C115" s="14">
        <v>42</v>
      </c>
    </row>
    <row r="116" spans="1:3">
      <c r="A116" s="14" t="s">
        <v>2181</v>
      </c>
      <c r="B116" s="14" t="s">
        <v>2079</v>
      </c>
      <c r="C116" s="14">
        <v>42</v>
      </c>
    </row>
    <row r="117" spans="1:3">
      <c r="A117" s="14" t="s">
        <v>2182</v>
      </c>
      <c r="B117" s="14" t="s">
        <v>2120</v>
      </c>
      <c r="C117" s="14">
        <v>42</v>
      </c>
    </row>
    <row r="118" spans="1:3">
      <c r="A118" s="14" t="s">
        <v>2183</v>
      </c>
      <c r="B118" s="14" t="s">
        <v>2120</v>
      </c>
      <c r="C118" s="14">
        <v>42</v>
      </c>
    </row>
    <row r="119" spans="1:3">
      <c r="A119" s="14" t="s">
        <v>2184</v>
      </c>
      <c r="B119" s="14" t="s">
        <v>2185</v>
      </c>
      <c r="C119" s="14">
        <v>42</v>
      </c>
    </row>
    <row r="120" spans="1:3" ht="27">
      <c r="A120" s="14" t="s">
        <v>2187</v>
      </c>
      <c r="B120" s="14" t="s">
        <v>2188</v>
      </c>
      <c r="C120" s="14">
        <v>52</v>
      </c>
    </row>
    <row r="121" spans="1:3">
      <c r="A121" s="14" t="s">
        <v>2189</v>
      </c>
      <c r="B121" s="14" t="s">
        <v>2190</v>
      </c>
      <c r="C121" s="14">
        <v>53</v>
      </c>
    </row>
    <row r="122" spans="1:3" ht="27">
      <c r="A122" s="14" t="s">
        <v>2191</v>
      </c>
      <c r="B122" s="14" t="s">
        <v>2192</v>
      </c>
      <c r="C122" s="14">
        <v>54</v>
      </c>
    </row>
    <row r="123" spans="1:3" ht="27">
      <c r="A123" s="14" t="s">
        <v>2193</v>
      </c>
      <c r="B123" s="14" t="s">
        <v>2194</v>
      </c>
      <c r="C123" s="14">
        <v>54</v>
      </c>
    </row>
    <row r="124" spans="1:3">
      <c r="A124" s="14" t="s">
        <v>2195</v>
      </c>
      <c r="B124" s="14" t="s">
        <v>2440</v>
      </c>
      <c r="C124" s="14">
        <v>55</v>
      </c>
    </row>
    <row r="125" spans="1:3" ht="27">
      <c r="A125" s="14" t="s">
        <v>2196</v>
      </c>
      <c r="B125" s="14" t="s">
        <v>2197</v>
      </c>
      <c r="C125" s="14">
        <v>56</v>
      </c>
    </row>
    <row r="126" spans="1:3" ht="27">
      <c r="A126" s="14" t="s">
        <v>2198</v>
      </c>
      <c r="B126" s="14" t="s">
        <v>2199</v>
      </c>
      <c r="C126" s="14">
        <v>57</v>
      </c>
    </row>
    <row r="127" spans="1:3" ht="27">
      <c r="A127" s="14" t="s">
        <v>2200</v>
      </c>
      <c r="B127" s="14" t="s">
        <v>2201</v>
      </c>
      <c r="C127" s="14">
        <v>55</v>
      </c>
    </row>
    <row r="128" spans="1:3">
      <c r="A128" s="14" t="s">
        <v>2202</v>
      </c>
      <c r="B128" s="14" t="s">
        <v>2203</v>
      </c>
      <c r="C128" s="14">
        <v>58</v>
      </c>
    </row>
    <row r="129" spans="1:3" ht="27">
      <c r="A129" s="14" t="s">
        <v>2204</v>
      </c>
      <c r="B129" s="14" t="s">
        <v>2205</v>
      </c>
      <c r="C129" s="14">
        <v>59</v>
      </c>
    </row>
    <row r="130" spans="1:3">
      <c r="A130" s="14" t="s">
        <v>2206</v>
      </c>
      <c r="B130" s="14" t="s">
        <v>2207</v>
      </c>
      <c r="C130" s="14">
        <v>60</v>
      </c>
    </row>
    <row r="131" spans="1:3">
      <c r="A131" s="14" t="s">
        <v>2208</v>
      </c>
      <c r="B131" s="14" t="s">
        <v>2209</v>
      </c>
      <c r="C131" s="14">
        <v>61</v>
      </c>
    </row>
    <row r="132" spans="1:3">
      <c r="A132" s="14" t="s">
        <v>2210</v>
      </c>
      <c r="B132" s="14" t="s">
        <v>2211</v>
      </c>
      <c r="C132" s="14">
        <v>54</v>
      </c>
    </row>
    <row r="133" spans="1:3">
      <c r="A133" s="14" t="s">
        <v>2212</v>
      </c>
      <c r="B133" s="14" t="s">
        <v>2213</v>
      </c>
      <c r="C133" s="14">
        <v>65</v>
      </c>
    </row>
    <row r="134" spans="1:3">
      <c r="A134" s="14" t="s">
        <v>2214</v>
      </c>
      <c r="B134" s="14" t="s">
        <v>2215</v>
      </c>
      <c r="C134" s="14">
        <v>66</v>
      </c>
    </row>
    <row r="135" spans="1:3">
      <c r="A135" s="14" t="s">
        <v>2236</v>
      </c>
      <c r="B135" s="14" t="s">
        <v>2216</v>
      </c>
      <c r="C135" s="14">
        <v>67</v>
      </c>
    </row>
    <row r="136" spans="1:3">
      <c r="A136" s="14" t="s">
        <v>2217</v>
      </c>
      <c r="B136" s="14" t="s">
        <v>2218</v>
      </c>
      <c r="C136" s="14">
        <v>55</v>
      </c>
    </row>
    <row r="137" spans="1:3">
      <c r="A137" s="14" t="s">
        <v>2219</v>
      </c>
      <c r="B137" s="14" t="s">
        <v>2218</v>
      </c>
      <c r="C137" s="14">
        <v>55</v>
      </c>
    </row>
    <row r="138" spans="1:3">
      <c r="A138" s="14" t="s">
        <v>2220</v>
      </c>
      <c r="B138" s="14" t="s">
        <v>2218</v>
      </c>
      <c r="C138" s="14">
        <v>55</v>
      </c>
    </row>
    <row r="139" spans="1:3" ht="27">
      <c r="A139" s="14" t="s">
        <v>2221</v>
      </c>
      <c r="B139" s="14" t="s">
        <v>2222</v>
      </c>
      <c r="C139" s="14">
        <v>56</v>
      </c>
    </row>
    <row r="140" spans="1:3">
      <c r="A140" s="14" t="s">
        <v>2223</v>
      </c>
      <c r="B140" s="14" t="s">
        <v>2218</v>
      </c>
      <c r="C140" s="14">
        <v>56</v>
      </c>
    </row>
    <row r="141" spans="1:3">
      <c r="A141" s="14" t="s">
        <v>2224</v>
      </c>
      <c r="B141" s="14" t="s">
        <v>2218</v>
      </c>
      <c r="C141" s="14">
        <v>56</v>
      </c>
    </row>
    <row r="142" spans="1:3">
      <c r="A142" s="14" t="s">
        <v>2225</v>
      </c>
      <c r="B142" s="14" t="s">
        <v>2226</v>
      </c>
      <c r="C142" s="14">
        <v>57</v>
      </c>
    </row>
    <row r="143" spans="1:3" ht="27">
      <c r="A143" s="14" t="s">
        <v>2227</v>
      </c>
      <c r="B143" s="14" t="s">
        <v>2228</v>
      </c>
      <c r="C143" s="14">
        <v>47</v>
      </c>
    </row>
    <row r="144" spans="1:3">
      <c r="A144" s="14" t="s">
        <v>2229</v>
      </c>
      <c r="B144" s="14" t="s">
        <v>2230</v>
      </c>
      <c r="C144" s="14">
        <v>54</v>
      </c>
    </row>
    <row r="145" spans="1:3">
      <c r="A145" s="14" t="s">
        <v>2231</v>
      </c>
      <c r="B145" s="14" t="s">
        <v>2232</v>
      </c>
      <c r="C145" s="14">
        <v>68</v>
      </c>
    </row>
    <row r="146" spans="1:3">
      <c r="A146" s="14" t="s">
        <v>2237</v>
      </c>
      <c r="B146" s="14" t="s">
        <v>2233</v>
      </c>
      <c r="C146" s="14">
        <v>47</v>
      </c>
    </row>
    <row r="147" spans="1:3">
      <c r="A147" s="14" t="s">
        <v>2234</v>
      </c>
      <c r="B147" s="14" t="s">
        <v>2235</v>
      </c>
      <c r="C147" s="14">
        <v>47</v>
      </c>
    </row>
    <row r="148" spans="1:3">
      <c r="A148" s="14" t="s">
        <v>2238</v>
      </c>
      <c r="B148" s="14" t="s">
        <v>2239</v>
      </c>
      <c r="C148" s="14">
        <v>70</v>
      </c>
    </row>
    <row r="149" spans="1:3">
      <c r="A149" s="14" t="s">
        <v>2240</v>
      </c>
      <c r="B149" s="14" t="s">
        <v>2241</v>
      </c>
      <c r="C149" s="14">
        <v>54</v>
      </c>
    </row>
    <row r="150" spans="1:3">
      <c r="A150" s="14" t="s">
        <v>2242</v>
      </c>
      <c r="B150" s="14" t="s">
        <v>2243</v>
      </c>
      <c r="C150" s="14">
        <v>47</v>
      </c>
    </row>
    <row r="151" spans="1:3">
      <c r="A151" s="14" t="s">
        <v>2245</v>
      </c>
      <c r="B151" s="14" t="s">
        <v>2244</v>
      </c>
      <c r="C151" s="14">
        <v>47</v>
      </c>
    </row>
    <row r="152" spans="1:3">
      <c r="A152" s="14" t="s">
        <v>2246</v>
      </c>
      <c r="B152" s="14" t="s">
        <v>2247</v>
      </c>
      <c r="C152" s="14">
        <v>47</v>
      </c>
    </row>
    <row r="153" spans="1:3" ht="27">
      <c r="A153" s="14" t="s">
        <v>2248</v>
      </c>
      <c r="B153" s="14" t="s">
        <v>2249</v>
      </c>
      <c r="C153" s="14">
        <v>47</v>
      </c>
    </row>
    <row r="154" spans="1:3">
      <c r="A154" s="14" t="s">
        <v>2250</v>
      </c>
      <c r="B154" s="14" t="s">
        <v>2251</v>
      </c>
      <c r="C154" s="14">
        <v>73</v>
      </c>
    </row>
    <row r="155" spans="1:3" ht="27">
      <c r="A155" s="14" t="s">
        <v>2252</v>
      </c>
      <c r="B155" s="14" t="s">
        <v>2253</v>
      </c>
      <c r="C155" s="14">
        <v>55</v>
      </c>
    </row>
    <row r="156" spans="1:3" ht="27">
      <c r="A156" s="14" t="s">
        <v>2254</v>
      </c>
      <c r="B156" s="14" t="s">
        <v>2255</v>
      </c>
      <c r="C156" s="14">
        <v>56</v>
      </c>
    </row>
    <row r="157" spans="1:3" ht="27">
      <c r="A157" s="14" t="s">
        <v>2256</v>
      </c>
      <c r="B157" s="14" t="s">
        <v>2257</v>
      </c>
      <c r="C157" s="14">
        <v>57</v>
      </c>
    </row>
    <row r="158" spans="1:3" ht="27">
      <c r="A158" s="14" t="s">
        <v>2258</v>
      </c>
      <c r="B158" s="14" t="s">
        <v>2259</v>
      </c>
      <c r="C158" s="14">
        <v>54</v>
      </c>
    </row>
    <row r="159" spans="1:3">
      <c r="A159" s="14" t="s">
        <v>2260</v>
      </c>
      <c r="B159" s="14" t="s">
        <v>2261</v>
      </c>
      <c r="C159" s="14">
        <v>78</v>
      </c>
    </row>
    <row r="160" spans="1:3" ht="27">
      <c r="A160" s="14" t="s">
        <v>2281</v>
      </c>
      <c r="B160" s="14" t="s">
        <v>2262</v>
      </c>
      <c r="C160" s="14">
        <v>61</v>
      </c>
    </row>
    <row r="161" spans="1:3">
      <c r="A161" s="14" t="s">
        <v>2263</v>
      </c>
      <c r="B161" s="14" t="s">
        <v>2264</v>
      </c>
      <c r="C161" s="14">
        <v>79</v>
      </c>
    </row>
    <row r="162" spans="1:3">
      <c r="A162" s="14" t="s">
        <v>2265</v>
      </c>
      <c r="B162" s="14" t="s">
        <v>2266</v>
      </c>
      <c r="C162" s="14">
        <v>61</v>
      </c>
    </row>
    <row r="163" spans="1:3">
      <c r="A163" s="14" t="s">
        <v>2267</v>
      </c>
      <c r="B163" s="14" t="s">
        <v>2268</v>
      </c>
      <c r="C163" s="14">
        <v>66</v>
      </c>
    </row>
    <row r="164" spans="1:3">
      <c r="A164" s="14" t="s">
        <v>2282</v>
      </c>
      <c r="B164" s="14" t="s">
        <v>2269</v>
      </c>
      <c r="C164" s="14">
        <v>54</v>
      </c>
    </row>
    <row r="165" spans="1:3" ht="27">
      <c r="A165" s="14" t="s">
        <v>2270</v>
      </c>
      <c r="B165" s="14" t="s">
        <v>2271</v>
      </c>
      <c r="C165" s="14">
        <v>55</v>
      </c>
    </row>
    <row r="166" spans="1:3">
      <c r="A166" s="14" t="s">
        <v>2272</v>
      </c>
      <c r="B166" s="14" t="s">
        <v>2273</v>
      </c>
      <c r="C166" s="14">
        <v>55</v>
      </c>
    </row>
    <row r="167" spans="1:3">
      <c r="A167" s="14" t="s">
        <v>2274</v>
      </c>
      <c r="B167" s="14" t="s">
        <v>2275</v>
      </c>
      <c r="C167" s="14">
        <v>55</v>
      </c>
    </row>
    <row r="168" spans="1:3" ht="27">
      <c r="A168" s="14" t="s">
        <v>2276</v>
      </c>
      <c r="B168" s="14" t="s">
        <v>2277</v>
      </c>
      <c r="C168" s="14">
        <v>56</v>
      </c>
    </row>
    <row r="169" spans="1:3">
      <c r="A169" s="14" t="s">
        <v>2278</v>
      </c>
      <c r="B169" s="14" t="s">
        <v>2279</v>
      </c>
      <c r="C169" s="14">
        <v>56</v>
      </c>
    </row>
    <row r="170" spans="1:3">
      <c r="A170" s="14" t="s">
        <v>2280</v>
      </c>
      <c r="B170" s="14" t="s">
        <v>2269</v>
      </c>
      <c r="C170" s="14">
        <v>56</v>
      </c>
    </row>
    <row r="171" spans="1:3" ht="27">
      <c r="A171" s="14" t="s">
        <v>2283</v>
      </c>
      <c r="B171" s="14" t="s">
        <v>2284</v>
      </c>
      <c r="C171" s="14">
        <v>57</v>
      </c>
    </row>
    <row r="172" spans="1:3" ht="27">
      <c r="A172" s="14" t="s">
        <v>2285</v>
      </c>
      <c r="B172" s="14" t="s">
        <v>2286</v>
      </c>
      <c r="C172" s="14">
        <v>55</v>
      </c>
    </row>
    <row r="173" spans="1:3">
      <c r="A173" s="14" t="s">
        <v>2313</v>
      </c>
      <c r="B173" s="14" t="s">
        <v>2287</v>
      </c>
      <c r="C173" s="14">
        <v>54</v>
      </c>
    </row>
    <row r="174" spans="1:3">
      <c r="A174" s="14" t="s">
        <v>2288</v>
      </c>
      <c r="B174" s="14" t="s">
        <v>2289</v>
      </c>
      <c r="C174" s="14">
        <v>55</v>
      </c>
    </row>
    <row r="175" spans="1:3" ht="27">
      <c r="A175" s="14" t="s">
        <v>2290</v>
      </c>
      <c r="B175" s="14" t="s">
        <v>2291</v>
      </c>
      <c r="C175" s="14">
        <v>80</v>
      </c>
    </row>
    <row r="176" spans="1:3" ht="27">
      <c r="A176" s="14" t="s">
        <v>2292</v>
      </c>
      <c r="B176" s="14" t="s">
        <v>2293</v>
      </c>
      <c r="C176" s="14">
        <v>61</v>
      </c>
    </row>
    <row r="177" spans="1:3">
      <c r="A177" s="14" t="s">
        <v>2314</v>
      </c>
      <c r="B177" s="14" t="s">
        <v>2294</v>
      </c>
      <c r="C177" s="14">
        <v>54</v>
      </c>
    </row>
    <row r="178" spans="1:3">
      <c r="A178" s="14" t="s">
        <v>2295</v>
      </c>
      <c r="B178" s="14" t="s">
        <v>2296</v>
      </c>
      <c r="C178" s="14">
        <v>59</v>
      </c>
    </row>
    <row r="179" spans="1:3">
      <c r="A179" s="14" t="s">
        <v>2315</v>
      </c>
      <c r="B179" s="14" t="s">
        <v>2297</v>
      </c>
      <c r="C179" s="14">
        <v>82</v>
      </c>
    </row>
    <row r="180" spans="1:3">
      <c r="A180" s="14" t="s">
        <v>2298</v>
      </c>
      <c r="B180" s="14" t="s">
        <v>2299</v>
      </c>
      <c r="C180" s="14">
        <v>54</v>
      </c>
    </row>
    <row r="181" spans="1:3" ht="27">
      <c r="A181" s="14" t="s">
        <v>2300</v>
      </c>
      <c r="B181" s="14" t="s">
        <v>2301</v>
      </c>
      <c r="C181" s="14">
        <v>47</v>
      </c>
    </row>
    <row r="182" spans="1:3">
      <c r="A182" s="14" t="s">
        <v>2302</v>
      </c>
      <c r="B182" s="14" t="s">
        <v>2294</v>
      </c>
      <c r="C182" s="14">
        <v>54</v>
      </c>
    </row>
    <row r="183" spans="1:3">
      <c r="A183" s="14" t="s">
        <v>2303</v>
      </c>
      <c r="B183" s="14" t="s">
        <v>2304</v>
      </c>
      <c r="C183" s="14">
        <v>61</v>
      </c>
    </row>
    <row r="184" spans="1:3">
      <c r="A184" s="14" t="s">
        <v>2305</v>
      </c>
      <c r="B184" s="14" t="s">
        <v>2306</v>
      </c>
      <c r="C184" s="14">
        <v>57</v>
      </c>
    </row>
    <row r="185" spans="1:3">
      <c r="A185" s="14" t="s">
        <v>2316</v>
      </c>
      <c r="B185" s="14" t="s">
        <v>2307</v>
      </c>
      <c r="C185" s="14">
        <v>64</v>
      </c>
    </row>
    <row r="186" spans="1:3">
      <c r="A186" s="14" t="s">
        <v>2308</v>
      </c>
      <c r="B186" s="14" t="s">
        <v>2309</v>
      </c>
      <c r="C186" s="14">
        <v>57</v>
      </c>
    </row>
    <row r="187" spans="1:3">
      <c r="A187" s="14" t="s">
        <v>2317</v>
      </c>
      <c r="B187" s="14" t="s">
        <v>2310</v>
      </c>
      <c r="C187" s="14">
        <v>55</v>
      </c>
    </row>
    <row r="188" spans="1:3" ht="27">
      <c r="A188" s="14" t="s">
        <v>2311</v>
      </c>
      <c r="B188" s="14" t="s">
        <v>2312</v>
      </c>
      <c r="C188" s="14">
        <v>47</v>
      </c>
    </row>
    <row r="189" spans="1:3" ht="27">
      <c r="A189" s="14" t="s">
        <v>2318</v>
      </c>
      <c r="B189" s="14" t="s">
        <v>2319</v>
      </c>
      <c r="C189" s="14">
        <v>47</v>
      </c>
    </row>
    <row r="190" spans="1:3" ht="27">
      <c r="A190" s="14" t="s">
        <v>2320</v>
      </c>
      <c r="B190" s="14" t="s">
        <v>2321</v>
      </c>
      <c r="C190" s="14">
        <v>86</v>
      </c>
    </row>
    <row r="191" spans="1:3">
      <c r="A191" s="14" t="s">
        <v>2322</v>
      </c>
      <c r="B191" s="14" t="s">
        <v>2323</v>
      </c>
      <c r="C191" s="14">
        <v>87</v>
      </c>
    </row>
    <row r="192" spans="1:3">
      <c r="A192" s="14" t="s">
        <v>2324</v>
      </c>
      <c r="B192" s="14" t="s">
        <v>2325</v>
      </c>
      <c r="C192" s="14">
        <v>54</v>
      </c>
    </row>
    <row r="193" spans="1:3">
      <c r="A193" s="14" t="s">
        <v>2326</v>
      </c>
      <c r="B193" s="14" t="s">
        <v>2327</v>
      </c>
      <c r="C193" s="14">
        <v>59</v>
      </c>
    </row>
    <row r="194" spans="1:3">
      <c r="A194" s="14" t="s">
        <v>2349</v>
      </c>
      <c r="B194" s="14" t="s">
        <v>2328</v>
      </c>
      <c r="C194" s="14">
        <v>64</v>
      </c>
    </row>
    <row r="195" spans="1:3" ht="27">
      <c r="A195" s="14" t="s">
        <v>2329</v>
      </c>
      <c r="B195" s="14" t="s">
        <v>2330</v>
      </c>
      <c r="C195" s="14">
        <v>56</v>
      </c>
    </row>
    <row r="196" spans="1:3">
      <c r="A196" s="14" t="s">
        <v>2331</v>
      </c>
      <c r="B196" s="14" t="s">
        <v>2332</v>
      </c>
      <c r="C196" s="14">
        <v>56</v>
      </c>
    </row>
    <row r="197" spans="1:3">
      <c r="A197" s="14" t="s">
        <v>2333</v>
      </c>
      <c r="B197" s="14" t="s">
        <v>2332</v>
      </c>
      <c r="C197" s="14">
        <v>56</v>
      </c>
    </row>
    <row r="198" spans="1:3" ht="27">
      <c r="A198" s="14" t="s">
        <v>2334</v>
      </c>
      <c r="B198" s="14" t="s">
        <v>2335</v>
      </c>
      <c r="C198" s="14">
        <v>57</v>
      </c>
    </row>
    <row r="199" spans="1:3">
      <c r="A199" s="14" t="s">
        <v>2336</v>
      </c>
      <c r="B199" s="14" t="s">
        <v>2337</v>
      </c>
      <c r="C199" s="14">
        <v>57</v>
      </c>
    </row>
    <row r="200" spans="1:3" ht="27">
      <c r="A200" s="14" t="s">
        <v>2338</v>
      </c>
      <c r="B200" s="14" t="s">
        <v>2339</v>
      </c>
      <c r="C200" s="14">
        <v>55</v>
      </c>
    </row>
    <row r="201" spans="1:3">
      <c r="A201" s="14" t="s">
        <v>2340</v>
      </c>
      <c r="B201" s="14" t="s">
        <v>2341</v>
      </c>
      <c r="C201" s="14">
        <v>55</v>
      </c>
    </row>
    <row r="202" spans="1:3" ht="27">
      <c r="A202" s="14" t="s">
        <v>2342</v>
      </c>
      <c r="B202" s="14" t="s">
        <v>2343</v>
      </c>
      <c r="C202" s="14">
        <v>47</v>
      </c>
    </row>
    <row r="203" spans="1:3">
      <c r="A203" s="14" t="s">
        <v>2344</v>
      </c>
      <c r="B203" s="14" t="s">
        <v>2345</v>
      </c>
      <c r="C203" s="14">
        <v>54</v>
      </c>
    </row>
    <row r="204" spans="1:3">
      <c r="A204" s="14" t="s">
        <v>2346</v>
      </c>
      <c r="B204" s="14" t="s">
        <v>2296</v>
      </c>
      <c r="C204" s="14">
        <v>59</v>
      </c>
    </row>
    <row r="205" spans="1:3">
      <c r="A205" s="14" t="s">
        <v>2347</v>
      </c>
      <c r="B205" s="14" t="s">
        <v>2348</v>
      </c>
      <c r="C205" s="14">
        <v>47</v>
      </c>
    </row>
    <row r="206" spans="1:3">
      <c r="A206" s="14" t="s">
        <v>2350</v>
      </c>
      <c r="B206" s="14" t="s">
        <v>2351</v>
      </c>
      <c r="C206" s="14">
        <v>55</v>
      </c>
    </row>
    <row r="207" spans="1:3">
      <c r="A207" s="14" t="s">
        <v>2352</v>
      </c>
      <c r="B207" s="14" t="s">
        <v>2353</v>
      </c>
      <c r="C207" s="14">
        <v>55</v>
      </c>
    </row>
    <row r="208" spans="1:3" ht="27">
      <c r="A208" s="14" t="s">
        <v>2354</v>
      </c>
      <c r="B208" s="14" t="s">
        <v>2355</v>
      </c>
      <c r="C208" s="14">
        <v>89</v>
      </c>
    </row>
    <row r="209" spans="1:3">
      <c r="A209" s="14" t="s">
        <v>2356</v>
      </c>
      <c r="B209" s="14" t="s">
        <v>2357</v>
      </c>
      <c r="C209" s="14">
        <v>59</v>
      </c>
    </row>
    <row r="210" spans="1:3" ht="27">
      <c r="A210" s="14" t="s">
        <v>2358</v>
      </c>
      <c r="B210" s="14" t="s">
        <v>2359</v>
      </c>
      <c r="C210" s="14">
        <v>57</v>
      </c>
    </row>
    <row r="211" spans="1:3" ht="27">
      <c r="A211" s="14" t="s">
        <v>2360</v>
      </c>
      <c r="B211" s="14" t="s">
        <v>2361</v>
      </c>
      <c r="C211" s="14">
        <v>47</v>
      </c>
    </row>
    <row r="212" spans="1:3">
      <c r="A212" s="15" t="s">
        <v>2362</v>
      </c>
      <c r="B212" s="15" t="s">
        <v>2438</v>
      </c>
      <c r="C212" s="15">
        <v>61</v>
      </c>
    </row>
    <row r="213" spans="1:3" ht="27">
      <c r="A213" s="14" t="s">
        <v>2363</v>
      </c>
      <c r="B213" s="14" t="s">
        <v>2364</v>
      </c>
      <c r="C213" s="14">
        <v>59</v>
      </c>
    </row>
    <row r="214" spans="1:3">
      <c r="A214" s="14" t="s">
        <v>2365</v>
      </c>
      <c r="B214" s="14" t="s">
        <v>2366</v>
      </c>
      <c r="C214" s="14">
        <v>94</v>
      </c>
    </row>
    <row r="215" spans="1:3">
      <c r="A215" s="14" t="s">
        <v>2368</v>
      </c>
      <c r="B215" s="14" t="s">
        <v>2367</v>
      </c>
      <c r="C215" s="14">
        <v>56</v>
      </c>
    </row>
    <row r="216" spans="1:3" ht="27">
      <c r="A216" s="14" t="s">
        <v>2369</v>
      </c>
      <c r="B216" s="14" t="s">
        <v>2370</v>
      </c>
      <c r="C216" s="14">
        <v>57</v>
      </c>
    </row>
    <row r="217" spans="1:3">
      <c r="A217" s="14" t="s">
        <v>2400</v>
      </c>
      <c r="B217" s="14" t="s">
        <v>2371</v>
      </c>
      <c r="C217" s="14">
        <v>57</v>
      </c>
    </row>
    <row r="218" spans="1:3" ht="27">
      <c r="A218" s="14" t="s">
        <v>2372</v>
      </c>
      <c r="B218" s="14" t="s">
        <v>2373</v>
      </c>
      <c r="C218" s="14">
        <v>56</v>
      </c>
    </row>
    <row r="219" spans="1:3">
      <c r="A219" s="14" t="s">
        <v>2374</v>
      </c>
      <c r="B219" s="14" t="s">
        <v>2275</v>
      </c>
      <c r="C219" s="14">
        <v>56</v>
      </c>
    </row>
    <row r="220" spans="1:3">
      <c r="A220" s="15" t="s">
        <v>2375</v>
      </c>
      <c r="B220" s="15" t="s">
        <v>2439</v>
      </c>
      <c r="C220" s="15">
        <v>47</v>
      </c>
    </row>
    <row r="221" spans="1:3" ht="27">
      <c r="A221" s="14" t="s">
        <v>2376</v>
      </c>
      <c r="B221" s="14" t="s">
        <v>2377</v>
      </c>
      <c r="C221" s="14">
        <v>47</v>
      </c>
    </row>
    <row r="222" spans="1:3">
      <c r="A222" s="14" t="s">
        <v>2378</v>
      </c>
      <c r="B222" s="14" t="s">
        <v>2379</v>
      </c>
      <c r="C222" s="14">
        <v>97</v>
      </c>
    </row>
    <row r="223" spans="1:3" ht="27">
      <c r="A223" s="14" t="s">
        <v>2380</v>
      </c>
      <c r="B223" s="14" t="s">
        <v>2401</v>
      </c>
      <c r="C223" s="14">
        <v>98</v>
      </c>
    </row>
    <row r="224" spans="1:3">
      <c r="A224" s="14" t="s">
        <v>2381</v>
      </c>
      <c r="B224" s="14" t="s">
        <v>2269</v>
      </c>
      <c r="C224" s="14">
        <v>59</v>
      </c>
    </row>
    <row r="225" spans="1:3">
      <c r="A225" s="14" t="s">
        <v>2382</v>
      </c>
      <c r="B225" s="14" t="s">
        <v>2383</v>
      </c>
      <c r="C225" s="14">
        <v>57</v>
      </c>
    </row>
    <row r="226" spans="1:3">
      <c r="A226" s="14" t="s">
        <v>2406</v>
      </c>
      <c r="B226" s="14" t="s">
        <v>2384</v>
      </c>
      <c r="C226" s="14">
        <v>57</v>
      </c>
    </row>
    <row r="227" spans="1:3">
      <c r="A227" s="14" t="s">
        <v>2385</v>
      </c>
      <c r="B227" s="14" t="s">
        <v>2386</v>
      </c>
      <c r="C227" s="14">
        <v>57</v>
      </c>
    </row>
    <row r="228" spans="1:3" ht="27">
      <c r="A228" s="14" t="s">
        <v>2387</v>
      </c>
      <c r="B228" s="14" t="s">
        <v>2388</v>
      </c>
      <c r="C228" s="14">
        <v>57</v>
      </c>
    </row>
    <row r="229" spans="1:3" ht="27">
      <c r="A229" s="14" t="s">
        <v>2389</v>
      </c>
      <c r="B229" s="14" t="s">
        <v>2390</v>
      </c>
      <c r="C229" s="14">
        <v>86</v>
      </c>
    </row>
    <row r="230" spans="1:3" ht="27">
      <c r="A230" s="14" t="s">
        <v>2391</v>
      </c>
      <c r="B230" s="14" t="s">
        <v>2405</v>
      </c>
      <c r="C230" s="14">
        <v>99</v>
      </c>
    </row>
    <row r="231" spans="1:3" ht="27">
      <c r="A231" s="14" t="s">
        <v>2392</v>
      </c>
      <c r="B231" s="14" t="s">
        <v>2393</v>
      </c>
      <c r="C231" s="14">
        <v>86</v>
      </c>
    </row>
    <row r="232" spans="1:3" ht="27">
      <c r="A232" s="14" t="s">
        <v>2394</v>
      </c>
      <c r="B232" s="14" t="s">
        <v>2370</v>
      </c>
      <c r="C232" s="14">
        <v>57</v>
      </c>
    </row>
    <row r="233" spans="1:3" ht="27">
      <c r="A233" s="14" t="s">
        <v>2395</v>
      </c>
      <c r="B233" s="14" t="s">
        <v>2404</v>
      </c>
      <c r="C233" s="14">
        <v>57</v>
      </c>
    </row>
    <row r="234" spans="1:3" ht="27">
      <c r="A234" s="14" t="s">
        <v>2396</v>
      </c>
      <c r="B234" s="14" t="s">
        <v>2403</v>
      </c>
      <c r="C234" s="14">
        <v>100</v>
      </c>
    </row>
    <row r="235" spans="1:3">
      <c r="A235" s="14" t="s">
        <v>2397</v>
      </c>
      <c r="B235" s="14" t="s">
        <v>2398</v>
      </c>
      <c r="C235" s="14">
        <v>95</v>
      </c>
    </row>
    <row r="236" spans="1:3" ht="27">
      <c r="A236" s="14" t="s">
        <v>2399</v>
      </c>
      <c r="B236" s="14" t="s">
        <v>2402</v>
      </c>
      <c r="C236" s="14">
        <v>101</v>
      </c>
    </row>
    <row r="237" spans="1:3">
      <c r="A237" s="14" t="s">
        <v>2407</v>
      </c>
      <c r="B237" s="14" t="s">
        <v>2218</v>
      </c>
      <c r="C237" s="14">
        <v>59</v>
      </c>
    </row>
    <row r="238" spans="1:3" ht="27">
      <c r="A238" s="14" t="s">
        <v>2408</v>
      </c>
      <c r="B238" s="14" t="s">
        <v>2409</v>
      </c>
      <c r="C238" s="14">
        <v>86</v>
      </c>
    </row>
    <row r="239" spans="1:3" ht="27">
      <c r="A239" s="14" t="s">
        <v>2410</v>
      </c>
      <c r="B239" s="14" t="s">
        <v>2411</v>
      </c>
      <c r="C239" s="14">
        <v>59</v>
      </c>
    </row>
    <row r="240" spans="1:3">
      <c r="A240" s="14" t="s">
        <v>2412</v>
      </c>
      <c r="B240" s="14" t="s">
        <v>2413</v>
      </c>
      <c r="C240" s="14">
        <v>102</v>
      </c>
    </row>
    <row r="241" spans="1:3">
      <c r="A241" s="14" t="s">
        <v>2414</v>
      </c>
      <c r="B241" s="14" t="s">
        <v>2415</v>
      </c>
      <c r="C241" s="14">
        <v>103</v>
      </c>
    </row>
    <row r="242" spans="1:3">
      <c r="A242" s="14" t="s">
        <v>2436</v>
      </c>
      <c r="B242" s="14" t="s">
        <v>2416</v>
      </c>
      <c r="C242" s="14">
        <v>103</v>
      </c>
    </row>
    <row r="243" spans="1:3">
      <c r="A243" s="14" t="s">
        <v>2417</v>
      </c>
      <c r="B243" s="14" t="s">
        <v>2418</v>
      </c>
      <c r="C243" s="14">
        <v>104</v>
      </c>
    </row>
    <row r="244" spans="1:3">
      <c r="A244" s="14" t="s">
        <v>2419</v>
      </c>
      <c r="B244" s="14" t="s">
        <v>2420</v>
      </c>
      <c r="C244" s="14">
        <v>59</v>
      </c>
    </row>
    <row r="245" spans="1:3" ht="27">
      <c r="A245" s="14" t="s">
        <v>2421</v>
      </c>
      <c r="B245" s="14" t="s">
        <v>2422</v>
      </c>
      <c r="C245" s="14">
        <v>59</v>
      </c>
    </row>
    <row r="246" spans="1:3" ht="27">
      <c r="A246" s="14" t="s">
        <v>2423</v>
      </c>
      <c r="B246" s="14" t="s">
        <v>2424</v>
      </c>
      <c r="C246" s="14">
        <v>59</v>
      </c>
    </row>
    <row r="247" spans="1:3">
      <c r="A247" s="14" t="s">
        <v>2425</v>
      </c>
      <c r="B247" s="14" t="s">
        <v>2042</v>
      </c>
      <c r="C247" s="14">
        <v>59</v>
      </c>
    </row>
    <row r="248" spans="1:3" ht="27">
      <c r="A248" s="14" t="s">
        <v>2426</v>
      </c>
      <c r="B248" s="14" t="s">
        <v>2424</v>
      </c>
      <c r="C248" s="14">
        <v>59</v>
      </c>
    </row>
    <row r="249" spans="1:3" ht="27">
      <c r="A249" s="14" t="s">
        <v>2437</v>
      </c>
      <c r="B249" s="14" t="s">
        <v>2427</v>
      </c>
      <c r="C249" s="14">
        <v>57</v>
      </c>
    </row>
    <row r="250" spans="1:3">
      <c r="A250" s="14" t="s">
        <v>2428</v>
      </c>
      <c r="B250" s="14" t="s">
        <v>2429</v>
      </c>
      <c r="C250" s="14">
        <v>94</v>
      </c>
    </row>
    <row r="251" spans="1:3">
      <c r="A251" s="14" t="s">
        <v>2430</v>
      </c>
      <c r="B251" s="14" t="s">
        <v>2431</v>
      </c>
      <c r="C251" s="14">
        <v>105</v>
      </c>
    </row>
    <row r="252" spans="1:3" ht="27">
      <c r="A252" s="14" t="s">
        <v>2435</v>
      </c>
      <c r="B252" s="14" t="s">
        <v>2434</v>
      </c>
      <c r="C252" s="14">
        <v>106</v>
      </c>
    </row>
    <row r="253" spans="1:3">
      <c r="A253" s="14" t="s">
        <v>2432</v>
      </c>
      <c r="B253" s="14" t="s">
        <v>2433</v>
      </c>
      <c r="C253" s="14">
        <v>48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04BC-15A8-4D2F-A4E9-244C9B8DD3EB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F875-167E-4502-8EEB-CD834127BB64}">
  <dimension ref="A1:C134"/>
  <sheetViews>
    <sheetView topLeftCell="B103" workbookViewId="0">
      <selection activeCell="C133" sqref="C133:C134"/>
    </sheetView>
  </sheetViews>
  <sheetFormatPr defaultRowHeight="16.5"/>
  <cols>
    <col min="2" max="2" width="56.125" bestFit="1" customWidth="1"/>
    <col min="3" max="3" width="54.625" bestFit="1" customWidth="1"/>
  </cols>
  <sheetData>
    <row r="1" spans="1:3">
      <c r="A1">
        <v>1</v>
      </c>
      <c r="B1" s="9" t="s">
        <v>399</v>
      </c>
      <c r="C1" s="9" t="s">
        <v>406</v>
      </c>
    </row>
    <row r="2" spans="1:3">
      <c r="A2">
        <v>2</v>
      </c>
      <c r="B2" s="9" t="s">
        <v>22</v>
      </c>
      <c r="C2" s="9" t="s">
        <v>27</v>
      </c>
    </row>
    <row r="3" spans="1:3">
      <c r="A3">
        <v>3</v>
      </c>
      <c r="B3" s="9" t="s">
        <v>96</v>
      </c>
      <c r="C3" s="9" t="s">
        <v>27</v>
      </c>
    </row>
    <row r="4" spans="1:3">
      <c r="A4">
        <v>4</v>
      </c>
      <c r="B4" s="9" t="s">
        <v>100</v>
      </c>
      <c r="C4" s="9" t="s">
        <v>27</v>
      </c>
    </row>
    <row r="5" spans="1:3">
      <c r="A5">
        <v>5</v>
      </c>
      <c r="B5" s="9" t="s">
        <v>105</v>
      </c>
      <c r="C5" s="9" t="s">
        <v>406</v>
      </c>
    </row>
    <row r="6" spans="1:3">
      <c r="A6">
        <v>6</v>
      </c>
      <c r="B6" s="9" t="s">
        <v>141</v>
      </c>
      <c r="C6" s="9" t="s">
        <v>406</v>
      </c>
    </row>
    <row r="7" spans="1:3">
      <c r="A7">
        <v>7</v>
      </c>
      <c r="B7" s="9" t="s">
        <v>174</v>
      </c>
      <c r="C7" s="9" t="s">
        <v>406</v>
      </c>
    </row>
    <row r="8" spans="1:3">
      <c r="A8">
        <v>8</v>
      </c>
      <c r="B8" s="9" t="s">
        <v>200</v>
      </c>
      <c r="C8" s="9" t="s">
        <v>406</v>
      </c>
    </row>
    <row r="9" spans="1:3">
      <c r="A9">
        <v>9</v>
      </c>
      <c r="B9" s="9" t="s">
        <v>240</v>
      </c>
      <c r="C9" s="9" t="s">
        <v>398</v>
      </c>
    </row>
    <row r="10" spans="1:3">
      <c r="A10">
        <v>10</v>
      </c>
      <c r="B10" s="9" t="s">
        <v>402</v>
      </c>
      <c r="C10" s="9" t="s">
        <v>406</v>
      </c>
    </row>
    <row r="11" spans="1:3">
      <c r="A11">
        <v>11</v>
      </c>
      <c r="B11" s="9" t="s">
        <v>404</v>
      </c>
      <c r="C11" s="9" t="s">
        <v>406</v>
      </c>
    </row>
    <row r="12" spans="1:3">
      <c r="A12">
        <v>12</v>
      </c>
      <c r="B12" s="9" t="s">
        <v>588</v>
      </c>
      <c r="C12" s="9" t="s">
        <v>406</v>
      </c>
    </row>
    <row r="13" spans="1:3">
      <c r="A13">
        <v>13</v>
      </c>
      <c r="B13" s="9" t="s">
        <v>590</v>
      </c>
      <c r="C13" s="9" t="s">
        <v>406</v>
      </c>
    </row>
    <row r="14" spans="1:3">
      <c r="A14">
        <v>14</v>
      </c>
      <c r="B14" s="9" t="s">
        <v>614</v>
      </c>
      <c r="C14" s="9" t="s">
        <v>406</v>
      </c>
    </row>
    <row r="15" spans="1:3">
      <c r="A15">
        <v>15</v>
      </c>
      <c r="B15" s="9" t="s">
        <v>638</v>
      </c>
      <c r="C15" s="9" t="s">
        <v>406</v>
      </c>
    </row>
    <row r="16" spans="1:3">
      <c r="A16">
        <v>16</v>
      </c>
      <c r="B16" s="9" t="s">
        <v>662</v>
      </c>
      <c r="C16" s="9" t="s">
        <v>406</v>
      </c>
    </row>
    <row r="17" spans="1:3">
      <c r="A17">
        <v>17</v>
      </c>
      <c r="B17" s="9" t="s">
        <v>681</v>
      </c>
      <c r="C17" s="9" t="s">
        <v>406</v>
      </c>
    </row>
    <row r="18" spans="1:3">
      <c r="A18">
        <v>18</v>
      </c>
      <c r="B18" s="9" t="s">
        <v>700</v>
      </c>
      <c r="C18" s="9" t="s">
        <v>406</v>
      </c>
    </row>
    <row r="19" spans="1:3">
      <c r="A19">
        <v>19</v>
      </c>
      <c r="B19" s="9" t="s">
        <v>735</v>
      </c>
      <c r="C19" s="9" t="s">
        <v>406</v>
      </c>
    </row>
    <row r="20" spans="1:3">
      <c r="A20">
        <v>20</v>
      </c>
      <c r="B20" s="9" t="s">
        <v>761</v>
      </c>
      <c r="C20" s="9" t="s">
        <v>406</v>
      </c>
    </row>
    <row r="21" spans="1:3">
      <c r="A21">
        <v>21</v>
      </c>
      <c r="B21" s="9" t="s">
        <v>802</v>
      </c>
      <c r="C21" t="s">
        <v>803</v>
      </c>
    </row>
    <row r="22" spans="1:3">
      <c r="A22">
        <v>22</v>
      </c>
      <c r="B22" t="s">
        <v>8</v>
      </c>
      <c r="C22" t="s">
        <v>830</v>
      </c>
    </row>
    <row r="23" spans="1:3">
      <c r="A23">
        <v>23</v>
      </c>
      <c r="B23" t="s">
        <v>806</v>
      </c>
      <c r="C23" t="s">
        <v>830</v>
      </c>
    </row>
    <row r="24" spans="1:3">
      <c r="A24">
        <v>24</v>
      </c>
      <c r="B24" t="s">
        <v>809</v>
      </c>
      <c r="C24" t="s">
        <v>830</v>
      </c>
    </row>
    <row r="25" spans="1:3">
      <c r="A25">
        <v>25</v>
      </c>
      <c r="B25" t="s">
        <v>811</v>
      </c>
      <c r="C25" t="s">
        <v>830</v>
      </c>
    </row>
    <row r="26" spans="1:3">
      <c r="A26">
        <v>26</v>
      </c>
      <c r="B26" t="s">
        <v>816</v>
      </c>
      <c r="C26" t="s">
        <v>830</v>
      </c>
    </row>
    <row r="27" spans="1:3">
      <c r="A27">
        <v>27</v>
      </c>
      <c r="B27" t="s">
        <v>822</v>
      </c>
      <c r="C27" t="s">
        <v>830</v>
      </c>
    </row>
    <row r="28" spans="1:3">
      <c r="A28">
        <v>28</v>
      </c>
      <c r="B28" t="s">
        <v>827</v>
      </c>
      <c r="C28" t="s">
        <v>830</v>
      </c>
    </row>
    <row r="29" spans="1:3">
      <c r="A29">
        <v>29</v>
      </c>
      <c r="B29" t="s">
        <v>833</v>
      </c>
      <c r="C29" t="s">
        <v>830</v>
      </c>
    </row>
    <row r="30" spans="1:3">
      <c r="A30">
        <v>30</v>
      </c>
      <c r="B30" t="s">
        <v>840</v>
      </c>
      <c r="C30" t="s">
        <v>830</v>
      </c>
    </row>
    <row r="31" spans="1:3">
      <c r="A31">
        <v>31</v>
      </c>
      <c r="B31" t="s">
        <v>844</v>
      </c>
      <c r="C31" t="s">
        <v>830</v>
      </c>
    </row>
    <row r="32" spans="1:3">
      <c r="A32">
        <v>32</v>
      </c>
      <c r="B32" t="s">
        <v>868</v>
      </c>
      <c r="C32" t="s">
        <v>830</v>
      </c>
    </row>
    <row r="33" spans="1:3">
      <c r="A33">
        <v>33</v>
      </c>
      <c r="B33" t="s">
        <v>885</v>
      </c>
      <c r="C33" t="s">
        <v>830</v>
      </c>
    </row>
    <row r="34" spans="1:3">
      <c r="A34">
        <v>34</v>
      </c>
      <c r="B34" t="s">
        <v>897</v>
      </c>
      <c r="C34" t="s">
        <v>830</v>
      </c>
    </row>
    <row r="35" spans="1:3">
      <c r="A35">
        <v>35</v>
      </c>
      <c r="B35" t="s">
        <v>911</v>
      </c>
      <c r="C35" t="s">
        <v>830</v>
      </c>
    </row>
    <row r="36" spans="1:3">
      <c r="A36">
        <v>36</v>
      </c>
      <c r="B36" t="s">
        <v>928</v>
      </c>
      <c r="C36" t="s">
        <v>830</v>
      </c>
    </row>
    <row r="37" spans="1:3">
      <c r="A37">
        <v>37</v>
      </c>
      <c r="B37" t="s">
        <v>930</v>
      </c>
      <c r="C37" t="s">
        <v>830</v>
      </c>
    </row>
    <row r="38" spans="1:3">
      <c r="A38">
        <v>38</v>
      </c>
      <c r="B38" t="s">
        <v>936</v>
      </c>
      <c r="C38" t="s">
        <v>830</v>
      </c>
    </row>
    <row r="39" spans="1:3">
      <c r="A39">
        <v>39</v>
      </c>
      <c r="B39" t="s">
        <v>942</v>
      </c>
      <c r="C39" t="s">
        <v>830</v>
      </c>
    </row>
    <row r="40" spans="1:3">
      <c r="A40">
        <v>40</v>
      </c>
      <c r="B40" t="s">
        <v>948</v>
      </c>
      <c r="C40" t="s">
        <v>830</v>
      </c>
    </row>
    <row r="41" spans="1:3">
      <c r="A41">
        <v>41</v>
      </c>
      <c r="B41" t="s">
        <v>955</v>
      </c>
      <c r="C41" t="s">
        <v>830</v>
      </c>
    </row>
    <row r="42" spans="1:3">
      <c r="A42">
        <v>42</v>
      </c>
      <c r="B42" t="s">
        <v>966</v>
      </c>
      <c r="C42" t="s">
        <v>1196</v>
      </c>
    </row>
    <row r="43" spans="1:3">
      <c r="A43">
        <v>43</v>
      </c>
      <c r="B43" t="s">
        <v>978</v>
      </c>
      <c r="C43" t="s">
        <v>1298</v>
      </c>
    </row>
    <row r="44" spans="1:3">
      <c r="A44">
        <v>44</v>
      </c>
      <c r="B44" t="s">
        <v>994</v>
      </c>
      <c r="C44" t="s">
        <v>1196</v>
      </c>
    </row>
    <row r="45" spans="1:3">
      <c r="A45">
        <v>45</v>
      </c>
      <c r="B45" t="s">
        <v>1008</v>
      </c>
      <c r="C45" t="s">
        <v>1196</v>
      </c>
    </row>
    <row r="46" spans="1:3">
      <c r="A46">
        <v>46</v>
      </c>
      <c r="B46" t="s">
        <v>1022</v>
      </c>
      <c r="C46" t="s">
        <v>1196</v>
      </c>
    </row>
    <row r="47" spans="1:3">
      <c r="A47">
        <v>47</v>
      </c>
      <c r="B47" t="s">
        <v>1034</v>
      </c>
      <c r="C47" t="s">
        <v>1196</v>
      </c>
    </row>
    <row r="48" spans="1:3">
      <c r="A48">
        <v>48</v>
      </c>
      <c r="B48" t="s">
        <v>1050</v>
      </c>
      <c r="C48" t="s">
        <v>1196</v>
      </c>
    </row>
    <row r="49" spans="1:3">
      <c r="A49">
        <v>49</v>
      </c>
      <c r="B49" t="s">
        <v>1056</v>
      </c>
      <c r="C49" t="s">
        <v>1196</v>
      </c>
    </row>
    <row r="50" spans="1:3">
      <c r="A50">
        <v>50</v>
      </c>
      <c r="B50" t="s">
        <v>1062</v>
      </c>
      <c r="C50" t="s">
        <v>1196</v>
      </c>
    </row>
    <row r="51" spans="1:3">
      <c r="A51">
        <v>51</v>
      </c>
      <c r="B51" t="s">
        <v>1068</v>
      </c>
      <c r="C51" t="s">
        <v>1196</v>
      </c>
    </row>
    <row r="52" spans="1:3">
      <c r="A52">
        <v>52</v>
      </c>
      <c r="B52" t="s">
        <v>1074</v>
      </c>
      <c r="C52" t="s">
        <v>1196</v>
      </c>
    </row>
    <row r="53" spans="1:3">
      <c r="A53">
        <v>53</v>
      </c>
      <c r="B53" t="s">
        <v>1080</v>
      </c>
      <c r="C53" t="s">
        <v>1196</v>
      </c>
    </row>
    <row r="54" spans="1:3">
      <c r="A54">
        <v>54</v>
      </c>
      <c r="B54" t="s">
        <v>1087</v>
      </c>
      <c r="C54" t="s">
        <v>1196</v>
      </c>
    </row>
    <row r="55" spans="1:3">
      <c r="A55">
        <v>55</v>
      </c>
      <c r="B55" t="s">
        <v>1093</v>
      </c>
      <c r="C55" t="s">
        <v>1196</v>
      </c>
    </row>
    <row r="56" spans="1:3">
      <c r="A56">
        <v>56</v>
      </c>
      <c r="B56" t="s">
        <v>1101</v>
      </c>
      <c r="C56" t="s">
        <v>1196</v>
      </c>
    </row>
    <row r="57" spans="1:3">
      <c r="A57">
        <v>57</v>
      </c>
      <c r="B57" t="s">
        <v>1105</v>
      </c>
      <c r="C57" t="s">
        <v>1196</v>
      </c>
    </row>
    <row r="58" spans="1:3">
      <c r="A58">
        <v>58</v>
      </c>
      <c r="B58" t="s">
        <v>1111</v>
      </c>
      <c r="C58" t="s">
        <v>1196</v>
      </c>
    </row>
    <row r="59" spans="1:3">
      <c r="A59">
        <v>59</v>
      </c>
      <c r="B59" t="s">
        <v>1119</v>
      </c>
      <c r="C59" t="s">
        <v>1196</v>
      </c>
    </row>
    <row r="60" spans="1:3">
      <c r="A60">
        <v>60</v>
      </c>
      <c r="B60" t="s">
        <v>1125</v>
      </c>
      <c r="C60" t="s">
        <v>1196</v>
      </c>
    </row>
    <row r="61" spans="1:3">
      <c r="A61">
        <v>61</v>
      </c>
      <c r="B61" t="s">
        <v>1130</v>
      </c>
      <c r="C61" t="s">
        <v>1196</v>
      </c>
    </row>
    <row r="62" spans="1:3">
      <c r="A62">
        <v>62</v>
      </c>
      <c r="B62" s="9" t="s">
        <v>1199</v>
      </c>
      <c r="C62" t="s">
        <v>1196</v>
      </c>
    </row>
    <row r="63" spans="1:3">
      <c r="A63">
        <v>63</v>
      </c>
      <c r="B63" s="9" t="s">
        <v>1209</v>
      </c>
      <c r="C63" t="s">
        <v>1196</v>
      </c>
    </row>
    <row r="64" spans="1:3">
      <c r="A64">
        <v>64</v>
      </c>
      <c r="B64" s="9" t="s">
        <v>1215</v>
      </c>
      <c r="C64" t="s">
        <v>1196</v>
      </c>
    </row>
    <row r="65" spans="1:3">
      <c r="A65">
        <v>65</v>
      </c>
      <c r="B65" s="9" t="s">
        <v>1222</v>
      </c>
      <c r="C65" t="s">
        <v>1196</v>
      </c>
    </row>
    <row r="66" spans="1:3">
      <c r="A66">
        <v>66</v>
      </c>
      <c r="B66" s="9" t="s">
        <v>1228</v>
      </c>
      <c r="C66" t="s">
        <v>1196</v>
      </c>
    </row>
    <row r="67" spans="1:3">
      <c r="A67">
        <v>67</v>
      </c>
      <c r="B67" s="9" t="s">
        <v>1236</v>
      </c>
      <c r="C67" t="s">
        <v>1196</v>
      </c>
    </row>
    <row r="68" spans="1:3">
      <c r="A68">
        <v>68</v>
      </c>
      <c r="B68" s="9" t="s">
        <v>1247</v>
      </c>
      <c r="C68" t="s">
        <v>1196</v>
      </c>
    </row>
    <row r="69" spans="1:3">
      <c r="A69">
        <v>69</v>
      </c>
      <c r="B69" s="9" t="s">
        <v>1246</v>
      </c>
      <c r="C69" t="s">
        <v>1196</v>
      </c>
    </row>
    <row r="70" spans="1:3">
      <c r="A70">
        <v>70</v>
      </c>
      <c r="B70" s="9" t="s">
        <v>1250</v>
      </c>
      <c r="C70" t="s">
        <v>1196</v>
      </c>
    </row>
    <row r="71" spans="1:3">
      <c r="A71">
        <v>71</v>
      </c>
      <c r="B71" s="9" t="s">
        <v>1253</v>
      </c>
      <c r="C71" t="s">
        <v>1196</v>
      </c>
    </row>
    <row r="72" spans="1:3">
      <c r="A72">
        <v>72</v>
      </c>
      <c r="B72" s="9" t="s">
        <v>1256</v>
      </c>
      <c r="C72" t="s">
        <v>1196</v>
      </c>
    </row>
    <row r="73" spans="1:3">
      <c r="A73">
        <v>73</v>
      </c>
      <c r="B73" s="9" t="s">
        <v>1260</v>
      </c>
      <c r="C73" t="s">
        <v>1196</v>
      </c>
    </row>
    <row r="74" spans="1:3">
      <c r="A74">
        <v>74</v>
      </c>
      <c r="B74" s="9" t="s">
        <v>1266</v>
      </c>
      <c r="C74" t="s">
        <v>1196</v>
      </c>
    </row>
    <row r="75" spans="1:3">
      <c r="A75">
        <v>75</v>
      </c>
      <c r="B75" s="9" t="s">
        <v>1271</v>
      </c>
      <c r="C75" t="s">
        <v>1196</v>
      </c>
    </row>
    <row r="76" spans="1:3">
      <c r="A76">
        <v>76</v>
      </c>
      <c r="B76" s="9" t="s">
        <v>1275</v>
      </c>
      <c r="C76" t="s">
        <v>1196</v>
      </c>
    </row>
    <row r="77" spans="1:3">
      <c r="A77">
        <v>77</v>
      </c>
      <c r="B77" s="9" t="s">
        <v>1280</v>
      </c>
      <c r="C77" t="s">
        <v>1196</v>
      </c>
    </row>
    <row r="78" spans="1:3">
      <c r="A78">
        <v>78</v>
      </c>
      <c r="B78" s="9" t="s">
        <v>1286</v>
      </c>
      <c r="C78" t="s">
        <v>1196</v>
      </c>
    </row>
    <row r="79" spans="1:3">
      <c r="A79">
        <v>79</v>
      </c>
      <c r="B79" s="9" t="s">
        <v>1289</v>
      </c>
      <c r="C79" t="s">
        <v>1196</v>
      </c>
    </row>
    <row r="80" spans="1:3">
      <c r="A80">
        <v>80</v>
      </c>
      <c r="B80" s="9" t="s">
        <v>1293</v>
      </c>
      <c r="C80" t="s">
        <v>1196</v>
      </c>
    </row>
    <row r="81" spans="1:3">
      <c r="A81">
        <v>81</v>
      </c>
      <c r="B81" s="9" t="s">
        <v>1296</v>
      </c>
      <c r="C81" t="s">
        <v>1196</v>
      </c>
    </row>
    <row r="82" spans="1:3">
      <c r="A82">
        <v>82</v>
      </c>
      <c r="B82" t="s">
        <v>1433</v>
      </c>
      <c r="C82" t="s">
        <v>1196</v>
      </c>
    </row>
    <row r="83" spans="1:3">
      <c r="A83">
        <v>83</v>
      </c>
      <c r="B83" t="s">
        <v>1440</v>
      </c>
      <c r="C83" t="s">
        <v>1196</v>
      </c>
    </row>
    <row r="84" spans="1:3">
      <c r="A84">
        <v>84</v>
      </c>
      <c r="B84" t="s">
        <v>1470</v>
      </c>
      <c r="C84" t="s">
        <v>1196</v>
      </c>
    </row>
    <row r="85" spans="1:3">
      <c r="A85">
        <v>85</v>
      </c>
      <c r="B85" t="s">
        <v>1471</v>
      </c>
      <c r="C85" t="s">
        <v>1196</v>
      </c>
    </row>
    <row r="86" spans="1:3">
      <c r="A86">
        <v>86</v>
      </c>
      <c r="B86" t="s">
        <v>1472</v>
      </c>
      <c r="C86" t="s">
        <v>1196</v>
      </c>
    </row>
    <row r="87" spans="1:3">
      <c r="A87">
        <v>87</v>
      </c>
      <c r="B87" t="s">
        <v>1473</v>
      </c>
      <c r="C87" t="s">
        <v>1196</v>
      </c>
    </row>
    <row r="88" spans="1:3">
      <c r="A88">
        <v>88</v>
      </c>
      <c r="B88" t="s">
        <v>1474</v>
      </c>
      <c r="C88" t="s">
        <v>1196</v>
      </c>
    </row>
    <row r="89" spans="1:3">
      <c r="A89">
        <v>89</v>
      </c>
      <c r="B89" t="s">
        <v>1475</v>
      </c>
      <c r="C89" t="s">
        <v>1196</v>
      </c>
    </row>
    <row r="90" spans="1:3">
      <c r="A90">
        <v>90</v>
      </c>
      <c r="B90" t="s">
        <v>1476</v>
      </c>
      <c r="C90" t="s">
        <v>1196</v>
      </c>
    </row>
    <row r="91" spans="1:3">
      <c r="A91">
        <v>91</v>
      </c>
      <c r="B91" t="s">
        <v>1477</v>
      </c>
      <c r="C91" t="s">
        <v>1196</v>
      </c>
    </row>
    <row r="92" spans="1:3">
      <c r="A92">
        <v>92</v>
      </c>
      <c r="B92" t="s">
        <v>1478</v>
      </c>
      <c r="C92" t="s">
        <v>1196</v>
      </c>
    </row>
    <row r="93" spans="1:3">
      <c r="A93">
        <v>93</v>
      </c>
      <c r="B93" t="s">
        <v>1479</v>
      </c>
      <c r="C93" t="s">
        <v>1196</v>
      </c>
    </row>
    <row r="94" spans="1:3">
      <c r="A94">
        <v>94</v>
      </c>
      <c r="B94" t="s">
        <v>1480</v>
      </c>
      <c r="C94" t="s">
        <v>1196</v>
      </c>
    </row>
    <row r="95" spans="1:3">
      <c r="A95">
        <v>95</v>
      </c>
      <c r="B95" t="s">
        <v>1481</v>
      </c>
      <c r="C95" t="s">
        <v>1196</v>
      </c>
    </row>
    <row r="96" spans="1:3">
      <c r="A96">
        <v>96</v>
      </c>
      <c r="B96" t="s">
        <v>1482</v>
      </c>
      <c r="C96" t="s">
        <v>1196</v>
      </c>
    </row>
    <row r="97" spans="1:3">
      <c r="A97">
        <v>97</v>
      </c>
      <c r="B97" t="s">
        <v>1483</v>
      </c>
      <c r="C97" t="s">
        <v>1196</v>
      </c>
    </row>
    <row r="98" spans="1:3">
      <c r="A98">
        <v>98</v>
      </c>
      <c r="B98" t="s">
        <v>1484</v>
      </c>
      <c r="C98" t="s">
        <v>1196</v>
      </c>
    </row>
    <row r="99" spans="1:3">
      <c r="A99">
        <v>99</v>
      </c>
      <c r="B99" t="s">
        <v>1485</v>
      </c>
      <c r="C99" t="s">
        <v>1196</v>
      </c>
    </row>
    <row r="100" spans="1:3">
      <c r="A100">
        <v>100</v>
      </c>
      <c r="B100" t="s">
        <v>1486</v>
      </c>
      <c r="C100" t="s">
        <v>1196</v>
      </c>
    </row>
    <row r="101" spans="1:3">
      <c r="A101">
        <v>101</v>
      </c>
      <c r="B101" t="s">
        <v>1487</v>
      </c>
      <c r="C101" t="s">
        <v>1196</v>
      </c>
    </row>
    <row r="102" spans="1:3">
      <c r="A102">
        <v>102</v>
      </c>
      <c r="B102" t="s">
        <v>1488</v>
      </c>
      <c r="C102" t="s">
        <v>1196</v>
      </c>
    </row>
    <row r="103" spans="1:3">
      <c r="A103">
        <v>103</v>
      </c>
      <c r="B103" t="s">
        <v>1489</v>
      </c>
      <c r="C103" t="s">
        <v>1196</v>
      </c>
    </row>
    <row r="104" spans="1:3">
      <c r="A104">
        <v>104</v>
      </c>
      <c r="B104" t="s">
        <v>1490</v>
      </c>
      <c r="C104" t="s">
        <v>1196</v>
      </c>
    </row>
    <row r="105" spans="1:3">
      <c r="A105">
        <v>105</v>
      </c>
      <c r="B105" t="s">
        <v>1491</v>
      </c>
      <c r="C105" t="s">
        <v>1196</v>
      </c>
    </row>
    <row r="106" spans="1:3">
      <c r="A106">
        <v>106</v>
      </c>
      <c r="B106" t="s">
        <v>1492</v>
      </c>
      <c r="C106" t="s">
        <v>1196</v>
      </c>
    </row>
    <row r="107" spans="1:3">
      <c r="A107">
        <v>107</v>
      </c>
      <c r="B107" t="s">
        <v>1493</v>
      </c>
      <c r="C107" t="s">
        <v>1196</v>
      </c>
    </row>
    <row r="108" spans="1:3">
      <c r="A108">
        <v>108</v>
      </c>
      <c r="B108" t="s">
        <v>1942</v>
      </c>
      <c r="C108" t="s">
        <v>1956</v>
      </c>
    </row>
    <row r="109" spans="1:3">
      <c r="A109">
        <v>109</v>
      </c>
      <c r="B109" t="s">
        <v>1947</v>
      </c>
      <c r="C109" t="s">
        <v>1956</v>
      </c>
    </row>
    <row r="110" spans="1:3">
      <c r="A110">
        <v>110</v>
      </c>
      <c r="B110" t="s">
        <v>1952</v>
      </c>
      <c r="C110" t="s">
        <v>1956</v>
      </c>
    </row>
    <row r="111" spans="1:3">
      <c r="A111">
        <v>111</v>
      </c>
      <c r="B111" t="s">
        <v>1957</v>
      </c>
      <c r="C111" t="s">
        <v>1998</v>
      </c>
    </row>
    <row r="112" spans="1:3">
      <c r="A112">
        <v>112</v>
      </c>
      <c r="B112" t="s">
        <v>1958</v>
      </c>
      <c r="C112" t="s">
        <v>1998</v>
      </c>
    </row>
    <row r="113" spans="1:3">
      <c r="A113">
        <v>113</v>
      </c>
      <c r="B113" t="s">
        <v>1964</v>
      </c>
      <c r="C113" t="s">
        <v>1998</v>
      </c>
    </row>
    <row r="114" spans="1:3">
      <c r="A114">
        <v>114</v>
      </c>
      <c r="B114" t="s">
        <v>1961</v>
      </c>
      <c r="C114" t="s">
        <v>1998</v>
      </c>
    </row>
    <row r="115" spans="1:3">
      <c r="A115">
        <v>115</v>
      </c>
      <c r="B115" t="s">
        <v>1963</v>
      </c>
      <c r="C115" t="s">
        <v>1998</v>
      </c>
    </row>
    <row r="116" spans="1:3">
      <c r="A116">
        <v>116</v>
      </c>
      <c r="B116" t="s">
        <v>1967</v>
      </c>
      <c r="C116" t="s">
        <v>1998</v>
      </c>
    </row>
    <row r="117" spans="1:3">
      <c r="A117">
        <v>117</v>
      </c>
      <c r="B117" t="s">
        <v>1969</v>
      </c>
      <c r="C117" t="s">
        <v>1998</v>
      </c>
    </row>
    <row r="118" spans="1:3">
      <c r="A118">
        <v>118</v>
      </c>
      <c r="B118" t="s">
        <v>1971</v>
      </c>
      <c r="C118" t="s">
        <v>1998</v>
      </c>
    </row>
    <row r="119" spans="1:3">
      <c r="A119">
        <v>119</v>
      </c>
      <c r="B119" t="s">
        <v>1975</v>
      </c>
      <c r="C119" t="s">
        <v>1999</v>
      </c>
    </row>
    <row r="120" spans="1:3">
      <c r="A120">
        <v>120</v>
      </c>
      <c r="B120" t="s">
        <v>1973</v>
      </c>
      <c r="C120" t="s">
        <v>2000</v>
      </c>
    </row>
    <row r="121" spans="1:3">
      <c r="A121">
        <v>121</v>
      </c>
      <c r="B121" t="s">
        <v>1977</v>
      </c>
      <c r="C121" t="s">
        <v>2001</v>
      </c>
    </row>
    <row r="122" spans="1:3">
      <c r="A122">
        <v>122</v>
      </c>
      <c r="B122" t="s">
        <v>1978</v>
      </c>
      <c r="C122" t="s">
        <v>2002</v>
      </c>
    </row>
    <row r="123" spans="1:3">
      <c r="A123">
        <v>123</v>
      </c>
      <c r="B123" t="s">
        <v>1981</v>
      </c>
      <c r="C123" t="s">
        <v>2003</v>
      </c>
    </row>
    <row r="124" spans="1:3">
      <c r="A124">
        <v>124</v>
      </c>
      <c r="B124" t="s">
        <v>1983</v>
      </c>
      <c r="C124" t="s">
        <v>2004</v>
      </c>
    </row>
    <row r="125" spans="1:3">
      <c r="A125">
        <v>125</v>
      </c>
      <c r="B125" t="s">
        <v>1985</v>
      </c>
      <c r="C125" t="s">
        <v>2005</v>
      </c>
    </row>
    <row r="126" spans="1:3">
      <c r="A126">
        <v>126</v>
      </c>
      <c r="B126" t="s">
        <v>1987</v>
      </c>
      <c r="C126" t="s">
        <v>2006</v>
      </c>
    </row>
    <row r="127" spans="1:3">
      <c r="A127">
        <v>127</v>
      </c>
      <c r="B127" t="s">
        <v>1989</v>
      </c>
      <c r="C127" t="s">
        <v>2007</v>
      </c>
    </row>
    <row r="128" spans="1:3">
      <c r="A128">
        <v>128</v>
      </c>
      <c r="B128" t="s">
        <v>1991</v>
      </c>
      <c r="C128" t="s">
        <v>2008</v>
      </c>
    </row>
    <row r="129" spans="1:3">
      <c r="A129">
        <v>129</v>
      </c>
      <c r="B129" t="s">
        <v>1993</v>
      </c>
      <c r="C129" t="s">
        <v>2009</v>
      </c>
    </row>
    <row r="130" spans="1:3">
      <c r="A130">
        <v>130</v>
      </c>
      <c r="B130" t="s">
        <v>1996</v>
      </c>
      <c r="C130" t="s">
        <v>2012</v>
      </c>
    </row>
    <row r="131" spans="1:3">
      <c r="A131">
        <v>131</v>
      </c>
      <c r="B131" t="s">
        <v>1997</v>
      </c>
      <c r="C131" t="s">
        <v>2013</v>
      </c>
    </row>
    <row r="132" spans="1:3">
      <c r="A132">
        <v>132</v>
      </c>
      <c r="B132" t="s">
        <v>2010</v>
      </c>
      <c r="C132" t="s">
        <v>2024</v>
      </c>
    </row>
    <row r="133" spans="1:3">
      <c r="B133" t="s">
        <v>2028</v>
      </c>
      <c r="C133" t="s">
        <v>2029</v>
      </c>
    </row>
    <row r="134" spans="1:3">
      <c r="B134" t="s">
        <v>2019</v>
      </c>
      <c r="C134" t="s">
        <v>2030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F4D6-FDD2-433F-B6DE-CD11F12A3F36}">
  <dimension ref="A1:BE83"/>
  <sheetViews>
    <sheetView topLeftCell="AF1" workbookViewId="0">
      <selection activeCell="AQ26" sqref="AQ26"/>
    </sheetView>
  </sheetViews>
  <sheetFormatPr defaultRowHeight="16.5"/>
  <sheetData>
    <row r="1" spans="1:57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U1" s="9" t="s">
        <v>3</v>
      </c>
      <c r="AZ1" s="9" t="s">
        <v>3</v>
      </c>
      <c r="BE1" s="9" t="s">
        <v>3</v>
      </c>
    </row>
    <row r="2" spans="1:57">
      <c r="A2" s="9" t="s">
        <v>403</v>
      </c>
      <c r="F2" s="9" t="s">
        <v>401</v>
      </c>
      <c r="K2" s="9" t="s">
        <v>587</v>
      </c>
      <c r="Q2" s="9" t="s">
        <v>589</v>
      </c>
      <c r="V2" s="9" t="s">
        <v>613</v>
      </c>
      <c r="AA2" s="9" t="s">
        <v>637</v>
      </c>
      <c r="AF2" s="9" t="s">
        <v>661</v>
      </c>
      <c r="AK2" s="9" t="s">
        <v>680</v>
      </c>
      <c r="AP2" s="9" t="s">
        <v>699</v>
      </c>
      <c r="AU2" s="9" t="s">
        <v>734</v>
      </c>
      <c r="AZ2" s="9" t="s">
        <v>760</v>
      </c>
      <c r="BE2" s="9" t="s">
        <v>801</v>
      </c>
    </row>
    <row r="3" spans="1:57">
      <c r="A3" s="10">
        <v>0.159</v>
      </c>
      <c r="F3" s="10">
        <v>0.37</v>
      </c>
      <c r="K3" s="10">
        <v>0.16</v>
      </c>
      <c r="Q3" s="10">
        <v>0.371</v>
      </c>
      <c r="V3" s="10">
        <v>0.11</v>
      </c>
      <c r="AA3" s="10">
        <v>0.36</v>
      </c>
      <c r="AF3" s="10">
        <v>0.09</v>
      </c>
      <c r="AK3" s="10">
        <v>0.255</v>
      </c>
      <c r="AP3" s="10">
        <v>0.40699999999999997</v>
      </c>
      <c r="AU3" s="10">
        <v>9.1999999999999998E-2</v>
      </c>
      <c r="AZ3" s="10">
        <v>0.34599999999999997</v>
      </c>
      <c r="BE3" s="10">
        <v>7.0000000000000007E-2</v>
      </c>
    </row>
    <row r="4" spans="1:57">
      <c r="A4" s="9" t="s">
        <v>4</v>
      </c>
      <c r="F4" s="9" t="s">
        <v>4</v>
      </c>
      <c r="K4" s="9" t="s">
        <v>104</v>
      </c>
      <c r="Q4" s="9" t="s">
        <v>104</v>
      </c>
      <c r="V4" s="9" t="s">
        <v>140</v>
      </c>
      <c r="AA4" s="9" t="s">
        <v>140</v>
      </c>
      <c r="AF4" s="9" t="s">
        <v>173</v>
      </c>
      <c r="AK4" s="9" t="s">
        <v>173</v>
      </c>
      <c r="AP4" s="9" t="s">
        <v>173</v>
      </c>
      <c r="AU4" s="9" t="s">
        <v>199</v>
      </c>
      <c r="AZ4" s="9" t="s">
        <v>199</v>
      </c>
      <c r="BE4" s="9" t="s">
        <v>239</v>
      </c>
    </row>
    <row r="5" spans="1:57">
      <c r="A5" s="9" t="s">
        <v>404</v>
      </c>
      <c r="F5" s="9" t="s">
        <v>402</v>
      </c>
      <c r="K5" s="9" t="s">
        <v>588</v>
      </c>
      <c r="Q5" s="9" t="s">
        <v>590</v>
      </c>
      <c r="V5" s="9" t="s">
        <v>614</v>
      </c>
      <c r="AA5" s="9" t="s">
        <v>638</v>
      </c>
      <c r="AF5" s="9" t="s">
        <v>662</v>
      </c>
      <c r="AK5" s="9" t="s">
        <v>681</v>
      </c>
      <c r="AP5" s="9" t="s">
        <v>700</v>
      </c>
      <c r="AU5" s="9" t="s">
        <v>735</v>
      </c>
      <c r="AZ5" s="9" t="s">
        <v>761</v>
      </c>
      <c r="BE5" s="9" t="s">
        <v>802</v>
      </c>
    </row>
    <row r="6" spans="1:57">
      <c r="A6" s="9" t="s">
        <v>92</v>
      </c>
      <c r="F6" s="9" t="s">
        <v>93</v>
      </c>
      <c r="K6" s="9" t="s">
        <v>533</v>
      </c>
      <c r="Q6" s="9" t="s">
        <v>564</v>
      </c>
      <c r="V6" s="9" t="s">
        <v>591</v>
      </c>
      <c r="AA6" s="9" t="s">
        <v>615</v>
      </c>
      <c r="AF6" s="9" t="s">
        <v>639</v>
      </c>
      <c r="AK6" s="9" t="s">
        <v>663</v>
      </c>
      <c r="AP6" s="9" t="s">
        <v>682</v>
      </c>
      <c r="AU6" s="9" t="s">
        <v>701</v>
      </c>
      <c r="AZ6" s="9" t="s">
        <v>736</v>
      </c>
      <c r="BE6" s="9" t="s">
        <v>762</v>
      </c>
    </row>
    <row r="7" spans="1:57">
      <c r="A7" s="9" t="s">
        <v>400</v>
      </c>
      <c r="F7" s="9" t="s">
        <v>480</v>
      </c>
      <c r="K7" s="9" t="s">
        <v>534</v>
      </c>
      <c r="Q7" s="9" t="s">
        <v>534</v>
      </c>
      <c r="V7" s="9" t="s">
        <v>534</v>
      </c>
      <c r="AA7" s="9" t="s">
        <v>616</v>
      </c>
      <c r="AF7" s="9" t="s">
        <v>640</v>
      </c>
      <c r="AK7" s="9" t="s">
        <v>664</v>
      </c>
      <c r="AP7" s="9" t="s">
        <v>534</v>
      </c>
      <c r="AU7" s="9" t="s">
        <v>534</v>
      </c>
      <c r="AZ7" s="9" t="s">
        <v>534</v>
      </c>
      <c r="BE7" s="9" t="s">
        <v>616</v>
      </c>
    </row>
    <row r="8" spans="1:57">
      <c r="A8" s="9" t="s">
        <v>6</v>
      </c>
      <c r="F8" s="9" t="s">
        <v>6</v>
      </c>
      <c r="K8" s="9" t="s">
        <v>535</v>
      </c>
      <c r="Q8" s="9" t="s">
        <v>565</v>
      </c>
      <c r="V8" s="9" t="s">
        <v>592</v>
      </c>
      <c r="AA8" s="9" t="s">
        <v>617</v>
      </c>
      <c r="AF8" s="9" t="s">
        <v>641</v>
      </c>
      <c r="AK8" s="9" t="s">
        <v>665</v>
      </c>
      <c r="AP8" s="9" t="s">
        <v>683</v>
      </c>
      <c r="AU8" s="9" t="s">
        <v>702</v>
      </c>
      <c r="AZ8" s="9" t="s">
        <v>737</v>
      </c>
      <c r="BE8" s="9" t="s">
        <v>763</v>
      </c>
    </row>
    <row r="9" spans="1:57">
      <c r="A9" s="9" t="s">
        <v>2</v>
      </c>
      <c r="F9" s="9" t="s">
        <v>2</v>
      </c>
      <c r="K9" s="9" t="s">
        <v>6</v>
      </c>
      <c r="Q9" s="9" t="s">
        <v>6</v>
      </c>
      <c r="V9" s="9" t="s">
        <v>6</v>
      </c>
      <c r="AA9" s="9" t="s">
        <v>6</v>
      </c>
      <c r="AF9" s="9" t="s">
        <v>6</v>
      </c>
      <c r="AK9" s="9" t="s">
        <v>6</v>
      </c>
      <c r="AP9" s="9" t="s">
        <v>6</v>
      </c>
      <c r="AU9" s="9" t="s">
        <v>6</v>
      </c>
      <c r="AZ9" s="9" t="s">
        <v>6</v>
      </c>
      <c r="BE9" s="9" t="s">
        <v>6</v>
      </c>
    </row>
    <row r="10" spans="1:57">
      <c r="A10" s="9" t="s">
        <v>407</v>
      </c>
      <c r="F10" s="9" t="s">
        <v>481</v>
      </c>
      <c r="K10" s="9" t="s">
        <v>2</v>
      </c>
      <c r="Q10" s="9" t="s">
        <v>2</v>
      </c>
      <c r="V10" s="9" t="s">
        <v>2</v>
      </c>
      <c r="AA10" s="9" t="s">
        <v>2</v>
      </c>
      <c r="AF10" s="9" t="s">
        <v>2</v>
      </c>
      <c r="AK10" s="9" t="s">
        <v>2</v>
      </c>
      <c r="AP10" s="9" t="s">
        <v>2</v>
      </c>
      <c r="AU10" s="9" t="s">
        <v>2</v>
      </c>
      <c r="AZ10" s="9" t="s">
        <v>2</v>
      </c>
      <c r="BE10" s="9" t="s">
        <v>2</v>
      </c>
    </row>
    <row r="11" spans="1:57">
      <c r="A11" s="9" t="s">
        <v>408</v>
      </c>
      <c r="B11" s="3"/>
      <c r="F11" s="9" t="s">
        <v>482</v>
      </c>
      <c r="K11" s="9" t="s">
        <v>536</v>
      </c>
      <c r="Q11" s="9" t="s">
        <v>566</v>
      </c>
      <c r="V11" s="9" t="s">
        <v>593</v>
      </c>
      <c r="AA11" s="9" t="s">
        <v>618</v>
      </c>
      <c r="AF11" s="9" t="s">
        <v>642</v>
      </c>
      <c r="AK11" s="9" t="s">
        <v>666</v>
      </c>
      <c r="AP11" s="9" t="s">
        <v>684</v>
      </c>
      <c r="AU11" s="9" t="s">
        <v>703</v>
      </c>
      <c r="AZ11" s="9" t="s">
        <v>738</v>
      </c>
      <c r="BE11" s="9" t="s">
        <v>764</v>
      </c>
    </row>
    <row r="12" spans="1:57">
      <c r="A12" s="9" t="s">
        <v>409</v>
      </c>
      <c r="B12" s="3"/>
      <c r="F12" s="9" t="s">
        <v>483</v>
      </c>
      <c r="K12" s="9" t="s">
        <v>537</v>
      </c>
      <c r="Q12" s="9" t="s">
        <v>567</v>
      </c>
      <c r="V12" s="9" t="s">
        <v>594</v>
      </c>
      <c r="AA12" s="9" t="s">
        <v>619</v>
      </c>
      <c r="AF12" s="9" t="s">
        <v>643</v>
      </c>
      <c r="AK12" s="9" t="s">
        <v>667</v>
      </c>
      <c r="AP12" s="9" t="s">
        <v>685</v>
      </c>
      <c r="AU12" s="9" t="s">
        <v>704</v>
      </c>
      <c r="AZ12" s="9" t="s">
        <v>739</v>
      </c>
      <c r="BE12" s="9" t="s">
        <v>765</v>
      </c>
    </row>
    <row r="13" spans="1:57">
      <c r="A13" s="9" t="s">
        <v>410</v>
      </c>
      <c r="B13" s="3"/>
      <c r="F13" s="9" t="s">
        <v>484</v>
      </c>
      <c r="K13" s="9" t="s">
        <v>538</v>
      </c>
      <c r="Q13" s="9" t="s">
        <v>568</v>
      </c>
      <c r="V13" s="9" t="s">
        <v>595</v>
      </c>
      <c r="AA13" s="9" t="s">
        <v>620</v>
      </c>
      <c r="AF13" s="9" t="s">
        <v>644</v>
      </c>
      <c r="AK13" s="9" t="s">
        <v>668</v>
      </c>
      <c r="AP13" s="9" t="s">
        <v>686</v>
      </c>
      <c r="AU13" s="9" t="s">
        <v>705</v>
      </c>
      <c r="AZ13" s="9" t="s">
        <v>740</v>
      </c>
      <c r="BE13" s="9" t="s">
        <v>766</v>
      </c>
    </row>
    <row r="14" spans="1:57">
      <c r="A14" s="9" t="s">
        <v>411</v>
      </c>
      <c r="B14" s="3"/>
      <c r="F14" s="9" t="s">
        <v>485</v>
      </c>
      <c r="K14" s="9" t="s">
        <v>539</v>
      </c>
      <c r="Q14" s="9" t="s">
        <v>569</v>
      </c>
      <c r="V14" s="9" t="s">
        <v>596</v>
      </c>
      <c r="AA14" s="9" t="s">
        <v>621</v>
      </c>
      <c r="AF14" s="9" t="s">
        <v>645</v>
      </c>
      <c r="AK14" s="9" t="s">
        <v>669</v>
      </c>
      <c r="AP14" s="9" t="s">
        <v>687</v>
      </c>
      <c r="AU14" s="9" t="s">
        <v>706</v>
      </c>
      <c r="AZ14" s="9" t="s">
        <v>741</v>
      </c>
      <c r="BE14" s="9" t="s">
        <v>767</v>
      </c>
    </row>
    <row r="15" spans="1:57">
      <c r="A15" s="9" t="s">
        <v>412</v>
      </c>
      <c r="B15" s="3"/>
      <c r="F15" s="9" t="s">
        <v>486</v>
      </c>
      <c r="K15" s="9" t="s">
        <v>540</v>
      </c>
      <c r="Q15" s="9" t="s">
        <v>570</v>
      </c>
      <c r="V15" s="9" t="s">
        <v>597</v>
      </c>
      <c r="AA15" s="9" t="s">
        <v>622</v>
      </c>
      <c r="AF15" s="9" t="s">
        <v>646</v>
      </c>
      <c r="AK15" s="9" t="s">
        <v>670</v>
      </c>
      <c r="AP15" s="9" t="s">
        <v>688</v>
      </c>
      <c r="AU15" s="9" t="s">
        <v>707</v>
      </c>
      <c r="AZ15" s="9" t="s">
        <v>742</v>
      </c>
      <c r="BE15" s="9" t="s">
        <v>768</v>
      </c>
    </row>
    <row r="16" spans="1:57">
      <c r="A16" s="9" t="s">
        <v>413</v>
      </c>
      <c r="B16" s="3"/>
      <c r="F16" s="9" t="s">
        <v>487</v>
      </c>
      <c r="K16" s="9" t="s">
        <v>541</v>
      </c>
      <c r="Q16" s="9" t="s">
        <v>571</v>
      </c>
      <c r="V16" s="9" t="s">
        <v>598</v>
      </c>
      <c r="AA16" s="9" t="s">
        <v>623</v>
      </c>
      <c r="AF16" s="9" t="s">
        <v>647</v>
      </c>
      <c r="AK16" s="9" t="s">
        <v>671</v>
      </c>
      <c r="AP16" s="9" t="s">
        <v>689</v>
      </c>
      <c r="AU16" s="9" t="s">
        <v>708</v>
      </c>
      <c r="AZ16" s="9" t="s">
        <v>743</v>
      </c>
      <c r="BE16" s="9" t="s">
        <v>769</v>
      </c>
    </row>
    <row r="17" spans="1:57">
      <c r="A17" s="9" t="s">
        <v>414</v>
      </c>
      <c r="B17" s="3"/>
      <c r="F17" s="9" t="s">
        <v>488</v>
      </c>
      <c r="K17" s="9" t="s">
        <v>542</v>
      </c>
      <c r="Q17" s="9" t="s">
        <v>572</v>
      </c>
      <c r="V17" s="9" t="s">
        <v>599</v>
      </c>
      <c r="AA17" s="9" t="s">
        <v>624</v>
      </c>
      <c r="AF17" s="9" t="s">
        <v>648</v>
      </c>
      <c r="AK17" s="9" t="s">
        <v>672</v>
      </c>
      <c r="AP17" s="9" t="s">
        <v>690</v>
      </c>
      <c r="AU17" s="9" t="s">
        <v>709</v>
      </c>
      <c r="AZ17" s="9" t="s">
        <v>744</v>
      </c>
      <c r="BE17" s="9" t="s">
        <v>770</v>
      </c>
    </row>
    <row r="18" spans="1:57">
      <c r="A18" s="9" t="s">
        <v>415</v>
      </c>
      <c r="B18" s="3"/>
      <c r="F18" s="9" t="s">
        <v>489</v>
      </c>
      <c r="K18" s="9" t="s">
        <v>543</v>
      </c>
      <c r="Q18" s="9" t="s">
        <v>573</v>
      </c>
      <c r="V18" s="9" t="s">
        <v>600</v>
      </c>
      <c r="AA18" s="9" t="s">
        <v>625</v>
      </c>
      <c r="AF18" s="9" t="s">
        <v>649</v>
      </c>
      <c r="AK18" s="9" t="s">
        <v>673</v>
      </c>
      <c r="AP18" s="9" t="s">
        <v>691</v>
      </c>
      <c r="AU18" s="9" t="s">
        <v>710</v>
      </c>
      <c r="AZ18" s="9" t="s">
        <v>745</v>
      </c>
      <c r="BE18" s="9" t="s">
        <v>771</v>
      </c>
    </row>
    <row r="19" spans="1:57">
      <c r="A19" s="9" t="s">
        <v>416</v>
      </c>
      <c r="B19" s="3"/>
      <c r="F19" s="9" t="s">
        <v>490</v>
      </c>
      <c r="K19" s="9" t="s">
        <v>544</v>
      </c>
      <c r="Q19" s="9" t="s">
        <v>574</v>
      </c>
      <c r="V19" s="9" t="s">
        <v>601</v>
      </c>
      <c r="AA19" s="9" t="s">
        <v>626</v>
      </c>
      <c r="AF19" s="9" t="s">
        <v>650</v>
      </c>
      <c r="AK19" s="9" t="s">
        <v>674</v>
      </c>
      <c r="AP19" s="9" t="s">
        <v>692</v>
      </c>
      <c r="AU19" s="9" t="s">
        <v>711</v>
      </c>
      <c r="AZ19" s="9" t="s">
        <v>746</v>
      </c>
      <c r="BE19" s="9" t="s">
        <v>772</v>
      </c>
    </row>
    <row r="20" spans="1:57">
      <c r="A20" s="9" t="s">
        <v>417</v>
      </c>
      <c r="B20" s="3"/>
      <c r="F20" s="9" t="s">
        <v>491</v>
      </c>
      <c r="K20" s="9" t="s">
        <v>545</v>
      </c>
      <c r="Q20" s="9" t="s">
        <v>575</v>
      </c>
      <c r="V20" s="9" t="s">
        <v>602</v>
      </c>
      <c r="AA20" s="9" t="s">
        <v>627</v>
      </c>
      <c r="AF20" s="9" t="s">
        <v>651</v>
      </c>
      <c r="AK20" s="9" t="s">
        <v>675</v>
      </c>
      <c r="AP20" s="9" t="s">
        <v>693</v>
      </c>
      <c r="AU20" s="9" t="s">
        <v>712</v>
      </c>
      <c r="AZ20" s="9" t="s">
        <v>747</v>
      </c>
      <c r="BE20" s="9" t="s">
        <v>773</v>
      </c>
    </row>
    <row r="21" spans="1:57">
      <c r="A21" s="9" t="s">
        <v>418</v>
      </c>
      <c r="B21" s="3"/>
      <c r="F21" s="9" t="s">
        <v>492</v>
      </c>
      <c r="K21" s="9" t="s">
        <v>546</v>
      </c>
      <c r="Q21" s="9" t="s">
        <v>576</v>
      </c>
      <c r="V21" s="9" t="s">
        <v>603</v>
      </c>
      <c r="AA21" s="9" t="s">
        <v>628</v>
      </c>
      <c r="AF21" s="9" t="s">
        <v>652</v>
      </c>
      <c r="AK21" s="9" t="s">
        <v>676</v>
      </c>
      <c r="AP21" s="9" t="s">
        <v>694</v>
      </c>
      <c r="AU21" s="9" t="s">
        <v>713</v>
      </c>
      <c r="AZ21" s="9" t="s">
        <v>748</v>
      </c>
      <c r="BE21" s="9" t="s">
        <v>774</v>
      </c>
    </row>
    <row r="22" spans="1:57">
      <c r="A22" s="9" t="s">
        <v>419</v>
      </c>
      <c r="B22" s="3"/>
      <c r="F22" s="9" t="s">
        <v>493</v>
      </c>
      <c r="K22" s="9" t="s">
        <v>547</v>
      </c>
      <c r="Q22" s="9" t="s">
        <v>577</v>
      </c>
      <c r="V22" s="9" t="s">
        <v>604</v>
      </c>
      <c r="AA22" s="9" t="s">
        <v>629</v>
      </c>
      <c r="AF22" s="9" t="s">
        <v>653</v>
      </c>
      <c r="AK22" s="9" t="s">
        <v>677</v>
      </c>
      <c r="AP22" s="9" t="s">
        <v>695</v>
      </c>
      <c r="AU22" s="9" t="s">
        <v>714</v>
      </c>
      <c r="AZ22" s="9" t="s">
        <v>749</v>
      </c>
      <c r="BE22" s="9" t="s">
        <v>775</v>
      </c>
    </row>
    <row r="23" spans="1:57">
      <c r="A23" s="9" t="s">
        <v>420</v>
      </c>
      <c r="B23" s="3"/>
      <c r="F23" s="9" t="s">
        <v>494</v>
      </c>
      <c r="K23" s="9" t="s">
        <v>548</v>
      </c>
      <c r="Q23" s="9" t="s">
        <v>578</v>
      </c>
      <c r="V23" s="9" t="s">
        <v>605</v>
      </c>
      <c r="AA23" s="9" t="s">
        <v>630</v>
      </c>
      <c r="AF23" s="9" t="s">
        <v>654</v>
      </c>
      <c r="AK23" s="9" t="s">
        <v>678</v>
      </c>
      <c r="AP23" s="9" t="s">
        <v>696</v>
      </c>
      <c r="AU23" s="9" t="s">
        <v>715</v>
      </c>
      <c r="AZ23" s="9" t="s">
        <v>750</v>
      </c>
      <c r="BE23" s="9" t="s">
        <v>776</v>
      </c>
    </row>
    <row r="24" spans="1:57">
      <c r="A24" s="9" t="s">
        <v>421</v>
      </c>
      <c r="B24" s="3"/>
      <c r="F24" s="9" t="s">
        <v>495</v>
      </c>
      <c r="K24" s="9" t="s">
        <v>549</v>
      </c>
      <c r="Q24" s="9" t="s">
        <v>579</v>
      </c>
      <c r="V24" s="9" t="s">
        <v>606</v>
      </c>
      <c r="AA24" s="9" t="s">
        <v>631</v>
      </c>
      <c r="AF24" s="9" t="s">
        <v>655</v>
      </c>
      <c r="AK24" s="9" t="s">
        <v>679</v>
      </c>
      <c r="AP24" s="9" t="s">
        <v>697</v>
      </c>
      <c r="AU24" s="9" t="s">
        <v>716</v>
      </c>
      <c r="AZ24" s="9" t="s">
        <v>751</v>
      </c>
      <c r="BE24" s="9" t="s">
        <v>777</v>
      </c>
    </row>
    <row r="25" spans="1:57">
      <c r="A25" s="9" t="s">
        <v>422</v>
      </c>
      <c r="B25" s="3"/>
      <c r="F25" s="9" t="s">
        <v>496</v>
      </c>
      <c r="K25" s="9" t="s">
        <v>550</v>
      </c>
      <c r="Q25" s="9" t="s">
        <v>580</v>
      </c>
      <c r="V25" s="9" t="s">
        <v>607</v>
      </c>
      <c r="AA25" s="9" t="s">
        <v>632</v>
      </c>
      <c r="AF25" s="9" t="s">
        <v>656</v>
      </c>
      <c r="AK25" s="9" t="s">
        <v>2</v>
      </c>
      <c r="AP25" s="9" t="s">
        <v>698</v>
      </c>
      <c r="AU25" s="9" t="s">
        <v>717</v>
      </c>
      <c r="AZ25" s="9" t="s">
        <v>752</v>
      </c>
      <c r="BE25" s="9" t="s">
        <v>778</v>
      </c>
    </row>
    <row r="26" spans="1:57">
      <c r="A26" s="9" t="s">
        <v>423</v>
      </c>
      <c r="B26" s="3"/>
      <c r="F26" s="9" t="s">
        <v>497</v>
      </c>
      <c r="K26" s="9" t="s">
        <v>551</v>
      </c>
      <c r="Q26" s="9" t="s">
        <v>581</v>
      </c>
      <c r="V26" s="9" t="s">
        <v>608</v>
      </c>
      <c r="AA26" s="9" t="s">
        <v>633</v>
      </c>
      <c r="AF26" s="9" t="s">
        <v>657</v>
      </c>
      <c r="AP26" s="9" t="s">
        <v>2</v>
      </c>
      <c r="AU26" s="9" t="s">
        <v>718</v>
      </c>
      <c r="AZ26" s="9" t="s">
        <v>753</v>
      </c>
      <c r="BE26" s="9" t="s">
        <v>779</v>
      </c>
    </row>
    <row r="27" spans="1:57">
      <c r="A27" s="9" t="s">
        <v>424</v>
      </c>
      <c r="B27" s="3"/>
      <c r="F27" s="9" t="s">
        <v>498</v>
      </c>
      <c r="K27" s="9" t="s">
        <v>552</v>
      </c>
      <c r="Q27" s="9" t="s">
        <v>582</v>
      </c>
      <c r="V27" s="9" t="s">
        <v>609</v>
      </c>
      <c r="AA27" s="9" t="s">
        <v>634</v>
      </c>
      <c r="AF27" s="9" t="s">
        <v>658</v>
      </c>
      <c r="AU27" s="9" t="s">
        <v>719</v>
      </c>
      <c r="AZ27" s="9" t="s">
        <v>754</v>
      </c>
      <c r="BE27" s="9" t="s">
        <v>780</v>
      </c>
    </row>
    <row r="28" spans="1:57">
      <c r="A28" s="9" t="s">
        <v>425</v>
      </c>
      <c r="B28" s="3"/>
      <c r="F28" s="9" t="s">
        <v>499</v>
      </c>
      <c r="K28" s="9" t="s">
        <v>553</v>
      </c>
      <c r="Q28" s="9" t="s">
        <v>583</v>
      </c>
      <c r="V28" s="9" t="s">
        <v>610</v>
      </c>
      <c r="AA28" s="9" t="s">
        <v>635</v>
      </c>
      <c r="AF28" s="9" t="s">
        <v>659</v>
      </c>
      <c r="AU28" s="9" t="s">
        <v>720</v>
      </c>
      <c r="AZ28" s="9" t="s">
        <v>755</v>
      </c>
      <c r="BE28" s="9" t="s">
        <v>781</v>
      </c>
    </row>
    <row r="29" spans="1:57">
      <c r="A29" s="9" t="s">
        <v>426</v>
      </c>
      <c r="B29" s="3"/>
      <c r="F29" s="9" t="s">
        <v>500</v>
      </c>
      <c r="K29" s="9" t="s">
        <v>554</v>
      </c>
      <c r="Q29" s="9" t="s">
        <v>584</v>
      </c>
      <c r="V29" s="9" t="s">
        <v>611</v>
      </c>
      <c r="AA29" s="9" t="s">
        <v>636</v>
      </c>
      <c r="AF29" s="9" t="s">
        <v>660</v>
      </c>
      <c r="AU29" s="9" t="s">
        <v>721</v>
      </c>
      <c r="AZ29" s="9" t="s">
        <v>756</v>
      </c>
      <c r="BE29" s="9" t="s">
        <v>782</v>
      </c>
    </row>
    <row r="30" spans="1:57">
      <c r="A30" s="9" t="s">
        <v>427</v>
      </c>
      <c r="B30" s="3"/>
      <c r="F30" s="9" t="s">
        <v>501</v>
      </c>
      <c r="K30" s="9" t="s">
        <v>555</v>
      </c>
      <c r="Q30" s="9" t="s">
        <v>585</v>
      </c>
      <c r="V30" s="9" t="s">
        <v>612</v>
      </c>
      <c r="AA30" s="9" t="s">
        <v>2</v>
      </c>
      <c r="AF30" s="9" t="s">
        <v>2</v>
      </c>
      <c r="AU30" s="9" t="s">
        <v>722</v>
      </c>
      <c r="AZ30" s="9" t="s">
        <v>757</v>
      </c>
      <c r="BE30" s="9" t="s">
        <v>783</v>
      </c>
    </row>
    <row r="31" spans="1:57">
      <c r="A31" s="9" t="s">
        <v>428</v>
      </c>
      <c r="B31" s="3"/>
      <c r="F31" s="9" t="s">
        <v>502</v>
      </c>
      <c r="K31" s="9" t="s">
        <v>556</v>
      </c>
      <c r="Q31" s="9" t="s">
        <v>586</v>
      </c>
      <c r="V31" s="9" t="s">
        <v>2</v>
      </c>
      <c r="AU31" s="9" t="s">
        <v>723</v>
      </c>
      <c r="AZ31" s="9" t="s">
        <v>758</v>
      </c>
      <c r="BE31" s="9" t="s">
        <v>784</v>
      </c>
    </row>
    <row r="32" spans="1:57">
      <c r="A32" s="9" t="s">
        <v>429</v>
      </c>
      <c r="B32" s="3"/>
      <c r="F32" s="9" t="s">
        <v>503</v>
      </c>
      <c r="K32" s="9" t="s">
        <v>557</v>
      </c>
      <c r="Q32" s="9" t="s">
        <v>2</v>
      </c>
      <c r="AU32" s="9" t="s">
        <v>724</v>
      </c>
      <c r="AZ32" s="9" t="s">
        <v>759</v>
      </c>
      <c r="BE32" s="9" t="s">
        <v>785</v>
      </c>
    </row>
    <row r="33" spans="1:57">
      <c r="A33" s="9" t="s">
        <v>430</v>
      </c>
      <c r="B33" s="3"/>
      <c r="F33" s="9" t="s">
        <v>504</v>
      </c>
      <c r="K33" s="9" t="s">
        <v>558</v>
      </c>
      <c r="AU33" s="9" t="s">
        <v>725</v>
      </c>
      <c r="AZ33" s="9" t="s">
        <v>2</v>
      </c>
      <c r="BE33" s="9" t="s">
        <v>786</v>
      </c>
    </row>
    <row r="34" spans="1:57">
      <c r="A34" s="9" t="s">
        <v>431</v>
      </c>
      <c r="F34" s="9" t="s">
        <v>505</v>
      </c>
      <c r="K34" s="9" t="s">
        <v>559</v>
      </c>
      <c r="AU34" s="9" t="s">
        <v>726</v>
      </c>
      <c r="BE34" s="9" t="s">
        <v>787</v>
      </c>
    </row>
    <row r="35" spans="1:57">
      <c r="A35" s="9" t="s">
        <v>432</v>
      </c>
      <c r="F35" s="9" t="s">
        <v>506</v>
      </c>
      <c r="K35" s="9" t="s">
        <v>560</v>
      </c>
      <c r="AU35" s="9" t="s">
        <v>727</v>
      </c>
      <c r="BE35" s="9" t="s">
        <v>788</v>
      </c>
    </row>
    <row r="36" spans="1:57">
      <c r="A36" s="9" t="s">
        <v>433</v>
      </c>
      <c r="F36" s="9" t="s">
        <v>507</v>
      </c>
      <c r="K36" s="9" t="s">
        <v>561</v>
      </c>
      <c r="AU36" s="9" t="s">
        <v>728</v>
      </c>
      <c r="BE36" s="9" t="s">
        <v>789</v>
      </c>
    </row>
    <row r="37" spans="1:57">
      <c r="A37" s="9" t="s">
        <v>434</v>
      </c>
      <c r="F37" s="9" t="s">
        <v>508</v>
      </c>
      <c r="K37" s="9" t="s">
        <v>562</v>
      </c>
      <c r="AU37" s="9" t="s">
        <v>729</v>
      </c>
      <c r="BE37" s="9" t="s">
        <v>790</v>
      </c>
    </row>
    <row r="38" spans="1:57">
      <c r="A38" s="9" t="s">
        <v>435</v>
      </c>
      <c r="F38" s="9" t="s">
        <v>509</v>
      </c>
      <c r="K38" s="9" t="s">
        <v>563</v>
      </c>
      <c r="AU38" s="9" t="s">
        <v>730</v>
      </c>
      <c r="BE38" s="9" t="s">
        <v>791</v>
      </c>
    </row>
    <row r="39" spans="1:57">
      <c r="A39" s="9" t="s">
        <v>436</v>
      </c>
      <c r="F39" s="9" t="s">
        <v>510</v>
      </c>
      <c r="K39" s="9" t="s">
        <v>2</v>
      </c>
      <c r="AU39" s="9" t="s">
        <v>731</v>
      </c>
      <c r="BE39" s="9" t="s">
        <v>792</v>
      </c>
    </row>
    <row r="40" spans="1:57">
      <c r="A40" s="9" t="s">
        <v>437</v>
      </c>
      <c r="F40" s="9" t="s">
        <v>511</v>
      </c>
      <c r="AU40" s="9" t="s">
        <v>732</v>
      </c>
      <c r="BE40" s="9" t="s">
        <v>793</v>
      </c>
    </row>
    <row r="41" spans="1:57">
      <c r="A41" s="9" t="s">
        <v>438</v>
      </c>
      <c r="F41" s="9" t="s">
        <v>512</v>
      </c>
      <c r="AU41" s="9" t="s">
        <v>733</v>
      </c>
      <c r="BE41" s="9" t="s">
        <v>794</v>
      </c>
    </row>
    <row r="42" spans="1:57">
      <c r="A42" s="9" t="s">
        <v>439</v>
      </c>
      <c r="F42" s="9" t="s">
        <v>513</v>
      </c>
      <c r="AU42" s="9" t="s">
        <v>2</v>
      </c>
      <c r="BE42" s="9" t="s">
        <v>795</v>
      </c>
    </row>
    <row r="43" spans="1:57">
      <c r="A43" s="9" t="s">
        <v>440</v>
      </c>
      <c r="F43" s="9" t="s">
        <v>514</v>
      </c>
      <c r="BE43" s="9" t="s">
        <v>796</v>
      </c>
    </row>
    <row r="44" spans="1:57">
      <c r="A44" s="9" t="s">
        <v>441</v>
      </c>
      <c r="F44" s="9" t="s">
        <v>515</v>
      </c>
      <c r="BE44" s="9" t="s">
        <v>797</v>
      </c>
    </row>
    <row r="45" spans="1:57">
      <c r="A45" s="9" t="s">
        <v>442</v>
      </c>
      <c r="F45" s="9" t="s">
        <v>516</v>
      </c>
      <c r="BE45" s="9" t="s">
        <v>798</v>
      </c>
    </row>
    <row r="46" spans="1:57">
      <c r="A46" s="9" t="s">
        <v>443</v>
      </c>
      <c r="F46" s="9" t="s">
        <v>517</v>
      </c>
      <c r="BE46" s="9" t="s">
        <v>799</v>
      </c>
    </row>
    <row r="47" spans="1:57">
      <c r="A47" s="9" t="s">
        <v>444</v>
      </c>
      <c r="F47" s="9" t="s">
        <v>518</v>
      </c>
      <c r="BE47" s="9" t="s">
        <v>800</v>
      </c>
    </row>
    <row r="48" spans="1:57">
      <c r="A48" s="9" t="s">
        <v>445</v>
      </c>
      <c r="F48" s="9" t="s">
        <v>519</v>
      </c>
      <c r="BE48" s="9" t="s">
        <v>2</v>
      </c>
    </row>
    <row r="49" spans="1:6">
      <c r="A49" s="9" t="s">
        <v>446</v>
      </c>
      <c r="F49" s="9" t="s">
        <v>520</v>
      </c>
    </row>
    <row r="50" spans="1:6">
      <c r="A50" s="9" t="s">
        <v>447</v>
      </c>
      <c r="F50" s="9" t="s">
        <v>521</v>
      </c>
    </row>
    <row r="51" spans="1:6">
      <c r="A51" s="9" t="s">
        <v>448</v>
      </c>
      <c r="F51" s="9" t="s">
        <v>522</v>
      </c>
    </row>
    <row r="52" spans="1:6">
      <c r="A52" s="9" t="s">
        <v>449</v>
      </c>
      <c r="F52" s="9" t="s">
        <v>523</v>
      </c>
    </row>
    <row r="53" spans="1:6">
      <c r="A53" s="9" t="s">
        <v>450</v>
      </c>
      <c r="F53" s="9" t="s">
        <v>524</v>
      </c>
    </row>
    <row r="54" spans="1:6">
      <c r="A54" s="9" t="s">
        <v>451</v>
      </c>
      <c r="F54" s="9" t="s">
        <v>525</v>
      </c>
    </row>
    <row r="55" spans="1:6">
      <c r="A55" s="9" t="s">
        <v>452</v>
      </c>
      <c r="F55" s="9" t="s">
        <v>526</v>
      </c>
    </row>
    <row r="56" spans="1:6">
      <c r="A56" s="9" t="s">
        <v>453</v>
      </c>
      <c r="F56" s="9" t="s">
        <v>527</v>
      </c>
    </row>
    <row r="57" spans="1:6">
      <c r="A57" s="9" t="s">
        <v>454</v>
      </c>
      <c r="F57" s="9" t="s">
        <v>528</v>
      </c>
    </row>
    <row r="58" spans="1:6">
      <c r="A58" s="9" t="s">
        <v>455</v>
      </c>
      <c r="F58" s="9" t="s">
        <v>529</v>
      </c>
    </row>
    <row r="59" spans="1:6">
      <c r="A59" s="9" t="s">
        <v>456</v>
      </c>
      <c r="F59" s="9" t="s">
        <v>530</v>
      </c>
    </row>
    <row r="60" spans="1:6">
      <c r="A60" s="9" t="s">
        <v>457</v>
      </c>
      <c r="F60" s="9" t="s">
        <v>531</v>
      </c>
    </row>
    <row r="61" spans="1:6">
      <c r="A61" s="9" t="s">
        <v>458</v>
      </c>
      <c r="F61" s="9" t="s">
        <v>532</v>
      </c>
    </row>
    <row r="62" spans="1:6">
      <c r="A62" s="9" t="s">
        <v>459</v>
      </c>
      <c r="F62" s="9" t="s">
        <v>2</v>
      </c>
    </row>
    <row r="63" spans="1:6">
      <c r="A63" s="9" t="s">
        <v>460</v>
      </c>
    </row>
    <row r="64" spans="1:6">
      <c r="A64" s="9" t="s">
        <v>461</v>
      </c>
    </row>
    <row r="65" spans="1:1">
      <c r="A65" s="9" t="s">
        <v>462</v>
      </c>
    </row>
    <row r="66" spans="1:1">
      <c r="A66" s="9" t="s">
        <v>463</v>
      </c>
    </row>
    <row r="67" spans="1:1">
      <c r="A67" s="9" t="s">
        <v>464</v>
      </c>
    </row>
    <row r="68" spans="1:1">
      <c r="A68" s="9" t="s">
        <v>465</v>
      </c>
    </row>
    <row r="69" spans="1:1">
      <c r="A69" s="9" t="s">
        <v>466</v>
      </c>
    </row>
    <row r="70" spans="1:1">
      <c r="A70" s="9" t="s">
        <v>467</v>
      </c>
    </row>
    <row r="71" spans="1:1">
      <c r="A71" s="9" t="s">
        <v>468</v>
      </c>
    </row>
    <row r="72" spans="1:1">
      <c r="A72" s="9" t="s">
        <v>469</v>
      </c>
    </row>
    <row r="73" spans="1:1">
      <c r="A73" s="9" t="s">
        <v>470</v>
      </c>
    </row>
    <row r="74" spans="1:1">
      <c r="A74" s="9" t="s">
        <v>471</v>
      </c>
    </row>
    <row r="75" spans="1:1">
      <c r="A75" s="9" t="s">
        <v>472</v>
      </c>
    </row>
    <row r="76" spans="1:1">
      <c r="A76" s="9" t="s">
        <v>473</v>
      </c>
    </row>
    <row r="77" spans="1:1">
      <c r="A77" s="9" t="s">
        <v>474</v>
      </c>
    </row>
    <row r="78" spans="1:1">
      <c r="A78" s="9" t="s">
        <v>475</v>
      </c>
    </row>
    <row r="79" spans="1:1">
      <c r="A79" s="9" t="s">
        <v>476</v>
      </c>
    </row>
    <row r="80" spans="1:1">
      <c r="A80" s="9" t="s">
        <v>477</v>
      </c>
    </row>
    <row r="81" spans="1:1">
      <c r="A81" s="9" t="s">
        <v>478</v>
      </c>
    </row>
    <row r="82" spans="1:1">
      <c r="A82" s="9" t="s">
        <v>479</v>
      </c>
    </row>
    <row r="83" spans="1:1">
      <c r="A83" s="9" t="s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22D6-7240-4D74-ABDF-D9337D57A8A0}">
  <dimension ref="A1:N319"/>
  <sheetViews>
    <sheetView workbookViewId="0">
      <selection activeCell="Q33" sqref="Q33"/>
    </sheetView>
  </sheetViews>
  <sheetFormatPr defaultRowHeight="16.5"/>
  <sheetData>
    <row r="1" spans="1:14">
      <c r="A1" t="s">
        <v>3</v>
      </c>
      <c r="G1" t="s">
        <v>3</v>
      </c>
      <c r="M1" t="s">
        <v>3</v>
      </c>
    </row>
    <row r="2" spans="1:14">
      <c r="A2" t="s">
        <v>7</v>
      </c>
      <c r="G2" t="s">
        <v>813</v>
      </c>
      <c r="M2" t="s">
        <v>831</v>
      </c>
    </row>
    <row r="3" spans="1:14">
      <c r="A3">
        <v>8.8000000000000007</v>
      </c>
      <c r="G3">
        <v>9.5</v>
      </c>
      <c r="M3">
        <v>8.5</v>
      </c>
    </row>
    <row r="4" spans="1:14">
      <c r="A4" t="s">
        <v>4</v>
      </c>
      <c r="G4" t="s">
        <v>21</v>
      </c>
      <c r="M4" t="s">
        <v>95</v>
      </c>
    </row>
    <row r="5" spans="1:14">
      <c r="A5" t="s">
        <v>8</v>
      </c>
      <c r="G5" t="s">
        <v>816</v>
      </c>
      <c r="M5" t="s">
        <v>833</v>
      </c>
    </row>
    <row r="6" spans="1:14">
      <c r="A6" t="s">
        <v>804</v>
      </c>
      <c r="G6" t="s">
        <v>818</v>
      </c>
      <c r="M6" t="s">
        <v>834</v>
      </c>
    </row>
    <row r="7" spans="1:14">
      <c r="A7" t="s">
        <v>6</v>
      </c>
      <c r="G7" t="s">
        <v>6</v>
      </c>
      <c r="M7" t="s">
        <v>6</v>
      </c>
    </row>
    <row r="8" spans="1:14">
      <c r="A8" t="s">
        <v>2</v>
      </c>
      <c r="G8" t="s">
        <v>2</v>
      </c>
      <c r="M8" t="s">
        <v>2</v>
      </c>
    </row>
    <row r="9" spans="1:14">
      <c r="A9">
        <v>8.8000000000000007</v>
      </c>
      <c r="B9">
        <v>0</v>
      </c>
      <c r="G9">
        <v>9.5</v>
      </c>
      <c r="H9">
        <v>0</v>
      </c>
      <c r="M9">
        <v>8.5</v>
      </c>
      <c r="N9">
        <v>0</v>
      </c>
    </row>
    <row r="10" spans="1:14">
      <c r="A10">
        <v>9</v>
      </c>
      <c r="B10">
        <v>9.7182796319290756E-25</v>
      </c>
      <c r="G10">
        <v>10</v>
      </c>
      <c r="H10">
        <v>9.6626383582233047E-24</v>
      </c>
      <c r="M10">
        <v>9</v>
      </c>
      <c r="N10">
        <v>1.3153510329673899E-23</v>
      </c>
    </row>
    <row r="11" spans="1:14">
      <c r="A11">
        <v>9.5</v>
      </c>
      <c r="B11">
        <v>3.4000585495498674E-23</v>
      </c>
      <c r="G11">
        <v>11</v>
      </c>
      <c r="H11">
        <v>1.8251780963361909E-22</v>
      </c>
      <c r="M11">
        <v>9.5</v>
      </c>
      <c r="N11">
        <v>8.5866651774346784E-23</v>
      </c>
    </row>
    <row r="12" spans="1:14">
      <c r="A12">
        <v>10</v>
      </c>
      <c r="B12">
        <v>1.4127883182098505E-22</v>
      </c>
      <c r="G12">
        <v>12</v>
      </c>
      <c r="H12">
        <v>6.1028140243033848E-22</v>
      </c>
      <c r="M12">
        <v>10</v>
      </c>
      <c r="N12">
        <v>2.3902283172838405E-22</v>
      </c>
    </row>
    <row r="13" spans="1:14">
      <c r="A13">
        <v>11</v>
      </c>
      <c r="B13">
        <v>6.0904188095256524E-22</v>
      </c>
      <c r="G13">
        <v>13</v>
      </c>
      <c r="H13">
        <v>1.2421392327197011E-21</v>
      </c>
      <c r="M13">
        <v>11</v>
      </c>
      <c r="N13">
        <v>7.7416118812447228E-22</v>
      </c>
    </row>
    <row r="14" spans="1:14">
      <c r="A14">
        <v>12</v>
      </c>
      <c r="B14">
        <v>1.3536540564396597E-21</v>
      </c>
      <c r="G14">
        <v>14</v>
      </c>
      <c r="H14">
        <v>2.0030372995057975E-21</v>
      </c>
      <c r="M14">
        <v>12</v>
      </c>
      <c r="N14">
        <v>1.534242963261582E-21</v>
      </c>
    </row>
    <row r="15" spans="1:14">
      <c r="A15">
        <v>13</v>
      </c>
      <c r="B15">
        <v>2.2701871534950297E-21</v>
      </c>
      <c r="G15">
        <v>15</v>
      </c>
      <c r="H15">
        <v>2.8292571352528361E-21</v>
      </c>
      <c r="M15">
        <v>13</v>
      </c>
      <c r="N15">
        <v>2.4187088008630175E-21</v>
      </c>
    </row>
    <row r="16" spans="1:14">
      <c r="A16">
        <v>14</v>
      </c>
      <c r="B16">
        <v>3.268956719841323E-21</v>
      </c>
      <c r="G16">
        <v>16</v>
      </c>
      <c r="H16">
        <v>3.6744634328197047E-21</v>
      </c>
      <c r="M16">
        <v>14</v>
      </c>
      <c r="N16">
        <v>3.3505759064101172E-21</v>
      </c>
    </row>
    <row r="17" spans="1:14">
      <c r="A17">
        <v>15</v>
      </c>
      <c r="B17">
        <v>4.2865418126124971E-21</v>
      </c>
      <c r="G17">
        <v>17</v>
      </c>
      <c r="H17">
        <v>4.5075197781468093E-21</v>
      </c>
      <c r="M17">
        <v>15</v>
      </c>
      <c r="N17">
        <v>4.2786259294009908E-21</v>
      </c>
    </row>
    <row r="18" spans="1:14">
      <c r="A18">
        <v>16</v>
      </c>
      <c r="B18">
        <v>5.2820072581902563E-21</v>
      </c>
      <c r="G18">
        <v>18</v>
      </c>
      <c r="H18">
        <v>5.3087515541078637E-21</v>
      </c>
      <c r="M18">
        <v>16</v>
      </c>
      <c r="N18">
        <v>5.1715121278153129E-21</v>
      </c>
    </row>
    <row r="19" spans="1:14">
      <c r="A19">
        <v>17</v>
      </c>
      <c r="B19">
        <v>6.2307891144855001E-21</v>
      </c>
      <c r="G19">
        <v>19</v>
      </c>
      <c r="H19">
        <v>6.066586481160984E-21</v>
      </c>
      <c r="M19">
        <v>17</v>
      </c>
      <c r="N19">
        <v>6.0116062244538777E-21</v>
      </c>
    </row>
    <row r="20" spans="1:14">
      <c r="A20">
        <v>18</v>
      </c>
      <c r="B20">
        <v>7.119455020183851E-21</v>
      </c>
      <c r="G20">
        <v>20</v>
      </c>
      <c r="H20">
        <v>6.7749735567223452E-21</v>
      </c>
      <c r="M20">
        <v>18</v>
      </c>
      <c r="N20">
        <v>6.7902589609803922E-21</v>
      </c>
    </row>
    <row r="21" spans="1:14">
      <c r="A21">
        <v>19</v>
      </c>
      <c r="B21">
        <v>7.9418510380498141E-21</v>
      </c>
      <c r="G21">
        <v>30</v>
      </c>
      <c r="H21">
        <v>1.1290024318208022E-20</v>
      </c>
      <c r="M21">
        <v>19</v>
      </c>
      <c r="N21">
        <v>7.504493258703213E-21</v>
      </c>
    </row>
    <row r="22" spans="1:14">
      <c r="A22">
        <v>20</v>
      </c>
      <c r="B22">
        <v>8.6964382947013748E-21</v>
      </c>
      <c r="G22">
        <v>40</v>
      </c>
      <c r="H22">
        <v>1.2888368102261321E-20</v>
      </c>
      <c r="M22">
        <v>20</v>
      </c>
      <c r="N22">
        <v>8.154796461418701E-21</v>
      </c>
    </row>
    <row r="23" spans="1:14">
      <c r="A23">
        <v>30</v>
      </c>
      <c r="B23">
        <v>1.3206523895936978E-20</v>
      </c>
      <c r="G23">
        <v>50</v>
      </c>
      <c r="H23">
        <v>1.3266315468065441E-20</v>
      </c>
      <c r="M23">
        <v>30</v>
      </c>
      <c r="N23">
        <v>1.1932421101319291E-20</v>
      </c>
    </row>
    <row r="24" spans="1:14">
      <c r="A24">
        <v>40</v>
      </c>
      <c r="B24">
        <v>1.4591832640763711E-20</v>
      </c>
      <c r="G24">
        <v>60</v>
      </c>
      <c r="H24">
        <v>1.3134182433605458E-20</v>
      </c>
      <c r="M24">
        <v>40</v>
      </c>
      <c r="N24">
        <v>1.3007983345218232E-20</v>
      </c>
    </row>
    <row r="25" spans="1:14">
      <c r="A25">
        <v>50</v>
      </c>
      <c r="B25">
        <v>1.4771498116139301E-20</v>
      </c>
      <c r="G25">
        <v>70</v>
      </c>
      <c r="H25">
        <v>1.2786711260960745E-20</v>
      </c>
      <c r="M25">
        <v>50</v>
      </c>
      <c r="N25">
        <v>1.3077039586357711E-20</v>
      </c>
    </row>
    <row r="26" spans="1:14">
      <c r="A26">
        <v>60</v>
      </c>
      <c r="B26">
        <v>1.4477262112666867E-20</v>
      </c>
      <c r="G26">
        <v>80</v>
      </c>
      <c r="H26">
        <v>1.235402853799616E-20</v>
      </c>
      <c r="M26">
        <v>60</v>
      </c>
      <c r="N26">
        <v>1.2762345411725526E-20</v>
      </c>
    </row>
    <row r="27" spans="1:14">
      <c r="A27">
        <v>70</v>
      </c>
      <c r="B27">
        <v>1.3998923666100104E-20</v>
      </c>
      <c r="G27">
        <v>90</v>
      </c>
      <c r="H27">
        <v>1.1896417531153765E-20</v>
      </c>
      <c r="M27">
        <v>70</v>
      </c>
      <c r="N27">
        <v>1.2305463576144015E-20</v>
      </c>
    </row>
    <row r="28" spans="1:14">
      <c r="A28">
        <v>80</v>
      </c>
      <c r="B28">
        <v>1.3459498384673308E-20</v>
      </c>
      <c r="G28">
        <v>100</v>
      </c>
      <c r="H28">
        <v>1.1442436211437163E-20</v>
      </c>
      <c r="M28">
        <v>80</v>
      </c>
      <c r="N28">
        <v>1.1806992085983859E-20</v>
      </c>
    </row>
    <row r="29" spans="1:14">
      <c r="A29">
        <v>90</v>
      </c>
      <c r="B29">
        <v>1.2913509591582729E-20</v>
      </c>
      <c r="G29" t="s">
        <v>2</v>
      </c>
      <c r="M29">
        <v>90</v>
      </c>
      <c r="N29">
        <v>1.1310486374797246E-20</v>
      </c>
    </row>
    <row r="30" spans="1:14">
      <c r="A30">
        <v>100</v>
      </c>
      <c r="B30">
        <v>1.2385254122077674E-20</v>
      </c>
      <c r="M30">
        <v>100</v>
      </c>
      <c r="N30">
        <v>1.0834676333800057E-20</v>
      </c>
    </row>
    <row r="31" spans="1:14">
      <c r="A31" t="s">
        <v>2</v>
      </c>
      <c r="M31" t="s">
        <v>2</v>
      </c>
    </row>
    <row r="33" spans="1:8">
      <c r="A33" t="s">
        <v>3</v>
      </c>
      <c r="G33" t="s">
        <v>3</v>
      </c>
    </row>
    <row r="34" spans="1:8">
      <c r="A34" t="s">
        <v>805</v>
      </c>
      <c r="G34" t="s">
        <v>820</v>
      </c>
    </row>
    <row r="35" spans="1:8">
      <c r="A35">
        <v>9.4</v>
      </c>
      <c r="G35">
        <v>10</v>
      </c>
    </row>
    <row r="36" spans="1:8">
      <c r="A36" t="s">
        <v>4</v>
      </c>
      <c r="G36" t="s">
        <v>21</v>
      </c>
    </row>
    <row r="37" spans="1:8">
      <c r="A37" t="s">
        <v>806</v>
      </c>
      <c r="G37" t="s">
        <v>822</v>
      </c>
    </row>
    <row r="38" spans="1:8">
      <c r="A38" t="s">
        <v>807</v>
      </c>
      <c r="G38" t="s">
        <v>824</v>
      </c>
    </row>
    <row r="39" spans="1:8">
      <c r="A39" t="s">
        <v>6</v>
      </c>
      <c r="G39" t="s">
        <v>6</v>
      </c>
    </row>
    <row r="40" spans="1:8">
      <c r="A40" t="s">
        <v>2</v>
      </c>
      <c r="G40" t="s">
        <v>2</v>
      </c>
    </row>
    <row r="41" spans="1:8">
      <c r="A41">
        <v>9.4</v>
      </c>
      <c r="B41">
        <v>0</v>
      </c>
      <c r="G41">
        <v>10</v>
      </c>
      <c r="H41">
        <v>0</v>
      </c>
    </row>
    <row r="42" spans="1:8">
      <c r="A42">
        <v>9.5</v>
      </c>
      <c r="B42">
        <v>1.8781971426084549E-26</v>
      </c>
      <c r="G42">
        <v>11</v>
      </c>
      <c r="H42">
        <v>9.1218182413946311E-24</v>
      </c>
    </row>
    <row r="43" spans="1:8">
      <c r="A43">
        <v>10</v>
      </c>
      <c r="B43">
        <v>3.3460775957601721E-24</v>
      </c>
      <c r="G43">
        <v>12</v>
      </c>
      <c r="H43">
        <v>5.2704784248441704E-23</v>
      </c>
    </row>
    <row r="44" spans="1:8">
      <c r="A44">
        <v>11</v>
      </c>
      <c r="B44">
        <v>4.4390288068795426E-23</v>
      </c>
      <c r="G44">
        <v>13</v>
      </c>
      <c r="H44">
        <v>1.3194102496555455E-22</v>
      </c>
    </row>
    <row r="45" spans="1:8">
      <c r="A45">
        <v>12</v>
      </c>
      <c r="B45">
        <v>1.3757093779801301E-22</v>
      </c>
      <c r="G45">
        <v>14</v>
      </c>
      <c r="H45">
        <v>2.3729107975701261E-22</v>
      </c>
    </row>
    <row r="46" spans="1:8">
      <c r="A46">
        <v>13</v>
      </c>
      <c r="B46">
        <v>2.7087579109371431E-22</v>
      </c>
      <c r="G46">
        <v>15</v>
      </c>
      <c r="H46">
        <v>3.5854552599766189E-22</v>
      </c>
    </row>
    <row r="47" spans="1:8">
      <c r="A47">
        <v>14</v>
      </c>
      <c r="B47">
        <v>4.2876717975802476E-22</v>
      </c>
      <c r="G47">
        <v>16</v>
      </c>
      <c r="H47">
        <v>4.8748084390419751E-22</v>
      </c>
    </row>
    <row r="48" spans="1:8">
      <c r="A48">
        <v>15</v>
      </c>
      <c r="B48">
        <v>5.9847357137830432E-22</v>
      </c>
      <c r="G48">
        <v>17</v>
      </c>
      <c r="H48">
        <v>6.1815575117282588E-22</v>
      </c>
    </row>
    <row r="49" spans="1:8">
      <c r="A49">
        <v>16</v>
      </c>
      <c r="B49">
        <v>7.7087189261526682E-22</v>
      </c>
      <c r="G49">
        <v>18</v>
      </c>
      <c r="H49">
        <v>7.4654420438218095E-22</v>
      </c>
    </row>
    <row r="50" spans="1:8">
      <c r="A50">
        <v>17</v>
      </c>
      <c r="B50">
        <v>9.399206086023541E-22</v>
      </c>
      <c r="G50">
        <v>19</v>
      </c>
      <c r="H50">
        <v>8.7006369788323518E-22</v>
      </c>
    </row>
    <row r="51" spans="1:8">
      <c r="A51">
        <v>18</v>
      </c>
      <c r="B51">
        <v>1.1018628024483434E-21</v>
      </c>
      <c r="G51">
        <v>20</v>
      </c>
      <c r="H51">
        <v>9.8716477618007206E-22</v>
      </c>
    </row>
    <row r="52" spans="1:8">
      <c r="A52">
        <v>19</v>
      </c>
      <c r="B52">
        <v>1.2545379997928954E-21</v>
      </c>
      <c r="G52">
        <v>30</v>
      </c>
      <c r="H52">
        <v>1.7683703498338135E-21</v>
      </c>
    </row>
    <row r="53" spans="1:8">
      <c r="A53">
        <v>20</v>
      </c>
      <c r="B53">
        <v>1.3968631075459274E-21</v>
      </c>
      <c r="G53">
        <v>40</v>
      </c>
      <c r="H53">
        <v>2.0687695765012683E-21</v>
      </c>
    </row>
    <row r="54" spans="1:8">
      <c r="A54">
        <v>30</v>
      </c>
      <c r="B54">
        <v>2.2957865100070201E-21</v>
      </c>
      <c r="G54">
        <v>50</v>
      </c>
      <c r="H54">
        <v>2.155833260958913E-21</v>
      </c>
    </row>
    <row r="55" spans="1:8">
      <c r="A55">
        <v>40</v>
      </c>
      <c r="B55">
        <v>2.6083101844425293E-21</v>
      </c>
      <c r="G55">
        <v>60</v>
      </c>
      <c r="H55">
        <v>2.1502495541684957E-21</v>
      </c>
    </row>
    <row r="56" spans="1:8">
      <c r="A56">
        <v>50</v>
      </c>
      <c r="B56">
        <v>2.6783041599999194E-21</v>
      </c>
      <c r="G56">
        <v>70</v>
      </c>
      <c r="H56">
        <v>2.103761140973756E-21</v>
      </c>
    </row>
    <row r="57" spans="1:8">
      <c r="A57">
        <v>60</v>
      </c>
      <c r="B57">
        <v>2.6477501714696273E-21</v>
      </c>
      <c r="G57">
        <v>80</v>
      </c>
      <c r="H57">
        <v>2.0397893154934963E-21</v>
      </c>
    </row>
    <row r="58" spans="1:8">
      <c r="A58">
        <v>70</v>
      </c>
      <c r="B58">
        <v>2.5751773940434789E-21</v>
      </c>
      <c r="G58">
        <v>90</v>
      </c>
      <c r="H58">
        <v>1.9694658809320398E-21</v>
      </c>
    </row>
    <row r="59" spans="1:8">
      <c r="A59">
        <v>80</v>
      </c>
      <c r="B59">
        <v>2.4862906499320205E-21</v>
      </c>
      <c r="G59">
        <v>100</v>
      </c>
      <c r="H59">
        <v>1.8982361246132443E-21</v>
      </c>
    </row>
    <row r="60" spans="1:8">
      <c r="A60">
        <v>90</v>
      </c>
      <c r="B60">
        <v>2.3929312810721454E-21</v>
      </c>
      <c r="G60" t="s">
        <v>2</v>
      </c>
    </row>
    <row r="61" spans="1:8">
      <c r="A61">
        <v>100</v>
      </c>
      <c r="B61">
        <v>2.3006677237345249E-21</v>
      </c>
    </row>
    <row r="62" spans="1:8">
      <c r="A62" t="s">
        <v>2</v>
      </c>
    </row>
    <row r="64" spans="1:8">
      <c r="A64" t="s">
        <v>3</v>
      </c>
    </row>
    <row r="65" spans="1:2">
      <c r="A65" t="s">
        <v>808</v>
      </c>
    </row>
    <row r="66" spans="1:2">
      <c r="A66">
        <v>12.5</v>
      </c>
    </row>
    <row r="67" spans="1:2">
      <c r="A67" t="s">
        <v>4</v>
      </c>
    </row>
    <row r="68" spans="1:2">
      <c r="A68" t="s">
        <v>809</v>
      </c>
    </row>
    <row r="69" spans="1:2">
      <c r="A69" t="s">
        <v>810</v>
      </c>
    </row>
    <row r="70" spans="1:2">
      <c r="A70" t="s">
        <v>6</v>
      </c>
    </row>
    <row r="71" spans="1:2">
      <c r="A71" t="s">
        <v>2</v>
      </c>
    </row>
    <row r="72" spans="1:2">
      <c r="A72">
        <v>12.5</v>
      </c>
      <c r="B72">
        <v>0</v>
      </c>
    </row>
    <row r="73" spans="1:2">
      <c r="A73">
        <v>13</v>
      </c>
      <c r="B73">
        <v>3.6790278160754265E-25</v>
      </c>
    </row>
    <row r="74" spans="1:2">
      <c r="A74">
        <v>14</v>
      </c>
      <c r="B74">
        <v>7.5367165962978208E-24</v>
      </c>
    </row>
    <row r="75" spans="1:2">
      <c r="A75">
        <v>15</v>
      </c>
      <c r="B75">
        <v>2.699362993664595E-23</v>
      </c>
    </row>
    <row r="76" spans="1:2">
      <c r="A76">
        <v>16</v>
      </c>
      <c r="B76">
        <v>5.8279377628519873E-23</v>
      </c>
    </row>
    <row r="77" spans="1:2">
      <c r="A77">
        <v>17</v>
      </c>
      <c r="B77">
        <v>9.8911845384658684E-23</v>
      </c>
    </row>
    <row r="78" spans="1:2">
      <c r="A78">
        <v>18</v>
      </c>
      <c r="B78">
        <v>1.46110223417239E-22</v>
      </c>
    </row>
    <row r="79" spans="1:2">
      <c r="A79">
        <v>19</v>
      </c>
      <c r="B79">
        <v>1.9741064132955757E-22</v>
      </c>
    </row>
    <row r="80" spans="1:2">
      <c r="A80">
        <v>20</v>
      </c>
      <c r="B80">
        <v>2.5083053807283655E-22</v>
      </c>
    </row>
    <row r="81" spans="1:2">
      <c r="A81">
        <v>30</v>
      </c>
      <c r="B81">
        <v>7.1351704552389601E-22</v>
      </c>
    </row>
    <row r="82" spans="1:2">
      <c r="A82">
        <v>40</v>
      </c>
      <c r="B82">
        <v>9.5973958346826134E-22</v>
      </c>
    </row>
    <row r="83" spans="1:2">
      <c r="A83">
        <v>50</v>
      </c>
      <c r="B83">
        <v>1.0698822105269042E-21</v>
      </c>
    </row>
    <row r="84" spans="1:2">
      <c r="A84">
        <v>60</v>
      </c>
      <c r="B84">
        <v>1.1103672687171202E-21</v>
      </c>
    </row>
    <row r="85" spans="1:2">
      <c r="A85">
        <v>70</v>
      </c>
      <c r="B85">
        <v>1.1152010788069497E-21</v>
      </c>
    </row>
    <row r="86" spans="1:2">
      <c r="A86">
        <v>80</v>
      </c>
      <c r="B86">
        <v>1.101563355034612E-21</v>
      </c>
    </row>
    <row r="87" spans="1:2">
      <c r="A87">
        <v>90</v>
      </c>
      <c r="B87">
        <v>1.0784265643463138E-21</v>
      </c>
    </row>
    <row r="88" spans="1:2">
      <c r="A88">
        <v>100</v>
      </c>
      <c r="B88">
        <v>1.0506397643316701E-21</v>
      </c>
    </row>
    <row r="89" spans="1:2">
      <c r="A89" t="s">
        <v>2</v>
      </c>
    </row>
    <row r="91" spans="1:2">
      <c r="A91" t="s">
        <v>3</v>
      </c>
    </row>
    <row r="92" spans="1:2">
      <c r="A92" t="s">
        <v>846</v>
      </c>
    </row>
    <row r="93" spans="1:2">
      <c r="A93">
        <v>8.8000000000000007</v>
      </c>
    </row>
    <row r="94" spans="1:2">
      <c r="A94" t="s">
        <v>848</v>
      </c>
    </row>
    <row r="95" spans="1:2">
      <c r="A95" t="s">
        <v>849</v>
      </c>
    </row>
    <row r="96" spans="1:2">
      <c r="A96" t="s">
        <v>804</v>
      </c>
    </row>
    <row r="97" spans="1:2">
      <c r="A97" t="s">
        <v>6</v>
      </c>
    </row>
    <row r="98" spans="1:2">
      <c r="A98" t="s">
        <v>2</v>
      </c>
    </row>
    <row r="99" spans="1:2">
      <c r="A99">
        <v>8.8000000000000007</v>
      </c>
      <c r="B99">
        <v>0</v>
      </c>
    </row>
    <row r="100" spans="1:2">
      <c r="A100">
        <v>9</v>
      </c>
      <c r="B100">
        <v>9.7182796319290756E-25</v>
      </c>
    </row>
    <row r="101" spans="1:2">
      <c r="A101">
        <v>9.5</v>
      </c>
      <c r="B101">
        <v>3.4000585495498674E-23</v>
      </c>
    </row>
    <row r="102" spans="1:2">
      <c r="A102">
        <v>10</v>
      </c>
      <c r="B102">
        <v>1.4127883182098505E-22</v>
      </c>
    </row>
    <row r="103" spans="1:2">
      <c r="A103">
        <v>11</v>
      </c>
      <c r="B103">
        <v>6.0904188095256524E-22</v>
      </c>
    </row>
    <row r="104" spans="1:2">
      <c r="A104">
        <v>12</v>
      </c>
      <c r="B104">
        <v>1.3536540564396597E-21</v>
      </c>
    </row>
    <row r="105" spans="1:2">
      <c r="A105">
        <v>13</v>
      </c>
      <c r="B105">
        <v>2.2701871534950297E-21</v>
      </c>
    </row>
    <row r="106" spans="1:2">
      <c r="A106">
        <v>14</v>
      </c>
      <c r="B106">
        <v>3.268956719841323E-21</v>
      </c>
    </row>
    <row r="107" spans="1:2">
      <c r="A107">
        <v>15</v>
      </c>
      <c r="B107">
        <v>4.2865418126124971E-21</v>
      </c>
    </row>
    <row r="108" spans="1:2">
      <c r="A108">
        <v>16</v>
      </c>
      <c r="B108">
        <v>5.2820072581902563E-21</v>
      </c>
    </row>
    <row r="109" spans="1:2">
      <c r="A109">
        <v>17</v>
      </c>
      <c r="B109">
        <v>6.2307891144855001E-21</v>
      </c>
    </row>
    <row r="110" spans="1:2">
      <c r="A110">
        <v>18</v>
      </c>
      <c r="B110">
        <v>7.119455020183851E-21</v>
      </c>
    </row>
    <row r="111" spans="1:2">
      <c r="A111">
        <v>19</v>
      </c>
      <c r="B111">
        <v>7.9418510380498141E-21</v>
      </c>
    </row>
    <row r="112" spans="1:2">
      <c r="A112">
        <v>20</v>
      </c>
      <c r="B112">
        <v>8.6964382947013748E-21</v>
      </c>
    </row>
    <row r="113" spans="1:2">
      <c r="A113">
        <v>30</v>
      </c>
      <c r="B113">
        <v>1.3206523895936978E-20</v>
      </c>
    </row>
    <row r="114" spans="1:2">
      <c r="A114">
        <v>40</v>
      </c>
      <c r="B114">
        <v>1.4591832640763711E-20</v>
      </c>
    </row>
    <row r="115" spans="1:2">
      <c r="A115">
        <v>50</v>
      </c>
      <c r="B115">
        <v>1.4771498116139301E-20</v>
      </c>
    </row>
    <row r="116" spans="1:2">
      <c r="A116">
        <v>60</v>
      </c>
      <c r="B116">
        <v>1.4477262112666867E-20</v>
      </c>
    </row>
    <row r="117" spans="1:2">
      <c r="A117">
        <v>70</v>
      </c>
      <c r="B117">
        <v>1.3998923666100104E-20</v>
      </c>
    </row>
    <row r="118" spans="1:2">
      <c r="A118">
        <v>80</v>
      </c>
      <c r="B118">
        <v>1.3459498384673308E-20</v>
      </c>
    </row>
    <row r="119" spans="1:2">
      <c r="A119">
        <v>90</v>
      </c>
      <c r="B119">
        <v>1.2913509591582729E-20</v>
      </c>
    </row>
    <row r="120" spans="1:2">
      <c r="A120">
        <v>100</v>
      </c>
      <c r="B120">
        <v>1.2385254122077674E-20</v>
      </c>
    </row>
    <row r="121" spans="1:2">
      <c r="A121" t="s">
        <v>2</v>
      </c>
    </row>
    <row r="123" spans="1:2">
      <c r="A123" t="s">
        <v>3</v>
      </c>
    </row>
    <row r="124" spans="1:2">
      <c r="A124" t="s">
        <v>850</v>
      </c>
    </row>
    <row r="125" spans="1:2">
      <c r="A125">
        <v>9.4</v>
      </c>
    </row>
    <row r="126" spans="1:2">
      <c r="A126" t="s">
        <v>848</v>
      </c>
    </row>
    <row r="127" spans="1:2">
      <c r="A127" t="s">
        <v>851</v>
      </c>
    </row>
    <row r="128" spans="1:2">
      <c r="A128" t="s">
        <v>807</v>
      </c>
    </row>
    <row r="129" spans="1:2">
      <c r="A129" t="s">
        <v>6</v>
      </c>
    </row>
    <row r="130" spans="1:2">
      <c r="A130" t="s">
        <v>2</v>
      </c>
    </row>
    <row r="131" spans="1:2">
      <c r="A131">
        <v>9.4</v>
      </c>
      <c r="B131">
        <v>0</v>
      </c>
    </row>
    <row r="132" spans="1:2">
      <c r="A132">
        <v>9.5</v>
      </c>
      <c r="B132">
        <v>1.8781971426084549E-26</v>
      </c>
    </row>
    <row r="133" spans="1:2">
      <c r="A133">
        <v>10</v>
      </c>
      <c r="B133">
        <v>3.3460775957601721E-24</v>
      </c>
    </row>
    <row r="134" spans="1:2">
      <c r="A134">
        <v>11</v>
      </c>
      <c r="B134">
        <v>4.4390288068795426E-23</v>
      </c>
    </row>
    <row r="135" spans="1:2">
      <c r="A135">
        <v>12</v>
      </c>
      <c r="B135">
        <v>1.3757093779801301E-22</v>
      </c>
    </row>
    <row r="136" spans="1:2">
      <c r="A136">
        <v>13</v>
      </c>
      <c r="B136">
        <v>2.7087579109371431E-22</v>
      </c>
    </row>
    <row r="137" spans="1:2">
      <c r="A137">
        <v>14</v>
      </c>
      <c r="B137">
        <v>4.2876717975802476E-22</v>
      </c>
    </row>
    <row r="138" spans="1:2">
      <c r="A138">
        <v>15</v>
      </c>
      <c r="B138">
        <v>5.9847357137830432E-22</v>
      </c>
    </row>
    <row r="139" spans="1:2">
      <c r="A139">
        <v>16</v>
      </c>
      <c r="B139">
        <v>7.7087189261526682E-22</v>
      </c>
    </row>
    <row r="140" spans="1:2">
      <c r="A140">
        <v>17</v>
      </c>
      <c r="B140">
        <v>9.399206086023541E-22</v>
      </c>
    </row>
    <row r="141" spans="1:2">
      <c r="A141">
        <v>18</v>
      </c>
      <c r="B141">
        <v>1.1018628024483434E-21</v>
      </c>
    </row>
    <row r="142" spans="1:2">
      <c r="A142">
        <v>19</v>
      </c>
      <c r="B142">
        <v>1.2545379997928954E-21</v>
      </c>
    </row>
    <row r="143" spans="1:2">
      <c r="A143">
        <v>20</v>
      </c>
      <c r="B143">
        <v>1.3968631075459274E-21</v>
      </c>
    </row>
    <row r="144" spans="1:2">
      <c r="A144">
        <v>30</v>
      </c>
      <c r="B144">
        <v>2.2957865100070201E-21</v>
      </c>
    </row>
    <row r="145" spans="1:2">
      <c r="A145">
        <v>40</v>
      </c>
      <c r="B145">
        <v>2.6083101844425293E-21</v>
      </c>
    </row>
    <row r="146" spans="1:2">
      <c r="A146">
        <v>50</v>
      </c>
      <c r="B146">
        <v>2.6783041599999194E-21</v>
      </c>
    </row>
    <row r="147" spans="1:2">
      <c r="A147">
        <v>60</v>
      </c>
      <c r="B147">
        <v>2.6477501714696273E-21</v>
      </c>
    </row>
    <row r="148" spans="1:2">
      <c r="A148">
        <v>70</v>
      </c>
      <c r="B148">
        <v>2.5751773940434789E-21</v>
      </c>
    </row>
    <row r="149" spans="1:2">
      <c r="A149">
        <v>80</v>
      </c>
      <c r="B149">
        <v>2.4862906499320205E-21</v>
      </c>
    </row>
    <row r="150" spans="1:2">
      <c r="A150">
        <v>90</v>
      </c>
      <c r="B150">
        <v>2.3929312810721454E-21</v>
      </c>
    </row>
    <row r="151" spans="1:2">
      <c r="A151">
        <v>100</v>
      </c>
      <c r="B151">
        <v>2.3006677237345249E-21</v>
      </c>
    </row>
    <row r="152" spans="1:2">
      <c r="A152" t="s">
        <v>2</v>
      </c>
    </row>
    <row r="154" spans="1:2">
      <c r="A154" t="s">
        <v>3</v>
      </c>
    </row>
    <row r="155" spans="1:2">
      <c r="A155" t="s">
        <v>852</v>
      </c>
    </row>
    <row r="156" spans="1:2">
      <c r="A156">
        <v>12.5</v>
      </c>
    </row>
    <row r="157" spans="1:2">
      <c r="A157" t="s">
        <v>848</v>
      </c>
    </row>
    <row r="158" spans="1:2">
      <c r="A158" t="s">
        <v>853</v>
      </c>
    </row>
    <row r="159" spans="1:2">
      <c r="A159" t="s">
        <v>810</v>
      </c>
    </row>
    <row r="160" spans="1:2">
      <c r="A160" t="s">
        <v>6</v>
      </c>
    </row>
    <row r="161" spans="1:2">
      <c r="A161" t="s">
        <v>2</v>
      </c>
    </row>
    <row r="162" spans="1:2">
      <c r="A162">
        <v>12.5</v>
      </c>
      <c r="B162">
        <v>0</v>
      </c>
    </row>
    <row r="163" spans="1:2">
      <c r="A163">
        <v>13</v>
      </c>
      <c r="B163">
        <v>3.6790278160754265E-25</v>
      </c>
    </row>
    <row r="164" spans="1:2">
      <c r="A164">
        <v>14</v>
      </c>
      <c r="B164">
        <v>7.5367165962978208E-24</v>
      </c>
    </row>
    <row r="165" spans="1:2">
      <c r="A165">
        <v>15</v>
      </c>
      <c r="B165">
        <v>2.699362993664595E-23</v>
      </c>
    </row>
    <row r="166" spans="1:2">
      <c r="A166">
        <v>16</v>
      </c>
      <c r="B166">
        <v>5.8279377628519873E-23</v>
      </c>
    </row>
    <row r="167" spans="1:2">
      <c r="A167">
        <v>17</v>
      </c>
      <c r="B167">
        <v>9.8911845384658684E-23</v>
      </c>
    </row>
    <row r="168" spans="1:2">
      <c r="A168">
        <v>18</v>
      </c>
      <c r="B168">
        <v>1.46110223417239E-22</v>
      </c>
    </row>
    <row r="169" spans="1:2">
      <c r="A169">
        <v>19</v>
      </c>
      <c r="B169">
        <v>1.9741064132955757E-22</v>
      </c>
    </row>
    <row r="170" spans="1:2">
      <c r="A170">
        <v>20</v>
      </c>
      <c r="B170">
        <v>2.5083053807283655E-22</v>
      </c>
    </row>
    <row r="171" spans="1:2">
      <c r="A171">
        <v>30</v>
      </c>
      <c r="B171">
        <v>7.1351704552389601E-22</v>
      </c>
    </row>
    <row r="172" spans="1:2">
      <c r="A172">
        <v>40</v>
      </c>
      <c r="B172">
        <v>9.5973958346826134E-22</v>
      </c>
    </row>
    <row r="173" spans="1:2">
      <c r="A173">
        <v>50</v>
      </c>
      <c r="B173">
        <v>1.0698822105269042E-21</v>
      </c>
    </row>
    <row r="174" spans="1:2">
      <c r="A174">
        <v>60</v>
      </c>
      <c r="B174">
        <v>1.1103672687171202E-21</v>
      </c>
    </row>
    <row r="175" spans="1:2">
      <c r="A175">
        <v>70</v>
      </c>
      <c r="B175">
        <v>1.1152010788069497E-21</v>
      </c>
    </row>
    <row r="176" spans="1:2">
      <c r="A176">
        <v>80</v>
      </c>
      <c r="B176">
        <v>1.101563355034612E-21</v>
      </c>
    </row>
    <row r="177" spans="1:2">
      <c r="A177">
        <v>90</v>
      </c>
      <c r="B177">
        <v>1.0784265643463138E-21</v>
      </c>
    </row>
    <row r="178" spans="1:2">
      <c r="A178">
        <v>100</v>
      </c>
      <c r="B178">
        <v>1.0506397643316701E-21</v>
      </c>
    </row>
    <row r="179" spans="1:2">
      <c r="A179" t="s">
        <v>2</v>
      </c>
    </row>
    <row r="206" spans="1:1">
      <c r="A206" t="s">
        <v>3</v>
      </c>
    </row>
    <row r="207" spans="1:1">
      <c r="A207" t="s">
        <v>854</v>
      </c>
    </row>
    <row r="208" spans="1:1">
      <c r="A208">
        <v>8.8000000000000007</v>
      </c>
    </row>
    <row r="209" spans="1:2">
      <c r="A209" t="s">
        <v>856</v>
      </c>
    </row>
    <row r="210" spans="1:2">
      <c r="A210" t="s">
        <v>857</v>
      </c>
    </row>
    <row r="211" spans="1:2">
      <c r="A211" t="s">
        <v>804</v>
      </c>
    </row>
    <row r="212" spans="1:2">
      <c r="A212" t="s">
        <v>6</v>
      </c>
    </row>
    <row r="213" spans="1:2">
      <c r="A213" t="s">
        <v>2</v>
      </c>
    </row>
    <row r="214" spans="1:2">
      <c r="A214">
        <v>8.8000000000000007</v>
      </c>
      <c r="B214">
        <v>0</v>
      </c>
    </row>
    <row r="215" spans="1:2">
      <c r="A215">
        <v>9</v>
      </c>
      <c r="B215">
        <v>9.7182796319290756E-25</v>
      </c>
    </row>
    <row r="216" spans="1:2">
      <c r="A216">
        <v>9.5</v>
      </c>
      <c r="B216">
        <v>3.4000585495498674E-23</v>
      </c>
    </row>
    <row r="217" spans="1:2">
      <c r="A217">
        <v>10</v>
      </c>
      <c r="B217">
        <v>1.4127883182098505E-22</v>
      </c>
    </row>
    <row r="218" spans="1:2">
      <c r="A218">
        <v>11</v>
      </c>
      <c r="B218">
        <v>6.0904188095256524E-22</v>
      </c>
    </row>
    <row r="219" spans="1:2">
      <c r="A219">
        <v>12</v>
      </c>
      <c r="B219">
        <v>1.3536540564396597E-21</v>
      </c>
    </row>
    <row r="220" spans="1:2">
      <c r="A220">
        <v>13</v>
      </c>
      <c r="B220">
        <v>2.2701871534950297E-21</v>
      </c>
    </row>
    <row r="221" spans="1:2">
      <c r="A221">
        <v>14</v>
      </c>
      <c r="B221">
        <v>3.268956719841323E-21</v>
      </c>
    </row>
    <row r="222" spans="1:2">
      <c r="A222">
        <v>15</v>
      </c>
      <c r="B222">
        <v>4.2865418126124971E-21</v>
      </c>
    </row>
    <row r="223" spans="1:2">
      <c r="A223">
        <v>16</v>
      </c>
      <c r="B223">
        <v>5.2820072581902563E-21</v>
      </c>
    </row>
    <row r="224" spans="1:2">
      <c r="A224">
        <v>17</v>
      </c>
      <c r="B224">
        <v>6.2307891144855001E-21</v>
      </c>
    </row>
    <row r="225" spans="1:2">
      <c r="A225">
        <v>18</v>
      </c>
      <c r="B225">
        <v>7.119455020183851E-21</v>
      </c>
    </row>
    <row r="226" spans="1:2">
      <c r="A226">
        <v>19</v>
      </c>
      <c r="B226">
        <v>7.9418510380498141E-21</v>
      </c>
    </row>
    <row r="227" spans="1:2">
      <c r="A227">
        <v>20</v>
      </c>
      <c r="B227">
        <v>8.6964382947013748E-21</v>
      </c>
    </row>
    <row r="228" spans="1:2">
      <c r="A228">
        <v>30</v>
      </c>
      <c r="B228">
        <v>1.3206523895936978E-20</v>
      </c>
    </row>
    <row r="229" spans="1:2">
      <c r="A229">
        <v>40</v>
      </c>
      <c r="B229">
        <v>1.4591832640763711E-20</v>
      </c>
    </row>
    <row r="230" spans="1:2">
      <c r="A230">
        <v>50</v>
      </c>
      <c r="B230">
        <v>1.4771498116139301E-20</v>
      </c>
    </row>
    <row r="231" spans="1:2">
      <c r="A231">
        <v>60</v>
      </c>
      <c r="B231">
        <v>1.4477262112666867E-20</v>
      </c>
    </row>
    <row r="232" spans="1:2">
      <c r="A232">
        <v>70</v>
      </c>
      <c r="B232">
        <v>1.3998923666100104E-20</v>
      </c>
    </row>
    <row r="233" spans="1:2">
      <c r="A233">
        <v>80</v>
      </c>
      <c r="B233">
        <v>1.3459498384673308E-20</v>
      </c>
    </row>
    <row r="234" spans="1:2">
      <c r="A234">
        <v>90</v>
      </c>
      <c r="B234">
        <v>1.2913509591582729E-20</v>
      </c>
    </row>
    <row r="235" spans="1:2">
      <c r="A235">
        <v>100</v>
      </c>
      <c r="B235">
        <v>1.2385254122077674E-20</v>
      </c>
    </row>
    <row r="236" spans="1:2">
      <c r="A236" t="s">
        <v>2</v>
      </c>
    </row>
    <row r="238" spans="1:2">
      <c r="A238" t="s">
        <v>3</v>
      </c>
    </row>
    <row r="239" spans="1:2">
      <c r="A239" t="s">
        <v>858</v>
      </c>
    </row>
    <row r="240" spans="1:2">
      <c r="A240">
        <v>9.4</v>
      </c>
    </row>
    <row r="241" spans="1:2">
      <c r="A241" t="s">
        <v>856</v>
      </c>
    </row>
    <row r="242" spans="1:2">
      <c r="A242" t="s">
        <v>859</v>
      </c>
    </row>
    <row r="243" spans="1:2">
      <c r="A243" t="s">
        <v>807</v>
      </c>
    </row>
    <row r="244" spans="1:2">
      <c r="A244" t="s">
        <v>6</v>
      </c>
    </row>
    <row r="245" spans="1:2">
      <c r="A245" t="s">
        <v>2</v>
      </c>
    </row>
    <row r="246" spans="1:2">
      <c r="A246">
        <v>9.4</v>
      </c>
      <c r="B246">
        <v>0</v>
      </c>
    </row>
    <row r="247" spans="1:2">
      <c r="A247">
        <v>9.5</v>
      </c>
      <c r="B247">
        <v>1.8781971426084549E-26</v>
      </c>
    </row>
    <row r="248" spans="1:2">
      <c r="A248">
        <v>10</v>
      </c>
      <c r="B248">
        <v>3.3460775957601721E-24</v>
      </c>
    </row>
    <row r="249" spans="1:2">
      <c r="A249">
        <v>11</v>
      </c>
      <c r="B249">
        <v>4.4390288068795426E-23</v>
      </c>
    </row>
    <row r="250" spans="1:2">
      <c r="A250">
        <v>12</v>
      </c>
      <c r="B250">
        <v>1.3757093779801301E-22</v>
      </c>
    </row>
    <row r="251" spans="1:2">
      <c r="A251">
        <v>13</v>
      </c>
      <c r="B251">
        <v>2.7087579109371431E-22</v>
      </c>
    </row>
    <row r="252" spans="1:2">
      <c r="A252">
        <v>14</v>
      </c>
      <c r="B252">
        <v>4.2876717975802476E-22</v>
      </c>
    </row>
    <row r="253" spans="1:2">
      <c r="A253">
        <v>15</v>
      </c>
      <c r="B253">
        <v>5.9847357137830432E-22</v>
      </c>
    </row>
    <row r="254" spans="1:2">
      <c r="A254">
        <v>16</v>
      </c>
      <c r="B254">
        <v>7.7087189261526682E-22</v>
      </c>
    </row>
    <row r="255" spans="1:2">
      <c r="A255">
        <v>17</v>
      </c>
      <c r="B255">
        <v>9.399206086023541E-22</v>
      </c>
    </row>
    <row r="256" spans="1:2">
      <c r="A256">
        <v>18</v>
      </c>
      <c r="B256">
        <v>1.1018628024483434E-21</v>
      </c>
    </row>
    <row r="257" spans="1:2">
      <c r="A257">
        <v>19</v>
      </c>
      <c r="B257">
        <v>1.2545379997928954E-21</v>
      </c>
    </row>
    <row r="258" spans="1:2">
      <c r="A258">
        <v>20</v>
      </c>
      <c r="B258">
        <v>1.3968631075459274E-21</v>
      </c>
    </row>
    <row r="259" spans="1:2">
      <c r="A259">
        <v>30</v>
      </c>
      <c r="B259">
        <v>2.2957865100070201E-21</v>
      </c>
    </row>
    <row r="260" spans="1:2">
      <c r="A260">
        <v>40</v>
      </c>
      <c r="B260">
        <v>2.6083101844425293E-21</v>
      </c>
    </row>
    <row r="261" spans="1:2">
      <c r="A261">
        <v>50</v>
      </c>
      <c r="B261">
        <v>2.6783041599999194E-21</v>
      </c>
    </row>
    <row r="262" spans="1:2">
      <c r="A262">
        <v>60</v>
      </c>
      <c r="B262">
        <v>2.6477501714696273E-21</v>
      </c>
    </row>
    <row r="263" spans="1:2">
      <c r="A263">
        <v>70</v>
      </c>
      <c r="B263">
        <v>2.5751773940434789E-21</v>
      </c>
    </row>
    <row r="264" spans="1:2">
      <c r="A264">
        <v>80</v>
      </c>
      <c r="B264">
        <v>2.4862906499320205E-21</v>
      </c>
    </row>
    <row r="265" spans="1:2">
      <c r="A265">
        <v>90</v>
      </c>
      <c r="B265">
        <v>2.3929312810721454E-21</v>
      </c>
    </row>
    <row r="266" spans="1:2">
      <c r="A266">
        <v>100</v>
      </c>
      <c r="B266">
        <v>2.3006677237345249E-21</v>
      </c>
    </row>
    <row r="267" spans="1:2">
      <c r="A267" t="s">
        <v>2</v>
      </c>
    </row>
    <row r="269" spans="1:2">
      <c r="A269" t="s">
        <v>3</v>
      </c>
    </row>
    <row r="270" spans="1:2">
      <c r="A270" t="s">
        <v>860</v>
      </c>
    </row>
    <row r="271" spans="1:2">
      <c r="A271">
        <v>12.5</v>
      </c>
    </row>
    <row r="272" spans="1:2">
      <c r="A272" t="s">
        <v>856</v>
      </c>
    </row>
    <row r="273" spans="1:2">
      <c r="A273" t="s">
        <v>861</v>
      </c>
    </row>
    <row r="274" spans="1:2">
      <c r="A274" t="s">
        <v>810</v>
      </c>
    </row>
    <row r="275" spans="1:2">
      <c r="A275" t="s">
        <v>6</v>
      </c>
    </row>
    <row r="276" spans="1:2">
      <c r="A276" t="s">
        <v>2</v>
      </c>
    </row>
    <row r="277" spans="1:2">
      <c r="A277">
        <v>12.5</v>
      </c>
      <c r="B277">
        <v>0</v>
      </c>
    </row>
    <row r="278" spans="1:2">
      <c r="A278">
        <v>13</v>
      </c>
      <c r="B278">
        <v>3.6790278160754265E-25</v>
      </c>
    </row>
    <row r="279" spans="1:2">
      <c r="A279">
        <v>14</v>
      </c>
      <c r="B279">
        <v>7.5367165962978208E-24</v>
      </c>
    </row>
    <row r="280" spans="1:2">
      <c r="A280">
        <v>15</v>
      </c>
      <c r="B280">
        <v>2.699362993664595E-23</v>
      </c>
    </row>
    <row r="281" spans="1:2">
      <c r="A281">
        <v>16</v>
      </c>
      <c r="B281">
        <v>5.8279377628519873E-23</v>
      </c>
    </row>
    <row r="282" spans="1:2">
      <c r="A282">
        <v>17</v>
      </c>
      <c r="B282">
        <v>9.8911845384658684E-23</v>
      </c>
    </row>
    <row r="283" spans="1:2">
      <c r="A283">
        <v>18</v>
      </c>
      <c r="B283">
        <v>1.46110223417239E-22</v>
      </c>
    </row>
    <row r="284" spans="1:2">
      <c r="A284">
        <v>19</v>
      </c>
      <c r="B284">
        <v>1.9741064132955757E-22</v>
      </c>
    </row>
    <row r="285" spans="1:2">
      <c r="A285">
        <v>20</v>
      </c>
      <c r="B285">
        <v>2.5083053807283655E-22</v>
      </c>
    </row>
    <row r="286" spans="1:2">
      <c r="A286">
        <v>30</v>
      </c>
      <c r="B286">
        <v>7.1351704552389601E-22</v>
      </c>
    </row>
    <row r="287" spans="1:2">
      <c r="A287">
        <v>40</v>
      </c>
      <c r="B287">
        <v>9.5973958346826134E-22</v>
      </c>
    </row>
    <row r="288" spans="1:2">
      <c r="A288">
        <v>50</v>
      </c>
      <c r="B288">
        <v>1.0698822105269042E-21</v>
      </c>
    </row>
    <row r="289" spans="1:2">
      <c r="A289">
        <v>60</v>
      </c>
      <c r="B289">
        <v>1.1103672687171202E-21</v>
      </c>
    </row>
    <row r="290" spans="1:2">
      <c r="A290">
        <v>70</v>
      </c>
      <c r="B290">
        <v>1.1152010788069497E-21</v>
      </c>
    </row>
    <row r="291" spans="1:2">
      <c r="A291">
        <v>80</v>
      </c>
      <c r="B291">
        <v>1.101563355034612E-21</v>
      </c>
    </row>
    <row r="292" spans="1:2">
      <c r="A292">
        <v>90</v>
      </c>
      <c r="B292">
        <v>1.0784265643463138E-21</v>
      </c>
    </row>
    <row r="293" spans="1:2">
      <c r="A293">
        <v>100</v>
      </c>
      <c r="B293">
        <v>1.0506397643316701E-21</v>
      </c>
    </row>
    <row r="294" spans="1:2">
      <c r="A294" t="s">
        <v>2</v>
      </c>
    </row>
    <row r="296" spans="1:2">
      <c r="A296" t="s">
        <v>3</v>
      </c>
    </row>
    <row r="297" spans="1:2">
      <c r="A297" t="s">
        <v>862</v>
      </c>
    </row>
    <row r="298" spans="1:2">
      <c r="A298">
        <v>14</v>
      </c>
    </row>
    <row r="299" spans="1:2">
      <c r="A299" t="s">
        <v>856</v>
      </c>
    </row>
    <row r="300" spans="1:2">
      <c r="A300" t="s">
        <v>863</v>
      </c>
    </row>
    <row r="301" spans="1:2">
      <c r="A301" t="s">
        <v>812</v>
      </c>
    </row>
    <row r="302" spans="1:2">
      <c r="A302" t="s">
        <v>6</v>
      </c>
    </row>
    <row r="303" spans="1:2">
      <c r="A303" t="s">
        <v>2</v>
      </c>
    </row>
    <row r="304" spans="1:2">
      <c r="A304">
        <v>14</v>
      </c>
      <c r="B304">
        <v>0</v>
      </c>
    </row>
    <row r="305" spans="1:2">
      <c r="A305">
        <v>15</v>
      </c>
      <c r="B305">
        <v>5.4430990776360053E-25</v>
      </c>
    </row>
    <row r="306" spans="1:2">
      <c r="A306">
        <v>16</v>
      </c>
      <c r="B306">
        <v>3.4261449686162082E-24</v>
      </c>
    </row>
    <row r="307" spans="1:2">
      <c r="A307">
        <v>17</v>
      </c>
      <c r="B307">
        <v>9.2337795792882894E-24</v>
      </c>
    </row>
    <row r="308" spans="1:2">
      <c r="A308">
        <v>18</v>
      </c>
      <c r="B308">
        <v>1.7708325092487947E-23</v>
      </c>
    </row>
    <row r="309" spans="1:2">
      <c r="A309">
        <v>19</v>
      </c>
      <c r="B309">
        <v>2.8310365632960438E-23</v>
      </c>
    </row>
    <row r="310" spans="1:2">
      <c r="A310">
        <v>20</v>
      </c>
      <c r="B310">
        <v>4.0462745429393492E-23</v>
      </c>
    </row>
    <row r="311" spans="1:2">
      <c r="A311">
        <v>30</v>
      </c>
      <c r="B311">
        <v>1.7181264766091994E-22</v>
      </c>
    </row>
    <row r="312" spans="1:2">
      <c r="A312">
        <v>40</v>
      </c>
      <c r="B312">
        <v>2.5555262452604571E-22</v>
      </c>
    </row>
    <row r="313" spans="1:2">
      <c r="A313">
        <v>50</v>
      </c>
      <c r="B313">
        <v>2.9823227493825777E-22</v>
      </c>
    </row>
    <row r="314" spans="1:2">
      <c r="A314">
        <v>60</v>
      </c>
      <c r="B314">
        <v>3.1773444122945078E-22</v>
      </c>
    </row>
    <row r="315" spans="1:2">
      <c r="A315">
        <v>70</v>
      </c>
      <c r="B315">
        <v>3.2457771887947611E-22</v>
      </c>
    </row>
    <row r="316" spans="1:2">
      <c r="A316">
        <v>80</v>
      </c>
      <c r="B316">
        <v>3.2444041193019877E-22</v>
      </c>
    </row>
    <row r="317" spans="1:2">
      <c r="A317">
        <v>90</v>
      </c>
      <c r="B317">
        <v>3.2042856311731418E-22</v>
      </c>
    </row>
    <row r="318" spans="1:2">
      <c r="A318">
        <v>100</v>
      </c>
      <c r="B318">
        <v>3.142895957781855E-22</v>
      </c>
    </row>
    <row r="319" spans="1:2">
      <c r="A319" t="s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77C3-9AE1-42D7-95ED-6151198BD8E5}">
  <dimension ref="A1:BG83"/>
  <sheetViews>
    <sheetView workbookViewId="0">
      <selection activeCell="BF5" sqref="BF5"/>
    </sheetView>
  </sheetViews>
  <sheetFormatPr defaultRowHeight="16.5"/>
  <sheetData>
    <row r="1" spans="1:59">
      <c r="A1" t="s">
        <v>864</v>
      </c>
      <c r="G1" t="s">
        <v>864</v>
      </c>
      <c r="M1" t="s">
        <v>864</v>
      </c>
      <c r="S1" t="s">
        <v>864</v>
      </c>
      <c r="Z1" t="s">
        <v>864</v>
      </c>
      <c r="AF1" t="s">
        <v>864</v>
      </c>
      <c r="AM1" t="s">
        <v>864</v>
      </c>
      <c r="AT1" t="s">
        <v>864</v>
      </c>
      <c r="AZ1" t="s">
        <v>864</v>
      </c>
      <c r="BF1" t="s">
        <v>864</v>
      </c>
    </row>
    <row r="2" spans="1:59">
      <c r="A2" t="s">
        <v>867</v>
      </c>
      <c r="G2" t="s">
        <v>883</v>
      </c>
      <c r="M2" t="s">
        <v>895</v>
      </c>
      <c r="S2" t="s">
        <v>909</v>
      </c>
      <c r="Z2" t="s">
        <v>923</v>
      </c>
      <c r="AF2" t="s">
        <v>932</v>
      </c>
      <c r="AM2" t="s">
        <v>934</v>
      </c>
      <c r="AT2" t="s">
        <v>940</v>
      </c>
      <c r="AZ2" t="s">
        <v>946</v>
      </c>
      <c r="BF2" t="s">
        <v>952</v>
      </c>
    </row>
    <row r="3" spans="1:59">
      <c r="A3">
        <v>12.63</v>
      </c>
      <c r="G3">
        <v>14.01</v>
      </c>
      <c r="M3">
        <v>16.2</v>
      </c>
      <c r="S3">
        <v>22.2</v>
      </c>
      <c r="Z3">
        <v>9.8000000000000007</v>
      </c>
      <c r="AF3">
        <v>14</v>
      </c>
      <c r="AM3">
        <v>16</v>
      </c>
      <c r="AT3">
        <v>10.4</v>
      </c>
      <c r="AZ3">
        <v>15.53</v>
      </c>
      <c r="BF3">
        <v>11.3</v>
      </c>
    </row>
    <row r="4" spans="1:59">
      <c r="A4" t="s">
        <v>4</v>
      </c>
      <c r="G4" t="s">
        <v>4</v>
      </c>
      <c r="M4" t="s">
        <v>4</v>
      </c>
      <c r="S4" t="s">
        <v>4</v>
      </c>
      <c r="Z4" t="s">
        <v>21</v>
      </c>
      <c r="AF4" t="s">
        <v>21</v>
      </c>
      <c r="AM4" t="s">
        <v>21</v>
      </c>
      <c r="AT4" t="s">
        <v>95</v>
      </c>
      <c r="AZ4" t="s">
        <v>95</v>
      </c>
      <c r="BF4" t="s">
        <v>99</v>
      </c>
    </row>
    <row r="5" spans="1:59">
      <c r="A5" t="s">
        <v>868</v>
      </c>
      <c r="G5" t="s">
        <v>885</v>
      </c>
      <c r="M5" t="s">
        <v>897</v>
      </c>
      <c r="S5" t="s">
        <v>911</v>
      </c>
      <c r="Z5" t="s">
        <v>928</v>
      </c>
      <c r="AF5" t="s">
        <v>930</v>
      </c>
      <c r="AM5" t="s">
        <v>936</v>
      </c>
      <c r="AT5" t="s">
        <v>942</v>
      </c>
      <c r="AZ5" t="s">
        <v>948</v>
      </c>
      <c r="BF5" t="s">
        <v>955</v>
      </c>
    </row>
    <row r="6" spans="1:59">
      <c r="A6" t="s">
        <v>869</v>
      </c>
      <c r="G6" t="s">
        <v>881</v>
      </c>
      <c r="M6" t="s">
        <v>899</v>
      </c>
      <c r="S6" t="s">
        <v>913</v>
      </c>
      <c r="Z6" t="s">
        <v>926</v>
      </c>
      <c r="AF6" t="s">
        <v>812</v>
      </c>
      <c r="AM6" t="s">
        <v>938</v>
      </c>
      <c r="AT6" t="s">
        <v>944</v>
      </c>
      <c r="AZ6" t="s">
        <v>950</v>
      </c>
      <c r="BF6" t="s">
        <v>957</v>
      </c>
    </row>
    <row r="7" spans="1:59">
      <c r="A7" t="s">
        <v>870</v>
      </c>
      <c r="G7" t="s">
        <v>870</v>
      </c>
      <c r="M7" t="s">
        <v>870</v>
      </c>
      <c r="S7" t="s">
        <v>870</v>
      </c>
      <c r="Z7" t="s">
        <v>870</v>
      </c>
      <c r="AF7" t="s">
        <v>870</v>
      </c>
      <c r="AM7" t="s">
        <v>870</v>
      </c>
      <c r="AT7" t="s">
        <v>870</v>
      </c>
      <c r="AZ7" t="s">
        <v>870</v>
      </c>
      <c r="BF7" t="s">
        <v>870</v>
      </c>
    </row>
    <row r="8" spans="1:59">
      <c r="A8" t="s">
        <v>6</v>
      </c>
      <c r="G8" t="s">
        <v>6</v>
      </c>
      <c r="M8" t="s">
        <v>6</v>
      </c>
      <c r="S8" t="s">
        <v>6</v>
      </c>
      <c r="Z8" t="s">
        <v>6</v>
      </c>
      <c r="AF8" t="s">
        <v>6</v>
      </c>
      <c r="AM8" t="s">
        <v>6</v>
      </c>
      <c r="AT8" t="s">
        <v>6</v>
      </c>
      <c r="AZ8" t="s">
        <v>6</v>
      </c>
      <c r="BF8" t="s">
        <v>6</v>
      </c>
    </row>
    <row r="9" spans="1:59">
      <c r="A9" t="s">
        <v>2</v>
      </c>
      <c r="G9" t="s">
        <v>2</v>
      </c>
      <c r="M9" t="s">
        <v>2</v>
      </c>
      <c r="S9" t="s">
        <v>2</v>
      </c>
      <c r="Z9" t="s">
        <v>2</v>
      </c>
      <c r="AF9" t="s">
        <v>2</v>
      </c>
      <c r="AM9" t="s">
        <v>2</v>
      </c>
      <c r="AT9" t="s">
        <v>2</v>
      </c>
      <c r="AZ9" t="s">
        <v>2</v>
      </c>
      <c r="BF9" t="s">
        <v>2</v>
      </c>
    </row>
    <row r="10" spans="1:59">
      <c r="A10">
        <v>12.63</v>
      </c>
      <c r="B10">
        <v>0</v>
      </c>
      <c r="G10">
        <v>14.01</v>
      </c>
      <c r="H10">
        <v>0</v>
      </c>
      <c r="M10">
        <v>16.2</v>
      </c>
      <c r="N10">
        <v>0</v>
      </c>
      <c r="S10">
        <v>22.2</v>
      </c>
      <c r="T10">
        <v>0</v>
      </c>
      <c r="Z10">
        <v>9.8000000000000007</v>
      </c>
      <c r="AA10">
        <v>0</v>
      </c>
      <c r="AF10">
        <v>14</v>
      </c>
      <c r="AG10">
        <v>0</v>
      </c>
      <c r="AM10">
        <v>16</v>
      </c>
      <c r="AN10">
        <v>0</v>
      </c>
      <c r="AT10">
        <v>10.4</v>
      </c>
      <c r="AU10">
        <v>0</v>
      </c>
      <c r="AZ10">
        <v>15.53</v>
      </c>
      <c r="BA10">
        <v>0</v>
      </c>
      <c r="BF10">
        <v>11.3</v>
      </c>
      <c r="BG10">
        <v>0</v>
      </c>
    </row>
    <row r="11" spans="1:59">
      <c r="A11">
        <v>13.9</v>
      </c>
      <c r="B11">
        <v>4.8182989746884931E-23</v>
      </c>
      <c r="G11">
        <v>15</v>
      </c>
      <c r="H11">
        <v>5.4775449824848402E-22</v>
      </c>
      <c r="M11">
        <v>17</v>
      </c>
      <c r="N11">
        <v>3.0857538256143133E-21</v>
      </c>
      <c r="S11">
        <v>23</v>
      </c>
      <c r="T11">
        <v>1.9463262503424471E-23</v>
      </c>
      <c r="Z11">
        <v>10.7</v>
      </c>
      <c r="AA11">
        <v>6.4949942578730382E-23</v>
      </c>
      <c r="AF11">
        <v>15</v>
      </c>
      <c r="AG11">
        <v>0</v>
      </c>
      <c r="AM11">
        <v>17</v>
      </c>
      <c r="AN11">
        <v>3.5845474309959741E-23</v>
      </c>
      <c r="AT11">
        <v>11</v>
      </c>
      <c r="AU11">
        <v>8.5540394358955211E-23</v>
      </c>
      <c r="AZ11">
        <v>16</v>
      </c>
      <c r="BA11">
        <v>9.7357268820371404E-23</v>
      </c>
      <c r="BF11">
        <v>12</v>
      </c>
      <c r="BG11">
        <v>4.9173544307608835E-22</v>
      </c>
    </row>
    <row r="12" spans="1:59">
      <c r="A12">
        <v>14</v>
      </c>
      <c r="B12">
        <v>1.1324263888610981E-22</v>
      </c>
      <c r="G12">
        <v>16</v>
      </c>
      <c r="H12">
        <v>1.189550994226302E-21</v>
      </c>
      <c r="M12">
        <v>18</v>
      </c>
      <c r="N12">
        <v>6.3583119090668754E-21</v>
      </c>
      <c r="S12">
        <v>24</v>
      </c>
      <c r="T12">
        <v>3.7144035483826926E-23</v>
      </c>
      <c r="Z12">
        <v>11</v>
      </c>
      <c r="AA12">
        <v>3.7831880004047796E-22</v>
      </c>
      <c r="AF12">
        <v>16</v>
      </c>
      <c r="AG12">
        <v>3.9228922724383733E-22</v>
      </c>
      <c r="AM12">
        <v>18</v>
      </c>
      <c r="AN12">
        <v>1.0547978768973869E-22</v>
      </c>
      <c r="AT12">
        <v>12</v>
      </c>
      <c r="AU12">
        <v>6.9021484302014186E-22</v>
      </c>
      <c r="AZ12">
        <v>17</v>
      </c>
      <c r="BA12">
        <v>3.7865884072455919E-22</v>
      </c>
      <c r="BF12">
        <v>13</v>
      </c>
      <c r="BG12">
        <v>9.8754254865318924E-22</v>
      </c>
    </row>
    <row r="13" spans="1:59">
      <c r="A13">
        <v>15</v>
      </c>
      <c r="B13">
        <v>1.1109113068601892E-21</v>
      </c>
      <c r="G13">
        <v>17</v>
      </c>
      <c r="H13">
        <v>1.8837496632771321E-21</v>
      </c>
      <c r="M13">
        <v>19</v>
      </c>
      <c r="N13">
        <v>9.1188305730543278E-21</v>
      </c>
      <c r="S13">
        <v>25</v>
      </c>
      <c r="T13">
        <v>6.3618591180617559E-23</v>
      </c>
      <c r="Z13">
        <v>12</v>
      </c>
      <c r="AA13">
        <v>1.6127080575856797E-21</v>
      </c>
      <c r="AF13">
        <v>17</v>
      </c>
      <c r="AG13">
        <v>1.1411372082567769E-21</v>
      </c>
      <c r="AM13">
        <v>19</v>
      </c>
      <c r="AN13">
        <v>1.9079112947944564E-22</v>
      </c>
      <c r="AT13">
        <v>13</v>
      </c>
      <c r="AU13">
        <v>1.7101754216015264E-21</v>
      </c>
      <c r="AZ13">
        <v>18</v>
      </c>
      <c r="BA13">
        <v>7.4835295848346375E-22</v>
      </c>
      <c r="BF13">
        <v>14</v>
      </c>
      <c r="BG13">
        <v>1.8117695036506136E-21</v>
      </c>
    </row>
    <row r="14" spans="1:59">
      <c r="A14">
        <v>16</v>
      </c>
      <c r="B14">
        <v>2.4872308387913843E-21</v>
      </c>
      <c r="G14">
        <v>18</v>
      </c>
      <c r="H14">
        <v>2.6024740614878505E-21</v>
      </c>
      <c r="M14">
        <v>20</v>
      </c>
      <c r="N14">
        <v>1.1472531953670963E-20</v>
      </c>
      <c r="S14">
        <v>26</v>
      </c>
      <c r="T14">
        <v>1.0445441830050783E-22</v>
      </c>
      <c r="Z14">
        <v>13</v>
      </c>
      <c r="AA14">
        <v>2.7726951445587245E-21</v>
      </c>
      <c r="AF14">
        <v>18</v>
      </c>
      <c r="AG14">
        <v>2.050713291340468E-21</v>
      </c>
      <c r="AM14">
        <v>20</v>
      </c>
      <c r="AN14">
        <v>2.8162895925986593E-22</v>
      </c>
      <c r="AT14">
        <v>14</v>
      </c>
      <c r="AU14">
        <v>2.8959521918225068E-21</v>
      </c>
      <c r="AZ14">
        <v>19</v>
      </c>
      <c r="BA14">
        <v>1.1807949285120466E-21</v>
      </c>
      <c r="BF14">
        <v>15</v>
      </c>
      <c r="BG14">
        <v>2.9135722576679476E-21</v>
      </c>
    </row>
    <row r="15" spans="1:59">
      <c r="A15">
        <v>17</v>
      </c>
      <c r="B15">
        <v>3.9704862820627309E-21</v>
      </c>
      <c r="G15">
        <v>19</v>
      </c>
      <c r="H15">
        <v>3.3253244073679806E-21</v>
      </c>
      <c r="M15">
        <v>30</v>
      </c>
      <c r="N15">
        <v>2.3234885100675294E-20</v>
      </c>
      <c r="S15">
        <v>27</v>
      </c>
      <c r="T15">
        <v>1.5939707453018335E-22</v>
      </c>
      <c r="Z15">
        <v>14</v>
      </c>
      <c r="AA15">
        <v>3.7803357812791081E-21</v>
      </c>
      <c r="AF15">
        <v>19</v>
      </c>
      <c r="AG15">
        <v>3.0292942113735085E-21</v>
      </c>
      <c r="AM15">
        <v>30</v>
      </c>
      <c r="AN15">
        <v>1.0306247013542559E-21</v>
      </c>
      <c r="AT15">
        <v>15</v>
      </c>
      <c r="AU15">
        <v>4.0867591215655016E-21</v>
      </c>
      <c r="AZ15">
        <v>20</v>
      </c>
      <c r="BA15">
        <v>1.6518565877802787E-21</v>
      </c>
      <c r="BF15">
        <v>16</v>
      </c>
      <c r="BG15">
        <v>4.12545096876091E-21</v>
      </c>
    </row>
    <row r="16" spans="1:59">
      <c r="A16">
        <v>18</v>
      </c>
      <c r="B16">
        <v>5.4039853707492296E-21</v>
      </c>
      <c r="G16">
        <v>20</v>
      </c>
      <c r="H16">
        <v>4.0378328420018816E-21</v>
      </c>
      <c r="M16">
        <v>40</v>
      </c>
      <c r="N16">
        <v>2.6274543089384916E-20</v>
      </c>
      <c r="S16">
        <v>28</v>
      </c>
      <c r="T16">
        <v>2.2587743430396183E-22</v>
      </c>
      <c r="Z16">
        <v>15</v>
      </c>
      <c r="AA16">
        <v>4.6771852056870214E-21</v>
      </c>
      <c r="AF16">
        <v>20</v>
      </c>
      <c r="AG16">
        <v>4.0186729359653705E-21</v>
      </c>
      <c r="AM16">
        <v>40</v>
      </c>
      <c r="AN16">
        <v>1.4856605746943583E-21</v>
      </c>
      <c r="AT16">
        <v>16</v>
      </c>
      <c r="AU16">
        <v>5.2044158938126302E-21</v>
      </c>
      <c r="AZ16">
        <v>30</v>
      </c>
      <c r="BA16">
        <v>6.2143514659456566E-21</v>
      </c>
      <c r="BF16">
        <v>17</v>
      </c>
      <c r="BG16">
        <v>5.3228971083574504E-21</v>
      </c>
    </row>
    <row r="17" spans="1:59">
      <c r="A17">
        <v>19</v>
      </c>
      <c r="B17">
        <v>6.7132098206004825E-21</v>
      </c>
      <c r="G17">
        <v>30</v>
      </c>
      <c r="H17">
        <v>9.5423903581704163E-21</v>
      </c>
      <c r="M17">
        <v>50</v>
      </c>
      <c r="N17">
        <v>2.6619372567957322E-20</v>
      </c>
      <c r="S17">
        <v>29</v>
      </c>
      <c r="T17">
        <v>3.0070457309103993E-22</v>
      </c>
      <c r="Z17">
        <v>16</v>
      </c>
      <c r="AA17">
        <v>5.5044732591387549E-21</v>
      </c>
      <c r="AF17">
        <v>30</v>
      </c>
      <c r="AG17">
        <v>1.1129007250462519E-20</v>
      </c>
      <c r="AM17">
        <v>50</v>
      </c>
      <c r="AN17">
        <v>1.7540919768034331E-21</v>
      </c>
      <c r="AT17">
        <v>17</v>
      </c>
      <c r="AU17">
        <v>6.2203523252039149E-21</v>
      </c>
      <c r="AZ17">
        <v>40</v>
      </c>
      <c r="BA17">
        <v>9.1417977076732512E-21</v>
      </c>
      <c r="BF17">
        <v>18</v>
      </c>
      <c r="BG17">
        <v>6.4374055159082857E-21</v>
      </c>
    </row>
    <row r="18" spans="1:59">
      <c r="A18">
        <v>20</v>
      </c>
      <c r="B18">
        <v>7.8727213446235821E-21</v>
      </c>
      <c r="G18">
        <v>40</v>
      </c>
      <c r="H18">
        <v>1.2306335502155804E-20</v>
      </c>
      <c r="M18">
        <v>60</v>
      </c>
      <c r="N18">
        <v>2.5996948645511652E-20</v>
      </c>
      <c r="S18">
        <v>30</v>
      </c>
      <c r="T18">
        <v>3.8083219596665235E-22</v>
      </c>
      <c r="Z18">
        <v>17</v>
      </c>
      <c r="AA18">
        <v>6.2861393955384617E-21</v>
      </c>
      <c r="AF18">
        <v>40</v>
      </c>
      <c r="AG18">
        <v>1.3868177682883556E-20</v>
      </c>
      <c r="AM18">
        <v>60</v>
      </c>
      <c r="AN18">
        <v>1.8990527823661691E-21</v>
      </c>
      <c r="AT18">
        <v>18</v>
      </c>
      <c r="AU18">
        <v>7.1312162288889373E-21</v>
      </c>
      <c r="AZ18">
        <v>50</v>
      </c>
      <c r="BA18">
        <v>1.0749566573993271E-20</v>
      </c>
      <c r="BF18">
        <v>19</v>
      </c>
      <c r="BG18">
        <v>7.440184976891785E-21</v>
      </c>
    </row>
    <row r="19" spans="1:59">
      <c r="A19">
        <v>30</v>
      </c>
      <c r="B19">
        <v>1.3759533206589775E-20</v>
      </c>
      <c r="G19">
        <v>50</v>
      </c>
      <c r="H19">
        <v>1.3550440183330799E-20</v>
      </c>
      <c r="M19">
        <v>70</v>
      </c>
      <c r="N19">
        <v>2.5027484016211782E-20</v>
      </c>
      <c r="S19">
        <v>40</v>
      </c>
      <c r="T19">
        <v>1.1180382672619506E-21</v>
      </c>
      <c r="Z19">
        <v>18</v>
      </c>
      <c r="AA19">
        <v>7.0329292218640281E-21</v>
      </c>
      <c r="AF19">
        <v>50</v>
      </c>
      <c r="AG19">
        <v>1.4719514784691876E-20</v>
      </c>
      <c r="AM19">
        <v>70</v>
      </c>
      <c r="AN19">
        <v>1.9657362622922638E-21</v>
      </c>
      <c r="AT19">
        <v>19</v>
      </c>
      <c r="AU19">
        <v>7.9447601325119801E-21</v>
      </c>
      <c r="AZ19">
        <v>60</v>
      </c>
      <c r="BA19">
        <v>1.154615020339373E-20</v>
      </c>
      <c r="BF19">
        <v>20</v>
      </c>
      <c r="BG19">
        <v>8.3257354179884182E-21</v>
      </c>
    </row>
    <row r="20" spans="1:59">
      <c r="A20">
        <v>40</v>
      </c>
      <c r="B20">
        <v>1.5895291165173651E-20</v>
      </c>
      <c r="G20">
        <v>60</v>
      </c>
      <c r="H20">
        <v>1.4026148144784749E-20</v>
      </c>
      <c r="M20">
        <v>80</v>
      </c>
      <c r="N20">
        <v>2.3958661260845983E-20</v>
      </c>
      <c r="S20">
        <v>50</v>
      </c>
      <c r="T20">
        <v>1.5148442156999661E-21</v>
      </c>
      <c r="Z20">
        <v>19</v>
      </c>
      <c r="AA20">
        <v>7.74822838661761E-21</v>
      </c>
      <c r="AF20">
        <v>60</v>
      </c>
      <c r="AG20">
        <v>1.4798252071731746E-20</v>
      </c>
      <c r="AM20">
        <v>80</v>
      </c>
      <c r="AN20">
        <v>1.9840687723793922E-21</v>
      </c>
      <c r="AT20">
        <v>20</v>
      </c>
      <c r="AU20">
        <v>8.6725318927872491E-21</v>
      </c>
      <c r="AZ20">
        <v>70</v>
      </c>
      <c r="BA20">
        <v>1.1865805079989026E-20</v>
      </c>
      <c r="BF20">
        <v>30</v>
      </c>
      <c r="BG20">
        <v>1.2963279889580094E-20</v>
      </c>
    </row>
    <row r="21" spans="1:59">
      <c r="A21">
        <v>50</v>
      </c>
      <c r="B21">
        <v>1.6982796307013418E-20</v>
      </c>
      <c r="G21">
        <v>70</v>
      </c>
      <c r="H21">
        <v>1.4105005683155493E-20</v>
      </c>
      <c r="M21">
        <v>90</v>
      </c>
      <c r="N21">
        <v>2.2894346019100927E-20</v>
      </c>
      <c r="S21">
        <v>60</v>
      </c>
      <c r="T21">
        <v>1.6891741556908491E-21</v>
      </c>
      <c r="Z21">
        <v>20</v>
      </c>
      <c r="AA21">
        <v>8.4320745741785214E-21</v>
      </c>
      <c r="AF21">
        <v>70</v>
      </c>
      <c r="AG21">
        <v>1.4546995311280509E-20</v>
      </c>
      <c r="AM21">
        <v>90</v>
      </c>
      <c r="AN21">
        <v>1.9729448633955041E-21</v>
      </c>
      <c r="AT21">
        <v>30</v>
      </c>
      <c r="AU21">
        <v>1.3193429059440809E-20</v>
      </c>
      <c r="AZ21">
        <v>80</v>
      </c>
      <c r="BA21">
        <v>1.1907497637125494E-20</v>
      </c>
      <c r="BF21">
        <v>40</v>
      </c>
      <c r="BG21">
        <v>1.4634678377491254E-20</v>
      </c>
    </row>
    <row r="22" spans="1:59">
      <c r="A22">
        <v>60</v>
      </c>
      <c r="B22">
        <v>1.7486437234661521E-20</v>
      </c>
      <c r="G22">
        <v>80</v>
      </c>
      <c r="H22">
        <v>1.3974314490556659E-20</v>
      </c>
      <c r="M22">
        <v>100</v>
      </c>
      <c r="N22">
        <v>2.1877804671465819E-20</v>
      </c>
      <c r="S22">
        <v>70</v>
      </c>
      <c r="T22">
        <v>1.7519185067192802E-21</v>
      </c>
      <c r="Z22">
        <v>30</v>
      </c>
      <c r="AA22">
        <v>1.3458681909168394E-20</v>
      </c>
      <c r="AF22">
        <v>80</v>
      </c>
      <c r="AG22">
        <v>1.4155127210079959E-20</v>
      </c>
      <c r="AM22">
        <v>100</v>
      </c>
      <c r="AN22">
        <v>1.9441390576914869E-21</v>
      </c>
      <c r="AT22">
        <v>40</v>
      </c>
      <c r="AU22">
        <v>1.5372308010907326E-20</v>
      </c>
      <c r="AZ22">
        <v>90</v>
      </c>
      <c r="BA22">
        <v>1.178794192234927E-20</v>
      </c>
      <c r="BF22">
        <v>50</v>
      </c>
      <c r="BG22">
        <v>1.5394966924625732E-20</v>
      </c>
    </row>
    <row r="23" spans="1:59">
      <c r="A23">
        <v>70</v>
      </c>
      <c r="B23">
        <v>1.7618355715214371E-20</v>
      </c>
      <c r="G23">
        <v>90</v>
      </c>
      <c r="H23">
        <v>1.3732673726521279E-20</v>
      </c>
      <c r="M23" t="s">
        <v>2</v>
      </c>
      <c r="S23">
        <v>80</v>
      </c>
      <c r="T23">
        <v>1.7576705283499318E-21</v>
      </c>
      <c r="Z23">
        <v>40</v>
      </c>
      <c r="AA23">
        <v>1.5930433278160806E-20</v>
      </c>
      <c r="AF23">
        <v>90</v>
      </c>
      <c r="AG23">
        <v>1.3709380187976605E-20</v>
      </c>
      <c r="AM23" t="s">
        <v>2</v>
      </c>
      <c r="AT23">
        <v>50</v>
      </c>
      <c r="AU23">
        <v>1.6468393296422822E-20</v>
      </c>
      <c r="AZ23">
        <v>100</v>
      </c>
      <c r="BA23">
        <v>1.1576173061485605E-20</v>
      </c>
      <c r="BF23">
        <v>60</v>
      </c>
      <c r="BG23">
        <v>1.5687194021616871E-20</v>
      </c>
    </row>
    <row r="24" spans="1:59">
      <c r="A24">
        <v>80</v>
      </c>
      <c r="B24">
        <v>1.7516359694063337E-20</v>
      </c>
      <c r="G24">
        <v>100</v>
      </c>
      <c r="H24">
        <v>1.3434065962161703E-20</v>
      </c>
      <c r="S24">
        <v>90</v>
      </c>
      <c r="T24">
        <v>1.7333077259504761E-21</v>
      </c>
      <c r="Z24">
        <v>50</v>
      </c>
      <c r="AA24">
        <v>1.7057737380470458E-20</v>
      </c>
      <c r="AF24">
        <v>100</v>
      </c>
      <c r="AG24">
        <v>1.325125282987024E-20</v>
      </c>
      <c r="AT24">
        <v>60</v>
      </c>
      <c r="AU24">
        <v>1.6951440181339697E-20</v>
      </c>
      <c r="AZ24" t="s">
        <v>2</v>
      </c>
      <c r="BF24">
        <v>70</v>
      </c>
      <c r="BG24">
        <v>1.570351942724109E-20</v>
      </c>
    </row>
    <row r="25" spans="1:59">
      <c r="A25">
        <v>90</v>
      </c>
      <c r="B25">
        <v>1.7270988275417533E-20</v>
      </c>
      <c r="G25" t="s">
        <v>2</v>
      </c>
      <c r="S25">
        <v>100</v>
      </c>
      <c r="T25">
        <v>1.692880517882027E-21</v>
      </c>
      <c r="Z25">
        <v>60</v>
      </c>
      <c r="AA25">
        <v>1.7505383514016891E-20</v>
      </c>
      <c r="AF25" t="s">
        <v>2</v>
      </c>
      <c r="AT25">
        <v>70</v>
      </c>
      <c r="AU25">
        <v>1.7076374886945539E-20</v>
      </c>
      <c r="BF25">
        <v>80</v>
      </c>
      <c r="BG25">
        <v>1.5554684217348207E-20</v>
      </c>
    </row>
    <row r="26" spans="1:59">
      <c r="A26">
        <v>100</v>
      </c>
      <c r="B26">
        <v>1.6940756435974594E-20</v>
      </c>
      <c r="S26" t="s">
        <v>2</v>
      </c>
      <c r="Z26">
        <v>70</v>
      </c>
      <c r="AA26">
        <v>1.7593133643454973E-20</v>
      </c>
      <c r="AT26">
        <v>80</v>
      </c>
      <c r="AU26">
        <v>1.6990317658748018E-20</v>
      </c>
      <c r="BF26">
        <v>90</v>
      </c>
      <c r="BG26">
        <v>1.5308370558670412E-20</v>
      </c>
    </row>
    <row r="27" spans="1:59">
      <c r="A27" t="s">
        <v>2</v>
      </c>
      <c r="Z27">
        <v>80</v>
      </c>
      <c r="AA27">
        <v>1.7482600336134989E-20</v>
      </c>
      <c r="AT27">
        <v>90</v>
      </c>
      <c r="AU27">
        <v>1.6780131963475951E-20</v>
      </c>
      <c r="BF27">
        <v>100</v>
      </c>
      <c r="BG27">
        <v>1.500655675449246E-20</v>
      </c>
    </row>
    <row r="28" spans="1:59">
      <c r="Z28">
        <v>90</v>
      </c>
      <c r="AA28">
        <v>1.7260672299096205E-20</v>
      </c>
      <c r="AT28">
        <v>100</v>
      </c>
      <c r="AU28">
        <v>1.6498130894105112E-20</v>
      </c>
      <c r="BF28" t="s">
        <v>2</v>
      </c>
    </row>
    <row r="29" spans="1:59">
      <c r="A29" t="s">
        <v>864</v>
      </c>
      <c r="G29" t="s">
        <v>864</v>
      </c>
      <c r="M29" t="s">
        <v>864</v>
      </c>
      <c r="S29" t="s">
        <v>864</v>
      </c>
      <c r="Z29">
        <v>100</v>
      </c>
      <c r="AA29">
        <v>1.6976514472027343E-20</v>
      </c>
      <c r="AT29" t="s">
        <v>2</v>
      </c>
    </row>
    <row r="30" spans="1:59">
      <c r="A30" t="s">
        <v>873</v>
      </c>
      <c r="G30" t="s">
        <v>887</v>
      </c>
      <c r="M30" t="s">
        <v>901</v>
      </c>
      <c r="S30" t="s">
        <v>915</v>
      </c>
      <c r="Z30" t="s">
        <v>2</v>
      </c>
    </row>
    <row r="31" spans="1:59">
      <c r="A31">
        <v>12.63</v>
      </c>
      <c r="G31">
        <v>14.01</v>
      </c>
      <c r="M31">
        <v>16.2</v>
      </c>
      <c r="S31">
        <v>22.2</v>
      </c>
    </row>
    <row r="32" spans="1:59">
      <c r="A32" t="s">
        <v>847</v>
      </c>
      <c r="G32" t="s">
        <v>847</v>
      </c>
      <c r="M32" t="s">
        <v>847</v>
      </c>
      <c r="S32" t="s">
        <v>847</v>
      </c>
    </row>
    <row r="33" spans="1:20">
      <c r="A33" t="s">
        <v>875</v>
      </c>
      <c r="G33" t="s">
        <v>889</v>
      </c>
      <c r="M33" t="s">
        <v>903</v>
      </c>
      <c r="S33" t="s">
        <v>917</v>
      </c>
    </row>
    <row r="34" spans="1:20">
      <c r="A34" t="s">
        <v>869</v>
      </c>
      <c r="G34" t="s">
        <v>881</v>
      </c>
      <c r="M34" t="s">
        <v>899</v>
      </c>
      <c r="S34" t="s">
        <v>913</v>
      </c>
    </row>
    <row r="35" spans="1:20">
      <c r="A35" t="s">
        <v>870</v>
      </c>
      <c r="G35" t="s">
        <v>870</v>
      </c>
      <c r="M35" t="s">
        <v>870</v>
      </c>
      <c r="S35" t="s">
        <v>870</v>
      </c>
    </row>
    <row r="36" spans="1:20">
      <c r="A36" t="s">
        <v>6</v>
      </c>
      <c r="G36" t="s">
        <v>6</v>
      </c>
      <c r="M36" t="s">
        <v>6</v>
      </c>
      <c r="S36" t="s">
        <v>6</v>
      </c>
    </row>
    <row r="37" spans="1:20">
      <c r="A37" t="s">
        <v>2</v>
      </c>
      <c r="G37" t="s">
        <v>2</v>
      </c>
      <c r="M37" t="s">
        <v>2</v>
      </c>
      <c r="S37" t="s">
        <v>2</v>
      </c>
    </row>
    <row r="38" spans="1:20">
      <c r="A38">
        <v>12.63</v>
      </c>
      <c r="B38">
        <v>0</v>
      </c>
      <c r="G38">
        <v>14.01</v>
      </c>
      <c r="H38">
        <v>0</v>
      </c>
      <c r="M38">
        <v>16.2</v>
      </c>
      <c r="N38">
        <v>0</v>
      </c>
      <c r="S38">
        <v>22.2</v>
      </c>
      <c r="T38">
        <v>0</v>
      </c>
    </row>
    <row r="39" spans="1:20">
      <c r="A39">
        <v>13.9</v>
      </c>
      <c r="B39">
        <v>4.8182989746884931E-23</v>
      </c>
      <c r="G39">
        <v>15</v>
      </c>
      <c r="H39">
        <v>5.4775449824848402E-22</v>
      </c>
      <c r="M39">
        <v>17</v>
      </c>
      <c r="N39">
        <v>3.0857538256143133E-21</v>
      </c>
      <c r="S39">
        <v>23</v>
      </c>
      <c r="T39">
        <v>1.9463262503424471E-23</v>
      </c>
    </row>
    <row r="40" spans="1:20">
      <c r="A40">
        <v>14</v>
      </c>
      <c r="B40">
        <v>1.1324263888610981E-22</v>
      </c>
      <c r="G40">
        <v>16</v>
      </c>
      <c r="H40">
        <v>1.189550994226302E-21</v>
      </c>
      <c r="M40">
        <v>18</v>
      </c>
      <c r="N40">
        <v>6.3583119090668754E-21</v>
      </c>
      <c r="S40">
        <v>24</v>
      </c>
      <c r="T40">
        <v>3.7144035483826926E-23</v>
      </c>
    </row>
    <row r="41" spans="1:20">
      <c r="A41">
        <v>15</v>
      </c>
      <c r="B41">
        <v>1.1109113068601892E-21</v>
      </c>
      <c r="G41">
        <v>17</v>
      </c>
      <c r="H41">
        <v>1.8837496632771321E-21</v>
      </c>
      <c r="M41">
        <v>19</v>
      </c>
      <c r="N41">
        <v>9.1188305730543278E-21</v>
      </c>
      <c r="S41">
        <v>25</v>
      </c>
      <c r="T41">
        <v>6.3618591180617559E-23</v>
      </c>
    </row>
    <row r="42" spans="1:20">
      <c r="A42">
        <v>16</v>
      </c>
      <c r="B42">
        <v>2.4872308387913843E-21</v>
      </c>
      <c r="G42">
        <v>18</v>
      </c>
      <c r="H42">
        <v>2.6024740614878505E-21</v>
      </c>
      <c r="M42">
        <v>20</v>
      </c>
      <c r="N42">
        <v>1.1472531953670963E-20</v>
      </c>
      <c r="S42">
        <v>26</v>
      </c>
      <c r="T42">
        <v>1.0445441830050783E-22</v>
      </c>
    </row>
    <row r="43" spans="1:20">
      <c r="A43">
        <v>17</v>
      </c>
      <c r="B43">
        <v>3.9704862820627309E-21</v>
      </c>
      <c r="G43">
        <v>19</v>
      </c>
      <c r="H43">
        <v>3.3253244073679806E-21</v>
      </c>
      <c r="M43">
        <v>30</v>
      </c>
      <c r="N43">
        <v>2.3234885100675294E-20</v>
      </c>
      <c r="S43">
        <v>27</v>
      </c>
      <c r="T43">
        <v>1.5939707453018335E-22</v>
      </c>
    </row>
    <row r="44" spans="1:20">
      <c r="A44">
        <v>18</v>
      </c>
      <c r="B44">
        <v>5.4039853707492296E-21</v>
      </c>
      <c r="G44">
        <v>20</v>
      </c>
      <c r="H44">
        <v>4.0378328420018816E-21</v>
      </c>
      <c r="M44">
        <v>40</v>
      </c>
      <c r="N44">
        <v>2.6274543089384916E-20</v>
      </c>
      <c r="S44">
        <v>28</v>
      </c>
      <c r="T44">
        <v>2.2587743430396183E-22</v>
      </c>
    </row>
    <row r="45" spans="1:20">
      <c r="A45">
        <v>19</v>
      </c>
      <c r="B45">
        <v>6.7132098206004825E-21</v>
      </c>
      <c r="G45">
        <v>30</v>
      </c>
      <c r="H45">
        <v>9.5423903581704163E-21</v>
      </c>
      <c r="M45">
        <v>50</v>
      </c>
      <c r="N45">
        <v>2.6619372567957322E-20</v>
      </c>
      <c r="S45">
        <v>29</v>
      </c>
      <c r="T45">
        <v>3.0070457309103993E-22</v>
      </c>
    </row>
    <row r="46" spans="1:20">
      <c r="A46">
        <v>20</v>
      </c>
      <c r="B46">
        <v>7.8727213446235821E-21</v>
      </c>
      <c r="G46">
        <v>40</v>
      </c>
      <c r="H46">
        <v>1.2306335502155804E-20</v>
      </c>
      <c r="M46">
        <v>60</v>
      </c>
      <c r="N46">
        <v>2.5996948645511652E-20</v>
      </c>
      <c r="S46">
        <v>30</v>
      </c>
      <c r="T46">
        <v>3.8083219596665235E-22</v>
      </c>
    </row>
    <row r="47" spans="1:20">
      <c r="A47">
        <v>30</v>
      </c>
      <c r="B47">
        <v>1.3759533206589775E-20</v>
      </c>
      <c r="G47">
        <v>50</v>
      </c>
      <c r="H47">
        <v>1.3550440183330799E-20</v>
      </c>
      <c r="M47">
        <v>70</v>
      </c>
      <c r="N47">
        <v>2.5027484016211782E-20</v>
      </c>
      <c r="S47">
        <v>40</v>
      </c>
      <c r="T47">
        <v>1.1180382672619506E-21</v>
      </c>
    </row>
    <row r="48" spans="1:20">
      <c r="A48">
        <v>40</v>
      </c>
      <c r="B48">
        <v>1.5895291165173651E-20</v>
      </c>
      <c r="G48">
        <v>60</v>
      </c>
      <c r="H48">
        <v>1.4026148144784749E-20</v>
      </c>
      <c r="M48">
        <v>80</v>
      </c>
      <c r="N48">
        <v>2.3958661260845983E-20</v>
      </c>
      <c r="S48">
        <v>50</v>
      </c>
      <c r="T48">
        <v>1.5148442156999661E-21</v>
      </c>
    </row>
    <row r="49" spans="1:20">
      <c r="A49">
        <v>50</v>
      </c>
      <c r="B49">
        <v>1.6982796307013418E-20</v>
      </c>
      <c r="G49">
        <v>70</v>
      </c>
      <c r="H49">
        <v>1.4105005683155493E-20</v>
      </c>
      <c r="M49">
        <v>90</v>
      </c>
      <c r="N49">
        <v>2.2894346019100927E-20</v>
      </c>
      <c r="S49">
        <v>60</v>
      </c>
      <c r="T49">
        <v>1.6891741556908491E-21</v>
      </c>
    </row>
    <row r="50" spans="1:20">
      <c r="A50">
        <v>60</v>
      </c>
      <c r="B50">
        <v>1.7486437234661521E-20</v>
      </c>
      <c r="G50">
        <v>80</v>
      </c>
      <c r="H50">
        <v>1.3974314490556659E-20</v>
      </c>
      <c r="M50">
        <v>100</v>
      </c>
      <c r="N50">
        <v>2.1877804671465819E-20</v>
      </c>
      <c r="S50">
        <v>70</v>
      </c>
      <c r="T50">
        <v>1.7519185067192802E-21</v>
      </c>
    </row>
    <row r="51" spans="1:20">
      <c r="A51">
        <v>70</v>
      </c>
      <c r="B51">
        <v>1.7618355715214371E-20</v>
      </c>
      <c r="G51">
        <v>90</v>
      </c>
      <c r="H51">
        <v>1.3732673726521279E-20</v>
      </c>
      <c r="M51" t="s">
        <v>2</v>
      </c>
      <c r="S51">
        <v>80</v>
      </c>
      <c r="T51">
        <v>1.7576705283499318E-21</v>
      </c>
    </row>
    <row r="52" spans="1:20">
      <c r="A52">
        <v>80</v>
      </c>
      <c r="B52">
        <v>1.7516359694063337E-20</v>
      </c>
      <c r="G52">
        <v>100</v>
      </c>
      <c r="H52">
        <v>1.3434065962161703E-20</v>
      </c>
      <c r="S52">
        <v>90</v>
      </c>
      <c r="T52">
        <v>1.7333077259504761E-21</v>
      </c>
    </row>
    <row r="53" spans="1:20">
      <c r="A53">
        <v>90</v>
      </c>
      <c r="B53">
        <v>1.7270988275417533E-20</v>
      </c>
      <c r="G53" t="s">
        <v>2</v>
      </c>
      <c r="S53">
        <v>100</v>
      </c>
      <c r="T53">
        <v>1.692880517882027E-21</v>
      </c>
    </row>
    <row r="54" spans="1:20">
      <c r="A54">
        <v>100</v>
      </c>
      <c r="B54">
        <v>1.6940756435974594E-20</v>
      </c>
      <c r="S54" t="s">
        <v>2</v>
      </c>
    </row>
    <row r="55" spans="1:20">
      <c r="A55" t="s">
        <v>2</v>
      </c>
    </row>
    <row r="57" spans="1:20">
      <c r="A57" t="s">
        <v>864</v>
      </c>
      <c r="G57" t="s">
        <v>864</v>
      </c>
      <c r="M57" t="s">
        <v>864</v>
      </c>
      <c r="S57" t="s">
        <v>864</v>
      </c>
    </row>
    <row r="58" spans="1:20">
      <c r="A58" t="s">
        <v>877</v>
      </c>
      <c r="G58" t="s">
        <v>891</v>
      </c>
      <c r="M58" t="s">
        <v>905</v>
      </c>
      <c r="S58" t="s">
        <v>919</v>
      </c>
    </row>
    <row r="59" spans="1:20">
      <c r="A59">
        <v>12.63</v>
      </c>
      <c r="G59">
        <v>14.01</v>
      </c>
      <c r="M59">
        <v>16.2</v>
      </c>
      <c r="S59">
        <v>22.2</v>
      </c>
    </row>
    <row r="60" spans="1:20">
      <c r="A60" t="s">
        <v>855</v>
      </c>
      <c r="G60" t="s">
        <v>855</v>
      </c>
      <c r="M60" t="s">
        <v>855</v>
      </c>
      <c r="S60" t="s">
        <v>855</v>
      </c>
    </row>
    <row r="61" spans="1:20">
      <c r="A61" t="s">
        <v>879</v>
      </c>
      <c r="G61" t="s">
        <v>893</v>
      </c>
      <c r="M61" t="s">
        <v>907</v>
      </c>
      <c r="S61" t="s">
        <v>921</v>
      </c>
    </row>
    <row r="62" spans="1:20">
      <c r="A62" t="s">
        <v>869</v>
      </c>
      <c r="G62" t="s">
        <v>881</v>
      </c>
      <c r="M62" t="s">
        <v>899</v>
      </c>
      <c r="S62" t="s">
        <v>913</v>
      </c>
    </row>
    <row r="63" spans="1:20">
      <c r="A63" t="s">
        <v>870</v>
      </c>
      <c r="G63" t="s">
        <v>870</v>
      </c>
      <c r="M63" t="s">
        <v>870</v>
      </c>
      <c r="S63" t="s">
        <v>870</v>
      </c>
    </row>
    <row r="64" spans="1:20">
      <c r="A64" t="s">
        <v>6</v>
      </c>
      <c r="G64" t="s">
        <v>6</v>
      </c>
      <c r="M64" t="s">
        <v>6</v>
      </c>
      <c r="S64" t="s">
        <v>6</v>
      </c>
    </row>
    <row r="65" spans="1:20">
      <c r="A65" t="s">
        <v>2</v>
      </c>
      <c r="G65" t="s">
        <v>2</v>
      </c>
      <c r="M65" t="s">
        <v>2</v>
      </c>
      <c r="S65" t="s">
        <v>2</v>
      </c>
    </row>
    <row r="66" spans="1:20">
      <c r="A66">
        <v>12.63</v>
      </c>
      <c r="B66">
        <v>0</v>
      </c>
      <c r="G66">
        <v>14.01</v>
      </c>
      <c r="H66">
        <v>0</v>
      </c>
      <c r="M66">
        <v>16.2</v>
      </c>
      <c r="N66">
        <v>0</v>
      </c>
      <c r="S66">
        <v>22.2</v>
      </c>
      <c r="T66">
        <v>0</v>
      </c>
    </row>
    <row r="67" spans="1:20">
      <c r="A67">
        <v>13.9</v>
      </c>
      <c r="B67">
        <v>4.8182989746884931E-23</v>
      </c>
      <c r="G67">
        <v>15</v>
      </c>
      <c r="H67">
        <v>5.4775449824848402E-22</v>
      </c>
      <c r="M67">
        <v>17</v>
      </c>
      <c r="N67">
        <v>3.0857538256143133E-21</v>
      </c>
      <c r="S67">
        <v>23</v>
      </c>
      <c r="T67">
        <v>1.9463262503424471E-23</v>
      </c>
    </row>
    <row r="68" spans="1:20">
      <c r="A68">
        <v>14</v>
      </c>
      <c r="B68">
        <v>1.1324263888610981E-22</v>
      </c>
      <c r="G68">
        <v>16</v>
      </c>
      <c r="H68">
        <v>1.189550994226302E-21</v>
      </c>
      <c r="M68">
        <v>18</v>
      </c>
      <c r="N68">
        <v>6.3583119090668754E-21</v>
      </c>
      <c r="S68">
        <v>24</v>
      </c>
      <c r="T68">
        <v>3.7144035483826926E-23</v>
      </c>
    </row>
    <row r="69" spans="1:20">
      <c r="A69">
        <v>15</v>
      </c>
      <c r="B69">
        <v>1.1109113068601892E-21</v>
      </c>
      <c r="G69">
        <v>17</v>
      </c>
      <c r="H69">
        <v>1.8837496632771321E-21</v>
      </c>
      <c r="M69">
        <v>19</v>
      </c>
      <c r="N69">
        <v>9.1188305730543278E-21</v>
      </c>
      <c r="S69">
        <v>25</v>
      </c>
      <c r="T69">
        <v>6.3618591180617559E-23</v>
      </c>
    </row>
    <row r="70" spans="1:20">
      <c r="A70">
        <v>16</v>
      </c>
      <c r="B70">
        <v>2.4872308387913843E-21</v>
      </c>
      <c r="G70">
        <v>18</v>
      </c>
      <c r="H70">
        <v>2.6024740614878505E-21</v>
      </c>
      <c r="M70">
        <v>20</v>
      </c>
      <c r="N70">
        <v>1.1472531953670963E-20</v>
      </c>
      <c r="S70">
        <v>26</v>
      </c>
      <c r="T70">
        <v>1.0445441830050783E-22</v>
      </c>
    </row>
    <row r="71" spans="1:20">
      <c r="A71">
        <v>17</v>
      </c>
      <c r="B71">
        <v>3.9704862820627309E-21</v>
      </c>
      <c r="G71">
        <v>19</v>
      </c>
      <c r="H71">
        <v>3.3253244073679806E-21</v>
      </c>
      <c r="M71">
        <v>30</v>
      </c>
      <c r="N71">
        <v>2.3234885100675294E-20</v>
      </c>
      <c r="S71">
        <v>27</v>
      </c>
      <c r="T71">
        <v>1.5939707453018335E-22</v>
      </c>
    </row>
    <row r="72" spans="1:20">
      <c r="A72">
        <v>18</v>
      </c>
      <c r="B72">
        <v>5.4039853707492296E-21</v>
      </c>
      <c r="G72">
        <v>20</v>
      </c>
      <c r="H72">
        <v>4.0378328420018816E-21</v>
      </c>
      <c r="M72">
        <v>40</v>
      </c>
      <c r="N72">
        <v>2.6274543089384916E-20</v>
      </c>
      <c r="S72">
        <v>28</v>
      </c>
      <c r="T72">
        <v>2.2587743430396183E-22</v>
      </c>
    </row>
    <row r="73" spans="1:20">
      <c r="A73">
        <v>19</v>
      </c>
      <c r="B73">
        <v>6.7132098206004825E-21</v>
      </c>
      <c r="G73">
        <v>30</v>
      </c>
      <c r="H73">
        <v>9.5423903581704163E-21</v>
      </c>
      <c r="M73">
        <v>50</v>
      </c>
      <c r="N73">
        <v>2.6619372567957322E-20</v>
      </c>
      <c r="S73">
        <v>29</v>
      </c>
      <c r="T73">
        <v>3.0070457309103993E-22</v>
      </c>
    </row>
    <row r="74" spans="1:20">
      <c r="A74">
        <v>20</v>
      </c>
      <c r="B74">
        <v>7.8727213446235821E-21</v>
      </c>
      <c r="G74">
        <v>40</v>
      </c>
      <c r="H74">
        <v>1.2306335502155804E-20</v>
      </c>
      <c r="M74">
        <v>60</v>
      </c>
      <c r="N74">
        <v>2.5996948645511652E-20</v>
      </c>
      <c r="S74">
        <v>30</v>
      </c>
      <c r="T74">
        <v>3.8083219596665235E-22</v>
      </c>
    </row>
    <row r="75" spans="1:20">
      <c r="A75">
        <v>30</v>
      </c>
      <c r="B75">
        <v>1.3759533206589775E-20</v>
      </c>
      <c r="G75">
        <v>50</v>
      </c>
      <c r="H75">
        <v>1.3550440183330799E-20</v>
      </c>
      <c r="M75">
        <v>70</v>
      </c>
      <c r="N75">
        <v>2.5027484016211782E-20</v>
      </c>
      <c r="S75">
        <v>40</v>
      </c>
      <c r="T75">
        <v>1.1180382672619506E-21</v>
      </c>
    </row>
    <row r="76" spans="1:20">
      <c r="A76">
        <v>40</v>
      </c>
      <c r="B76">
        <v>1.5895291165173651E-20</v>
      </c>
      <c r="G76">
        <v>60</v>
      </c>
      <c r="H76">
        <v>1.4026148144784749E-20</v>
      </c>
      <c r="M76">
        <v>80</v>
      </c>
      <c r="N76">
        <v>2.3958661260845983E-20</v>
      </c>
      <c r="S76">
        <v>50</v>
      </c>
      <c r="T76">
        <v>1.5148442156999661E-21</v>
      </c>
    </row>
    <row r="77" spans="1:20">
      <c r="A77">
        <v>50</v>
      </c>
      <c r="B77">
        <v>1.6982796307013418E-20</v>
      </c>
      <c r="G77">
        <v>70</v>
      </c>
      <c r="H77">
        <v>1.4105005683155493E-20</v>
      </c>
      <c r="M77">
        <v>90</v>
      </c>
      <c r="N77">
        <v>2.2894346019100927E-20</v>
      </c>
      <c r="S77">
        <v>60</v>
      </c>
      <c r="T77">
        <v>1.6891741556908491E-21</v>
      </c>
    </row>
    <row r="78" spans="1:20">
      <c r="A78">
        <v>60</v>
      </c>
      <c r="B78">
        <v>1.7486437234661521E-20</v>
      </c>
      <c r="G78">
        <v>80</v>
      </c>
      <c r="H78">
        <v>1.3974314490556659E-20</v>
      </c>
      <c r="M78">
        <v>100</v>
      </c>
      <c r="N78">
        <v>2.1877804671465819E-20</v>
      </c>
      <c r="S78">
        <v>70</v>
      </c>
      <c r="T78">
        <v>1.7519185067192802E-21</v>
      </c>
    </row>
    <row r="79" spans="1:20">
      <c r="A79">
        <v>70</v>
      </c>
      <c r="B79">
        <v>1.7618355715214371E-20</v>
      </c>
      <c r="G79">
        <v>90</v>
      </c>
      <c r="H79">
        <v>1.3732673726521279E-20</v>
      </c>
      <c r="M79" t="s">
        <v>2</v>
      </c>
      <c r="S79">
        <v>80</v>
      </c>
      <c r="T79">
        <v>1.7576705283499318E-21</v>
      </c>
    </row>
    <row r="80" spans="1:20">
      <c r="A80">
        <v>80</v>
      </c>
      <c r="B80">
        <v>1.7516359694063337E-20</v>
      </c>
      <c r="G80">
        <v>100</v>
      </c>
      <c r="H80">
        <v>1.3434065962161703E-20</v>
      </c>
      <c r="S80">
        <v>90</v>
      </c>
      <c r="T80">
        <v>1.7333077259504761E-21</v>
      </c>
    </row>
    <row r="81" spans="1:20">
      <c r="A81">
        <v>90</v>
      </c>
      <c r="B81">
        <v>1.7270988275417533E-20</v>
      </c>
      <c r="G81" t="s">
        <v>2</v>
      </c>
      <c r="S81">
        <v>100</v>
      </c>
      <c r="T81">
        <v>1.692880517882027E-21</v>
      </c>
    </row>
    <row r="82" spans="1:20">
      <c r="A82">
        <v>100</v>
      </c>
      <c r="B82">
        <v>1.6940756435974594E-20</v>
      </c>
      <c r="S82" t="s">
        <v>2</v>
      </c>
    </row>
    <row r="83" spans="1:20">
      <c r="A83" t="s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294B-957B-43E5-B07C-99E4F03F321A}">
  <dimension ref="A1:CU171"/>
  <sheetViews>
    <sheetView topLeftCell="A40" workbookViewId="0">
      <selection activeCell="CY10" sqref="CY10"/>
    </sheetView>
  </sheetViews>
  <sheetFormatPr defaultRowHeight="16.5"/>
  <sheetData>
    <row r="1" spans="1:99">
      <c r="A1" t="s">
        <v>3</v>
      </c>
      <c r="F1" t="s">
        <v>3</v>
      </c>
      <c r="K1" t="s">
        <v>3</v>
      </c>
      <c r="P1" t="s">
        <v>3</v>
      </c>
      <c r="U1" t="s">
        <v>3</v>
      </c>
      <c r="Z1" t="s">
        <v>3</v>
      </c>
      <c r="AE1" t="s">
        <v>3</v>
      </c>
      <c r="AJ1" t="s">
        <v>3</v>
      </c>
      <c r="AO1" t="s">
        <v>3</v>
      </c>
      <c r="AT1" t="s">
        <v>3</v>
      </c>
      <c r="AY1" t="s">
        <v>3</v>
      </c>
      <c r="BD1" t="s">
        <v>3</v>
      </c>
      <c r="BI1" t="s">
        <v>3</v>
      </c>
      <c r="BN1" t="s">
        <v>3</v>
      </c>
      <c r="BT1" t="s">
        <v>3</v>
      </c>
      <c r="BZ1" t="s">
        <v>3</v>
      </c>
      <c r="CE1" t="s">
        <v>3</v>
      </c>
      <c r="CJ1" t="s">
        <v>3</v>
      </c>
      <c r="CO1" t="s">
        <v>3</v>
      </c>
      <c r="CT1" t="s">
        <v>3</v>
      </c>
    </row>
    <row r="2" spans="1:99">
      <c r="A2" t="s">
        <v>959</v>
      </c>
      <c r="F2" t="s">
        <v>980</v>
      </c>
      <c r="K2" t="s">
        <v>992</v>
      </c>
      <c r="P2" t="s">
        <v>1004</v>
      </c>
      <c r="U2" t="s">
        <v>1018</v>
      </c>
      <c r="Z2" t="s">
        <v>1032</v>
      </c>
      <c r="AE2" t="s">
        <v>1046</v>
      </c>
      <c r="AJ2" t="s">
        <v>1054</v>
      </c>
      <c r="AO2" t="s">
        <v>1060</v>
      </c>
      <c r="AT2" t="s">
        <v>1066</v>
      </c>
      <c r="AY2" t="s">
        <v>1072</v>
      </c>
      <c r="BD2" t="s">
        <v>1078</v>
      </c>
      <c r="BI2" t="s">
        <v>1084</v>
      </c>
      <c r="BN2" t="s">
        <v>1091</v>
      </c>
      <c r="BT2" t="s">
        <v>1099</v>
      </c>
      <c r="BZ2" t="s">
        <v>1097</v>
      </c>
      <c r="CE2" t="s">
        <v>1109</v>
      </c>
      <c r="CJ2" t="s">
        <v>1115</v>
      </c>
      <c r="CO2" t="s">
        <v>1123</v>
      </c>
      <c r="CT2" t="s">
        <v>1127</v>
      </c>
    </row>
    <row r="3" spans="1:99">
      <c r="A3">
        <v>7.45</v>
      </c>
      <c r="F3">
        <v>4</v>
      </c>
      <c r="K3">
        <v>9.4</v>
      </c>
      <c r="P3">
        <v>6.2</v>
      </c>
      <c r="U3">
        <v>6.95</v>
      </c>
      <c r="Z3">
        <v>6.38</v>
      </c>
      <c r="AE3">
        <v>4.45</v>
      </c>
      <c r="AJ3">
        <v>5.36</v>
      </c>
      <c r="AO3">
        <v>8.67</v>
      </c>
      <c r="AT3">
        <v>5.47</v>
      </c>
      <c r="AY3">
        <v>6.5</v>
      </c>
      <c r="BD3">
        <v>6.6</v>
      </c>
      <c r="BI3">
        <v>6.9</v>
      </c>
      <c r="BN3">
        <v>5.8</v>
      </c>
      <c r="BT3">
        <v>6.5</v>
      </c>
      <c r="BZ3">
        <v>8.6999999999999993</v>
      </c>
      <c r="CE3">
        <v>8.9</v>
      </c>
      <c r="CJ3">
        <v>4.5999999999999996</v>
      </c>
      <c r="CO3">
        <v>8.6999999999999993</v>
      </c>
      <c r="CT3">
        <v>10.6</v>
      </c>
    </row>
    <row r="4" spans="1:99">
      <c r="A4" t="s">
        <v>104</v>
      </c>
      <c r="F4" t="s">
        <v>104</v>
      </c>
      <c r="K4" t="s">
        <v>104</v>
      </c>
      <c r="P4" t="s">
        <v>104</v>
      </c>
      <c r="U4" t="s">
        <v>104</v>
      </c>
      <c r="Z4" t="s">
        <v>104</v>
      </c>
      <c r="AE4" t="s">
        <v>1048</v>
      </c>
      <c r="AJ4" t="s">
        <v>1048</v>
      </c>
      <c r="AO4" t="s">
        <v>1048</v>
      </c>
      <c r="AT4" t="s">
        <v>1048</v>
      </c>
      <c r="AY4" t="s">
        <v>1048</v>
      </c>
      <c r="BD4" t="s">
        <v>1048</v>
      </c>
      <c r="BI4" t="s">
        <v>140</v>
      </c>
      <c r="BN4" t="s">
        <v>140</v>
      </c>
      <c r="BT4" t="s">
        <v>140</v>
      </c>
      <c r="BZ4" t="s">
        <v>140</v>
      </c>
      <c r="CE4" t="s">
        <v>140</v>
      </c>
      <c r="CJ4" t="s">
        <v>1117</v>
      </c>
      <c r="CO4" t="s">
        <v>1117</v>
      </c>
      <c r="CT4" t="s">
        <v>173</v>
      </c>
    </row>
    <row r="5" spans="1:99">
      <c r="A5" t="s">
        <v>966</v>
      </c>
      <c r="F5" t="s">
        <v>978</v>
      </c>
      <c r="K5" t="s">
        <v>994</v>
      </c>
      <c r="P5" t="s">
        <v>1008</v>
      </c>
      <c r="U5" t="s">
        <v>1022</v>
      </c>
      <c r="Z5" t="s">
        <v>1034</v>
      </c>
      <c r="AE5" t="s">
        <v>1050</v>
      </c>
      <c r="AJ5" t="s">
        <v>1056</v>
      </c>
      <c r="AO5" t="s">
        <v>1062</v>
      </c>
      <c r="AT5" t="s">
        <v>1068</v>
      </c>
      <c r="AY5" t="s">
        <v>1074</v>
      </c>
      <c r="BD5" t="s">
        <v>1080</v>
      </c>
      <c r="BI5" t="s">
        <v>1087</v>
      </c>
      <c r="BN5" t="s">
        <v>1093</v>
      </c>
      <c r="BT5" t="s">
        <v>1101</v>
      </c>
      <c r="BZ5" t="s">
        <v>1105</v>
      </c>
      <c r="CE5" t="s">
        <v>1111</v>
      </c>
      <c r="CJ5" t="s">
        <v>1119</v>
      </c>
      <c r="CO5" t="s">
        <v>1125</v>
      </c>
      <c r="CT5" t="s">
        <v>1130</v>
      </c>
    </row>
    <row r="6" spans="1:99">
      <c r="A6" t="s">
        <v>963</v>
      </c>
      <c r="F6" t="s">
        <v>982</v>
      </c>
      <c r="K6" t="s">
        <v>807</v>
      </c>
      <c r="P6" t="s">
        <v>1006</v>
      </c>
      <c r="U6" t="s">
        <v>1020</v>
      </c>
      <c r="Z6" t="s">
        <v>1036</v>
      </c>
      <c r="AE6" t="s">
        <v>1052</v>
      </c>
      <c r="AJ6" t="s">
        <v>1058</v>
      </c>
      <c r="AO6" t="s">
        <v>1064</v>
      </c>
      <c r="AT6" t="s">
        <v>1070</v>
      </c>
      <c r="AY6" t="s">
        <v>1076</v>
      </c>
      <c r="BD6" t="s">
        <v>1082</v>
      </c>
      <c r="BI6" t="s">
        <v>1089</v>
      </c>
      <c r="BN6" t="s">
        <v>1095</v>
      </c>
      <c r="BT6" t="s">
        <v>1103</v>
      </c>
      <c r="BZ6" t="s">
        <v>1107</v>
      </c>
      <c r="CE6" t="s">
        <v>1113</v>
      </c>
      <c r="CJ6" t="s">
        <v>1121</v>
      </c>
      <c r="CO6" t="s">
        <v>1107</v>
      </c>
      <c r="CT6" t="s">
        <v>1132</v>
      </c>
    </row>
    <row r="7" spans="1:99">
      <c r="A7" t="s">
        <v>6</v>
      </c>
      <c r="F7" t="s">
        <v>6</v>
      </c>
      <c r="K7" t="s">
        <v>6</v>
      </c>
      <c r="P7" t="s">
        <v>6</v>
      </c>
      <c r="U7" t="s">
        <v>6</v>
      </c>
      <c r="Z7" t="s">
        <v>6</v>
      </c>
      <c r="AE7" t="s">
        <v>6</v>
      </c>
      <c r="AJ7" t="s">
        <v>6</v>
      </c>
      <c r="AO7" t="s">
        <v>6</v>
      </c>
      <c r="AT7" t="s">
        <v>6</v>
      </c>
      <c r="AY7" t="s">
        <v>6</v>
      </c>
      <c r="BD7" t="s">
        <v>6</v>
      </c>
      <c r="BI7" t="s">
        <v>6</v>
      </c>
      <c r="BN7" t="s">
        <v>6</v>
      </c>
      <c r="BT7" t="s">
        <v>6</v>
      </c>
      <c r="BZ7" t="s">
        <v>6</v>
      </c>
      <c r="CE7" t="s">
        <v>6</v>
      </c>
      <c r="CJ7" t="s">
        <v>6</v>
      </c>
      <c r="CO7" t="s">
        <v>6</v>
      </c>
      <c r="CT7" t="s">
        <v>6</v>
      </c>
    </row>
    <row r="8" spans="1:99">
      <c r="A8" t="s">
        <v>2</v>
      </c>
      <c r="F8" t="s">
        <v>2</v>
      </c>
      <c r="K8" t="s">
        <v>2</v>
      </c>
      <c r="P8" t="s">
        <v>2</v>
      </c>
      <c r="U8" t="s">
        <v>2</v>
      </c>
      <c r="Z8" t="s">
        <v>2</v>
      </c>
      <c r="AE8" t="s">
        <v>2</v>
      </c>
      <c r="AJ8" t="s">
        <v>2</v>
      </c>
      <c r="AO8" t="s">
        <v>2</v>
      </c>
      <c r="AT8" t="s">
        <v>2</v>
      </c>
      <c r="AY8" t="s">
        <v>2</v>
      </c>
      <c r="BD8" t="s">
        <v>2</v>
      </c>
      <c r="BI8" t="s">
        <v>2</v>
      </c>
      <c r="BN8" t="s">
        <v>2</v>
      </c>
      <c r="BT8" t="s">
        <v>2</v>
      </c>
      <c r="BZ8" t="s">
        <v>2</v>
      </c>
      <c r="CE8" t="s">
        <v>2</v>
      </c>
      <c r="CJ8" t="s">
        <v>2</v>
      </c>
      <c r="CO8" t="s">
        <v>2</v>
      </c>
      <c r="CT8" t="s">
        <v>2</v>
      </c>
    </row>
    <row r="9" spans="1:99">
      <c r="A9">
        <v>7.45</v>
      </c>
      <c r="B9">
        <v>0</v>
      </c>
      <c r="F9">
        <v>4</v>
      </c>
      <c r="G9">
        <v>0</v>
      </c>
      <c r="K9">
        <v>9.4</v>
      </c>
      <c r="L9">
        <v>0</v>
      </c>
      <c r="P9">
        <v>6.2</v>
      </c>
      <c r="Q9">
        <v>0</v>
      </c>
      <c r="U9">
        <v>6.95</v>
      </c>
      <c r="V9">
        <v>0</v>
      </c>
      <c r="Z9">
        <v>6.38</v>
      </c>
      <c r="AA9">
        <v>0</v>
      </c>
      <c r="AE9">
        <v>4.45</v>
      </c>
      <c r="AF9">
        <v>0</v>
      </c>
      <c r="AJ9">
        <v>5.36</v>
      </c>
      <c r="AK9">
        <v>0</v>
      </c>
      <c r="AO9">
        <v>8.67</v>
      </c>
      <c r="AP9">
        <v>0</v>
      </c>
      <c r="AT9">
        <v>5.47</v>
      </c>
      <c r="AU9">
        <v>0</v>
      </c>
      <c r="AY9">
        <v>6.5</v>
      </c>
      <c r="AZ9">
        <v>0</v>
      </c>
      <c r="BD9">
        <v>6.6</v>
      </c>
      <c r="BE9">
        <v>0</v>
      </c>
      <c r="BI9">
        <v>6.9</v>
      </c>
      <c r="BJ9">
        <v>0</v>
      </c>
      <c r="BN9">
        <v>5.8</v>
      </c>
      <c r="BO9">
        <v>0</v>
      </c>
      <c r="BT9">
        <v>6.5</v>
      </c>
      <c r="BU9">
        <v>0</v>
      </c>
      <c r="BZ9">
        <v>8.6999999999999993</v>
      </c>
      <c r="CA9">
        <v>0</v>
      </c>
      <c r="CE9">
        <v>8.9</v>
      </c>
      <c r="CF9">
        <v>0</v>
      </c>
      <c r="CJ9">
        <v>4.5999999999999996</v>
      </c>
      <c r="CK9">
        <v>0</v>
      </c>
      <c r="CO9">
        <v>8.6999999999999993</v>
      </c>
      <c r="CP9">
        <v>0</v>
      </c>
      <c r="CT9">
        <v>10.6</v>
      </c>
      <c r="CU9">
        <v>0</v>
      </c>
    </row>
    <row r="10" spans="1:99">
      <c r="A10">
        <v>8.5</v>
      </c>
      <c r="B10">
        <v>6.1501452190125935E-23</v>
      </c>
      <c r="F10">
        <v>4.5</v>
      </c>
      <c r="G10">
        <v>1.4297840226956288E-22</v>
      </c>
      <c r="K10">
        <v>9.5</v>
      </c>
      <c r="L10">
        <v>5.825889284942894E-27</v>
      </c>
      <c r="P10">
        <v>6.5</v>
      </c>
      <c r="Q10">
        <v>1.8141407295639183E-24</v>
      </c>
      <c r="U10">
        <v>7</v>
      </c>
      <c r="V10">
        <v>4.0347400297600937E-27</v>
      </c>
      <c r="Z10">
        <v>6.5</v>
      </c>
      <c r="AA10">
        <v>8.4440004866976308E-26</v>
      </c>
      <c r="AE10">
        <v>4.5</v>
      </c>
      <c r="AF10">
        <v>1.2672593625341269E-25</v>
      </c>
      <c r="AJ10">
        <v>5.5</v>
      </c>
      <c r="AK10">
        <v>5.5737748733236079E-25</v>
      </c>
      <c r="AO10">
        <v>8.6999999999999993</v>
      </c>
      <c r="AP10">
        <v>2.0294117174662567E-28</v>
      </c>
      <c r="AT10">
        <v>5.5</v>
      </c>
      <c r="AU10">
        <v>3.1751786431202142E-27</v>
      </c>
      <c r="AY10">
        <v>6.6</v>
      </c>
      <c r="AZ10">
        <v>3.2047112844855869E-26</v>
      </c>
      <c r="BD10">
        <v>6.7</v>
      </c>
      <c r="BE10">
        <v>3.026921149914341E-26</v>
      </c>
      <c r="BI10">
        <v>7</v>
      </c>
      <c r="BJ10">
        <v>1.2589994759530002E-25</v>
      </c>
      <c r="BN10">
        <v>5.9</v>
      </c>
      <c r="BO10">
        <v>1.807840846860657E-25</v>
      </c>
      <c r="BT10">
        <v>6.6</v>
      </c>
      <c r="BU10">
        <v>7.8691076193543155E-26</v>
      </c>
      <c r="BZ10">
        <v>8.8000000000000007</v>
      </c>
      <c r="CA10">
        <v>9.9442316730940317E-27</v>
      </c>
      <c r="CE10">
        <v>9</v>
      </c>
      <c r="CF10">
        <v>9.1375271758543649E-27</v>
      </c>
      <c r="CJ10">
        <v>5</v>
      </c>
      <c r="CK10">
        <v>4.0612746488022326E-23</v>
      </c>
      <c r="CO10">
        <v>8.8000000000000007</v>
      </c>
      <c r="CP10">
        <v>9.088969765349793E-27</v>
      </c>
      <c r="CT10">
        <v>10.7</v>
      </c>
      <c r="CU10">
        <v>5.9265036191695698E-27</v>
      </c>
    </row>
    <row r="11" spans="1:99">
      <c r="A11">
        <v>9</v>
      </c>
      <c r="B11">
        <v>1.5952020551391221E-22</v>
      </c>
      <c r="F11">
        <v>5</v>
      </c>
      <c r="G11">
        <v>7.6389320303244552E-22</v>
      </c>
      <c r="K11">
        <v>10</v>
      </c>
      <c r="L11">
        <v>1.0379036986848683E-24</v>
      </c>
      <c r="P11">
        <v>7</v>
      </c>
      <c r="Q11">
        <v>2.596989239726748E-23</v>
      </c>
      <c r="U11">
        <v>7.5</v>
      </c>
      <c r="V11">
        <v>4.1356606716327486E-24</v>
      </c>
      <c r="Z11">
        <v>7</v>
      </c>
      <c r="AA11">
        <v>8.7916939137158915E-24</v>
      </c>
      <c r="AE11">
        <v>5</v>
      </c>
      <c r="AF11">
        <v>1.126460021532357E-22</v>
      </c>
      <c r="AJ11">
        <v>5.75</v>
      </c>
      <c r="AK11">
        <v>1.0170393753312736E-23</v>
      </c>
      <c r="AO11">
        <v>8.7200000000000006</v>
      </c>
      <c r="AP11">
        <v>9.3145088287929286E-28</v>
      </c>
      <c r="AT11">
        <v>6</v>
      </c>
      <c r="AU11">
        <v>1.2566364252961171E-23</v>
      </c>
      <c r="AY11">
        <v>6.7</v>
      </c>
      <c r="AZ11">
        <v>2.4215369199314462E-25</v>
      </c>
      <c r="BD11">
        <v>6.8</v>
      </c>
      <c r="BE11">
        <v>2.2891849446144629E-25</v>
      </c>
      <c r="BI11">
        <v>7.1</v>
      </c>
      <c r="BJ11">
        <v>9.5449332566620131E-25</v>
      </c>
      <c r="BN11">
        <v>6</v>
      </c>
      <c r="BO11">
        <v>1.3566206450544187E-24</v>
      </c>
      <c r="BT11">
        <v>6.7</v>
      </c>
      <c r="BU11">
        <v>5.9460378597690259E-25</v>
      </c>
      <c r="BZ11">
        <v>8.9</v>
      </c>
      <c r="CA11">
        <v>7.6240182018060015E-26</v>
      </c>
      <c r="CE11">
        <v>9.0500000000000007</v>
      </c>
      <c r="CF11">
        <v>3.0202844739182378E-26</v>
      </c>
      <c r="CJ11">
        <v>5.5</v>
      </c>
      <c r="CK11">
        <v>3.2140053242460941E-22</v>
      </c>
      <c r="CO11">
        <v>8.9</v>
      </c>
      <c r="CP11">
        <v>6.9683081815340552E-26</v>
      </c>
      <c r="CT11">
        <v>10.8</v>
      </c>
      <c r="CU11">
        <v>4.5788337430459314E-26</v>
      </c>
    </row>
    <row r="12" spans="1:99">
      <c r="A12">
        <v>9.5</v>
      </c>
      <c r="B12">
        <v>3.0114458655566856E-22</v>
      </c>
      <c r="F12">
        <v>5.5</v>
      </c>
      <c r="G12">
        <v>1.7911959569425822E-21</v>
      </c>
      <c r="K12">
        <v>11</v>
      </c>
      <c r="L12">
        <v>1.3769209725043028E-23</v>
      </c>
      <c r="P12">
        <v>7.5</v>
      </c>
      <c r="Q12">
        <v>8.5818620973573914E-23</v>
      </c>
      <c r="U12">
        <v>8</v>
      </c>
      <c r="V12">
        <v>2.2547574661697433E-23</v>
      </c>
      <c r="Z12">
        <v>7.5</v>
      </c>
      <c r="AA12">
        <v>3.9911940589121097E-23</v>
      </c>
      <c r="AE12">
        <v>5.5</v>
      </c>
      <c r="AF12">
        <v>5.4454313729510617E-22</v>
      </c>
      <c r="AJ12">
        <v>5.9</v>
      </c>
      <c r="AK12">
        <v>2.4474621856553358E-23</v>
      </c>
      <c r="AO12">
        <v>8.75</v>
      </c>
      <c r="AP12">
        <v>3.7661862213150586E-27</v>
      </c>
      <c r="AT12">
        <v>6.5</v>
      </c>
      <c r="AU12">
        <v>6.8032919428813351E-23</v>
      </c>
      <c r="AY12">
        <v>6.8</v>
      </c>
      <c r="AZ12">
        <v>7.7259991880737819E-25</v>
      </c>
      <c r="BD12">
        <v>6.9</v>
      </c>
      <c r="BE12">
        <v>7.3098901032356751E-25</v>
      </c>
      <c r="BI12">
        <v>7.2</v>
      </c>
      <c r="BJ12">
        <v>3.0552003116688282E-24</v>
      </c>
      <c r="BN12">
        <v>6.5</v>
      </c>
      <c r="BO12">
        <v>4.2903028834105522E-23</v>
      </c>
      <c r="BT12">
        <v>6.8</v>
      </c>
      <c r="BU12">
        <v>1.8971044091341798E-24</v>
      </c>
      <c r="BZ12">
        <v>9</v>
      </c>
      <c r="CA12">
        <v>2.4671323374807276E-25</v>
      </c>
      <c r="CE12">
        <v>9.1</v>
      </c>
      <c r="CF12">
        <v>7.0123032064801071E-26</v>
      </c>
      <c r="CJ12">
        <v>6</v>
      </c>
      <c r="CK12">
        <v>8.6832200162514485E-22</v>
      </c>
      <c r="CO12">
        <v>9</v>
      </c>
      <c r="CP12">
        <v>2.2549445708460882E-25</v>
      </c>
      <c r="CT12">
        <v>10.9</v>
      </c>
      <c r="CU12">
        <v>1.4929249559838385E-25</v>
      </c>
    </row>
    <row r="13" spans="1:99">
      <c r="A13">
        <v>10</v>
      </c>
      <c r="B13">
        <v>4.7805195671613473E-22</v>
      </c>
      <c r="F13">
        <v>6</v>
      </c>
      <c r="G13">
        <v>3.0474524985843457E-21</v>
      </c>
      <c r="K13">
        <v>12</v>
      </c>
      <c r="L13">
        <v>4.2672466816976252E-23</v>
      </c>
      <c r="P13">
        <v>8</v>
      </c>
      <c r="Q13">
        <v>1.7850241531426276E-22</v>
      </c>
      <c r="U13">
        <v>8.5</v>
      </c>
      <c r="V13">
        <v>5.7703129320863006E-23</v>
      </c>
      <c r="Z13">
        <v>8</v>
      </c>
      <c r="AA13">
        <v>9.46387351011619E-23</v>
      </c>
      <c r="AE13">
        <v>6</v>
      </c>
      <c r="AF13">
        <v>1.257294805308965E-21</v>
      </c>
      <c r="AJ13">
        <v>6</v>
      </c>
      <c r="AK13">
        <v>3.8219312723582417E-23</v>
      </c>
      <c r="AO13">
        <v>8.7799999999999994</v>
      </c>
      <c r="AP13">
        <v>9.6652150640169045E-27</v>
      </c>
      <c r="AT13">
        <v>7</v>
      </c>
      <c r="AU13">
        <v>1.6833510943909267E-22</v>
      </c>
      <c r="AY13">
        <v>7</v>
      </c>
      <c r="AZ13">
        <v>3.2045643093510632E-24</v>
      </c>
      <c r="BD13">
        <v>7</v>
      </c>
      <c r="BE13">
        <v>1.6407369263877486E-24</v>
      </c>
      <c r="BI13">
        <v>7.5</v>
      </c>
      <c r="BJ13">
        <v>2.0942599422929655E-23</v>
      </c>
      <c r="BN13">
        <v>7</v>
      </c>
      <c r="BO13">
        <v>1.6316633208351072E-22</v>
      </c>
      <c r="BT13">
        <v>7</v>
      </c>
      <c r="BU13">
        <v>7.8687467247063252E-24</v>
      </c>
      <c r="BZ13">
        <v>9.1</v>
      </c>
      <c r="CA13">
        <v>5.6098425651841702E-25</v>
      </c>
      <c r="CE13">
        <v>9.15</v>
      </c>
      <c r="CF13">
        <v>1.3416462332308633E-25</v>
      </c>
      <c r="CJ13">
        <v>6.5</v>
      </c>
      <c r="CK13">
        <v>1.6009689147122051E-21</v>
      </c>
      <c r="CO13">
        <v>9.1</v>
      </c>
      <c r="CP13">
        <v>5.1273633941260558E-25</v>
      </c>
      <c r="CT13">
        <v>11</v>
      </c>
      <c r="CU13">
        <v>3.419824710161115E-25</v>
      </c>
    </row>
    <row r="14" spans="1:99">
      <c r="A14">
        <v>11</v>
      </c>
      <c r="B14">
        <v>9.0237151279905053E-22</v>
      </c>
      <c r="F14">
        <v>6.5</v>
      </c>
      <c r="G14">
        <v>4.3902816477241417E-21</v>
      </c>
      <c r="K14">
        <v>13</v>
      </c>
      <c r="L14">
        <v>8.4021657422587322E-23</v>
      </c>
      <c r="P14">
        <v>8.5</v>
      </c>
      <c r="Q14">
        <v>2.9626641675736517E-22</v>
      </c>
      <c r="U14">
        <v>9</v>
      </c>
      <c r="V14">
        <v>1.0763883470059533E-22</v>
      </c>
      <c r="Z14">
        <v>8.5</v>
      </c>
      <c r="AA14">
        <v>1.6873446601256883E-22</v>
      </c>
      <c r="AE14">
        <v>6.5</v>
      </c>
      <c r="AF14">
        <v>2.1455024173252961E-21</v>
      </c>
      <c r="AJ14">
        <v>6.5</v>
      </c>
      <c r="AK14">
        <v>1.5932462446226826E-22</v>
      </c>
      <c r="AO14">
        <v>8.8000000000000007</v>
      </c>
      <c r="AP14">
        <v>1.5817658264733919E-26</v>
      </c>
      <c r="AT14">
        <v>7.5</v>
      </c>
      <c r="AU14">
        <v>3.0278880387624412E-22</v>
      </c>
      <c r="AY14">
        <v>7.5</v>
      </c>
      <c r="AZ14">
        <v>1.9742868999638875E-23</v>
      </c>
      <c r="BD14">
        <v>7.5</v>
      </c>
      <c r="BE14">
        <v>1.4392551500736746E-23</v>
      </c>
      <c r="BI14">
        <v>7.7</v>
      </c>
      <c r="BJ14">
        <v>4.4939676354507038E-23</v>
      </c>
      <c r="BN14">
        <v>7.5</v>
      </c>
      <c r="BO14">
        <v>3.5726038529463048E-22</v>
      </c>
      <c r="BT14">
        <v>7.5</v>
      </c>
      <c r="BU14">
        <v>4.8478239404929807E-23</v>
      </c>
      <c r="BZ14">
        <v>9.1999999999999993</v>
      </c>
      <c r="CA14">
        <v>1.0515390249658768E-24</v>
      </c>
      <c r="CE14">
        <v>9.1999999999999993</v>
      </c>
      <c r="CF14">
        <v>2.2713242939262754E-25</v>
      </c>
      <c r="CJ14">
        <v>7</v>
      </c>
      <c r="CK14">
        <v>2.4358402432466932E-21</v>
      </c>
      <c r="CO14">
        <v>9.2000000000000099</v>
      </c>
      <c r="CP14">
        <v>9.6110053739598311E-25</v>
      </c>
      <c r="CT14">
        <v>11.1</v>
      </c>
      <c r="CU14">
        <v>6.4568587904612809E-25</v>
      </c>
    </row>
    <row r="15" spans="1:99">
      <c r="A15">
        <v>12</v>
      </c>
      <c r="B15">
        <v>1.3721865110833923E-21</v>
      </c>
      <c r="F15">
        <v>7</v>
      </c>
      <c r="G15">
        <v>5.7270252765281038E-21</v>
      </c>
      <c r="K15">
        <v>14</v>
      </c>
      <c r="L15">
        <v>1.3299722705457247E-22</v>
      </c>
      <c r="P15">
        <v>9</v>
      </c>
      <c r="Q15">
        <v>4.3099888183070327E-22</v>
      </c>
      <c r="U15">
        <v>9.5</v>
      </c>
      <c r="V15">
        <v>1.6905219614871358E-22</v>
      </c>
      <c r="Z15">
        <v>9</v>
      </c>
      <c r="AA15">
        <v>2.5680485217430893E-22</v>
      </c>
      <c r="AE15">
        <v>7</v>
      </c>
      <c r="AF15">
        <v>3.1173168414646748E-21</v>
      </c>
      <c r="AJ15">
        <v>7</v>
      </c>
      <c r="AK15">
        <v>3.5809056072797107E-22</v>
      </c>
      <c r="AO15">
        <v>8.82</v>
      </c>
      <c r="AP15">
        <v>2.409202205347241E-26</v>
      </c>
      <c r="AT15">
        <v>8</v>
      </c>
      <c r="AU15">
        <v>4.5929145879022232E-22</v>
      </c>
      <c r="AY15">
        <v>8</v>
      </c>
      <c r="AZ15">
        <v>5.2210655768319781E-23</v>
      </c>
      <c r="BD15">
        <v>8</v>
      </c>
      <c r="BE15">
        <v>4.2449196867635433E-23</v>
      </c>
      <c r="BI15">
        <v>8</v>
      </c>
      <c r="BJ15">
        <v>1.0111835531243428E-22</v>
      </c>
      <c r="BN15">
        <v>8</v>
      </c>
      <c r="BO15">
        <v>6.0671013187460635E-22</v>
      </c>
      <c r="BT15">
        <v>8</v>
      </c>
      <c r="BU15">
        <v>1.2820227241903305E-22</v>
      </c>
      <c r="BZ15">
        <v>9.3000000000000007</v>
      </c>
      <c r="CA15">
        <v>1.7446648941901323E-24</v>
      </c>
      <c r="CE15">
        <v>9.25</v>
      </c>
      <c r="CF15">
        <v>3.5339992802185786E-25</v>
      </c>
      <c r="CJ15">
        <v>7.5</v>
      </c>
      <c r="CK15">
        <v>3.3094845294239508E-21</v>
      </c>
      <c r="CO15">
        <v>9.3000000000000096</v>
      </c>
      <c r="CP15">
        <v>1.5946135403167014E-24</v>
      </c>
      <c r="CT15">
        <v>11.2</v>
      </c>
      <c r="CU15">
        <v>1.0789160628208832E-24</v>
      </c>
    </row>
    <row r="16" spans="1:99">
      <c r="A16">
        <v>13</v>
      </c>
      <c r="B16">
        <v>1.8472000926329496E-21</v>
      </c>
      <c r="F16">
        <v>7.5</v>
      </c>
      <c r="G16">
        <v>7.0035906490309577E-21</v>
      </c>
      <c r="K16">
        <v>15</v>
      </c>
      <c r="L16">
        <v>1.8563763556641851E-22</v>
      </c>
      <c r="P16">
        <v>9.5</v>
      </c>
      <c r="Q16">
        <v>5.7575370389074282E-22</v>
      </c>
      <c r="U16">
        <v>10</v>
      </c>
      <c r="V16">
        <v>2.3858375810450445E-22</v>
      </c>
      <c r="Z16">
        <v>9.5</v>
      </c>
      <c r="AA16">
        <v>3.5387998872937994E-22</v>
      </c>
      <c r="AE16">
        <v>7.5</v>
      </c>
      <c r="AF16">
        <v>4.1078181360397803E-21</v>
      </c>
      <c r="AJ16">
        <v>7.5</v>
      </c>
      <c r="AK16">
        <v>6.1270854118742358E-22</v>
      </c>
      <c r="AO16">
        <v>8.85</v>
      </c>
      <c r="AP16">
        <v>4.1102116847358842E-26</v>
      </c>
      <c r="AT16">
        <v>8.5</v>
      </c>
      <c r="AU16">
        <v>6.2766371984058642E-22</v>
      </c>
      <c r="AY16">
        <v>8.5</v>
      </c>
      <c r="AZ16">
        <v>9.8457248111335882E-23</v>
      </c>
      <c r="BD16">
        <v>8.5</v>
      </c>
      <c r="BE16">
        <v>8.4414783099456665E-23</v>
      </c>
      <c r="BI16">
        <v>8.5</v>
      </c>
      <c r="BJ16">
        <v>2.4756213812002285E-22</v>
      </c>
      <c r="BN16">
        <v>8.5</v>
      </c>
      <c r="BO16">
        <v>8.922300228179461E-22</v>
      </c>
      <c r="BT16">
        <v>8.5</v>
      </c>
      <c r="BU16">
        <v>2.41759900507835E-22</v>
      </c>
      <c r="BZ16">
        <v>9.4</v>
      </c>
      <c r="CA16">
        <v>2.6612714412804663E-24</v>
      </c>
      <c r="CE16">
        <v>9.3000000000000007</v>
      </c>
      <c r="CF16">
        <v>5.1693774642670459E-25</v>
      </c>
      <c r="CJ16">
        <v>8</v>
      </c>
      <c r="CK16">
        <v>4.1790562780474379E-21</v>
      </c>
      <c r="CO16">
        <v>9.4000000000000092</v>
      </c>
      <c r="CP16">
        <v>2.4323865797126875E-24</v>
      </c>
      <c r="CT16">
        <v>11.3</v>
      </c>
      <c r="CU16">
        <v>1.6572324920421019E-24</v>
      </c>
    </row>
    <row r="17" spans="1:99">
      <c r="A17">
        <v>14</v>
      </c>
      <c r="B17">
        <v>2.3037971755029565E-21</v>
      </c>
      <c r="F17">
        <v>8</v>
      </c>
      <c r="G17">
        <v>8.1916559216421884E-21</v>
      </c>
      <c r="K17">
        <v>16</v>
      </c>
      <c r="L17">
        <v>2.3911304076492075E-22</v>
      </c>
      <c r="P17">
        <v>10</v>
      </c>
      <c r="Q17">
        <v>7.2508144594513755E-22</v>
      </c>
      <c r="U17">
        <v>11</v>
      </c>
      <c r="V17">
        <v>3.9079786757206872E-22</v>
      </c>
      <c r="Z17">
        <v>10</v>
      </c>
      <c r="AA17">
        <v>4.5588889749209827E-22</v>
      </c>
      <c r="AE17">
        <v>8</v>
      </c>
      <c r="AF17">
        <v>5.0754184736702732E-21</v>
      </c>
      <c r="AJ17">
        <v>8</v>
      </c>
      <c r="AK17">
        <v>9.0136253352962615E-22</v>
      </c>
      <c r="AO17">
        <v>8.8699999999999992</v>
      </c>
      <c r="AP17">
        <v>5.5904340172496626E-26</v>
      </c>
      <c r="AT17">
        <v>8.6</v>
      </c>
      <c r="AU17">
        <v>6.6204643218283265E-22</v>
      </c>
      <c r="AY17">
        <v>8.6</v>
      </c>
      <c r="AZ17">
        <v>1.0906160539574517E-22</v>
      </c>
      <c r="BD17">
        <v>8.6</v>
      </c>
      <c r="BE17">
        <v>9.4211515297047946E-23</v>
      </c>
      <c r="BI17">
        <v>8.6</v>
      </c>
      <c r="BJ17">
        <v>2.8413670318829147E-22</v>
      </c>
      <c r="BN17">
        <v>8.6</v>
      </c>
      <c r="BO17">
        <v>9.5217314905191053E-22</v>
      </c>
      <c r="BT17">
        <v>8.6</v>
      </c>
      <c r="BU17">
        <v>2.6779869817084981E-22</v>
      </c>
      <c r="BZ17">
        <v>9.5</v>
      </c>
      <c r="CA17">
        <v>3.8176095994946083E-24</v>
      </c>
      <c r="CE17">
        <v>9.5</v>
      </c>
      <c r="CF17">
        <v>1.6105540497867838E-24</v>
      </c>
      <c r="CJ17">
        <v>8.5</v>
      </c>
      <c r="CK17">
        <v>5.017733885305027E-21</v>
      </c>
      <c r="CO17">
        <v>9.5000000000000107</v>
      </c>
      <c r="CP17">
        <v>3.4892729138239252E-24</v>
      </c>
      <c r="CT17">
        <v>11.4</v>
      </c>
      <c r="CU17">
        <v>2.3935642438677777E-24</v>
      </c>
    </row>
    <row r="18" spans="1:99">
      <c r="A18">
        <v>15</v>
      </c>
      <c r="B18">
        <v>2.7295688448562612E-21</v>
      </c>
      <c r="F18">
        <v>8.5</v>
      </c>
      <c r="G18">
        <v>9.279009186119584E-21</v>
      </c>
      <c r="K18">
        <v>17</v>
      </c>
      <c r="L18">
        <v>2.9154944803869315E-22</v>
      </c>
      <c r="P18">
        <v>11</v>
      </c>
      <c r="Q18">
        <v>1.0223638220844462E-21</v>
      </c>
      <c r="U18">
        <v>12</v>
      </c>
      <c r="V18">
        <v>5.4719218792313018E-22</v>
      </c>
      <c r="Z18">
        <v>11</v>
      </c>
      <c r="AA18">
        <v>6.629869641870434E-22</v>
      </c>
      <c r="AE18">
        <v>8.5</v>
      </c>
      <c r="AF18">
        <v>5.9954833575927145E-21</v>
      </c>
      <c r="AJ18">
        <v>8.5</v>
      </c>
      <c r="AK18">
        <v>1.206560215006852E-21</v>
      </c>
      <c r="AO18">
        <v>8.89</v>
      </c>
      <c r="AP18">
        <v>7.3780396647630646E-26</v>
      </c>
      <c r="AT18">
        <v>8.8000000000000007</v>
      </c>
      <c r="AU18">
        <v>7.3110124917000339E-22</v>
      </c>
      <c r="AY18">
        <v>8.8000000000000007</v>
      </c>
      <c r="AZ18">
        <v>1.3139743839805204E-22</v>
      </c>
      <c r="BD18">
        <v>8.8000000000000007</v>
      </c>
      <c r="BE18">
        <v>1.1499300764875962E-22</v>
      </c>
      <c r="BI18">
        <v>8.8000000000000007</v>
      </c>
      <c r="BJ18">
        <v>3.6377325357732364E-22</v>
      </c>
      <c r="BN18">
        <v>8.8000000000000007</v>
      </c>
      <c r="BO18">
        <v>1.0739770206940957E-21</v>
      </c>
      <c r="BT18">
        <v>8.8000000000000007</v>
      </c>
      <c r="BU18">
        <v>3.2264391137740918E-22</v>
      </c>
      <c r="BZ18">
        <v>9.6</v>
      </c>
      <c r="CA18">
        <v>5.2259019279247992E-24</v>
      </c>
      <c r="CE18">
        <v>9.6999999999999993</v>
      </c>
      <c r="CF18">
        <v>3.5301862559533777E-24</v>
      </c>
      <c r="CJ18">
        <v>9</v>
      </c>
      <c r="CK18">
        <v>5.8099843937189007E-21</v>
      </c>
      <c r="CO18">
        <v>9.6000000000000103</v>
      </c>
      <c r="CP18">
        <v>4.7764438903920593E-24</v>
      </c>
      <c r="CT18">
        <v>11.5</v>
      </c>
      <c r="CU18">
        <v>3.2985003908336815E-24</v>
      </c>
    </row>
    <row r="19" spans="1:99">
      <c r="A19">
        <v>16</v>
      </c>
      <c r="B19">
        <v>3.1190407605919878E-21</v>
      </c>
      <c r="F19">
        <v>9</v>
      </c>
      <c r="G19">
        <v>1.0263068059760736E-20</v>
      </c>
      <c r="K19">
        <v>18</v>
      </c>
      <c r="L19">
        <v>3.4178151742610653E-22</v>
      </c>
      <c r="P19">
        <v>12</v>
      </c>
      <c r="Q19">
        <v>1.3026999004542063E-21</v>
      </c>
      <c r="U19">
        <v>13</v>
      </c>
      <c r="V19">
        <v>6.9789150920869862E-22</v>
      </c>
      <c r="Z19">
        <v>12</v>
      </c>
      <c r="AA19">
        <v>8.6191938398380411E-22</v>
      </c>
      <c r="AE19">
        <v>9</v>
      </c>
      <c r="AF19">
        <v>6.8548263061609051E-21</v>
      </c>
      <c r="AJ19">
        <v>9</v>
      </c>
      <c r="AK19">
        <v>1.5155397796893922E-21</v>
      </c>
      <c r="AO19">
        <v>9</v>
      </c>
      <c r="AP19">
        <v>2.3774500390516727E-25</v>
      </c>
      <c r="AT19">
        <v>9</v>
      </c>
      <c r="AU19">
        <v>8.0025130231416746E-22</v>
      </c>
      <c r="AY19">
        <v>9</v>
      </c>
      <c r="AZ19">
        <v>1.5505324676593423E-22</v>
      </c>
      <c r="BD19">
        <v>9</v>
      </c>
      <c r="BE19">
        <v>1.3718118933070566E-22</v>
      </c>
      <c r="BI19">
        <v>9</v>
      </c>
      <c r="BJ19">
        <v>4.5132074226980324E-22</v>
      </c>
      <c r="BN19">
        <v>9</v>
      </c>
      <c r="BO19">
        <v>1.1976739619935967E-21</v>
      </c>
      <c r="BT19">
        <v>9</v>
      </c>
      <c r="BU19">
        <v>3.8073029899393599E-22</v>
      </c>
      <c r="BZ19">
        <v>9.6999999999999993</v>
      </c>
      <c r="CA19">
        <v>6.8948950311589507E-24</v>
      </c>
      <c r="CE19">
        <v>9.8000000000000007</v>
      </c>
      <c r="CF19">
        <v>4.8364542315918944E-24</v>
      </c>
      <c r="CJ19">
        <v>9.5</v>
      </c>
      <c r="CK19">
        <v>6.5478398381784741E-21</v>
      </c>
      <c r="CO19">
        <v>9.8000000000000007</v>
      </c>
      <c r="CP19">
        <v>8.0708826841954094E-24</v>
      </c>
      <c r="CT19">
        <v>11.6</v>
      </c>
      <c r="CU19">
        <v>4.3805507096558579E-24</v>
      </c>
    </row>
    <row r="20" spans="1:99">
      <c r="A20">
        <v>17</v>
      </c>
      <c r="B20">
        <v>3.4708257582216644E-21</v>
      </c>
      <c r="F20">
        <v>9.5</v>
      </c>
      <c r="G20">
        <v>1.114674679249755E-20</v>
      </c>
      <c r="K20">
        <v>19</v>
      </c>
      <c r="L20">
        <v>3.8913910178761116E-22</v>
      </c>
      <c r="P20">
        <v>13</v>
      </c>
      <c r="Q20">
        <v>1.5571956214296579E-21</v>
      </c>
      <c r="U20">
        <v>14</v>
      </c>
      <c r="V20">
        <v>8.37865852160307E-22</v>
      </c>
      <c r="Z20">
        <v>13</v>
      </c>
      <c r="AA20">
        <v>1.0449312221323682E-21</v>
      </c>
      <c r="AE20">
        <v>9.5</v>
      </c>
      <c r="AF20">
        <v>7.6476723045368531E-21</v>
      </c>
      <c r="AJ20">
        <v>9.5</v>
      </c>
      <c r="AK20">
        <v>1.8195210489146307E-21</v>
      </c>
      <c r="AO20">
        <v>9.5</v>
      </c>
      <c r="AP20">
        <v>3.0867163913488002E-24</v>
      </c>
      <c r="AT20">
        <v>9.5</v>
      </c>
      <c r="AU20">
        <v>9.7165095822858158E-22</v>
      </c>
      <c r="AY20">
        <v>9.5</v>
      </c>
      <c r="AZ20">
        <v>2.1863388613177036E-22</v>
      </c>
      <c r="BD20">
        <v>9.5</v>
      </c>
      <c r="BE20">
        <v>1.9749117958769446E-22</v>
      </c>
      <c r="BI20">
        <v>9.5</v>
      </c>
      <c r="BJ20">
        <v>6.9894069084080341E-22</v>
      </c>
      <c r="BN20">
        <v>9.5</v>
      </c>
      <c r="BO20">
        <v>1.5107295237750012E-21</v>
      </c>
      <c r="BT20">
        <v>9.5</v>
      </c>
      <c r="BU20">
        <v>5.3685134992892875E-22</v>
      </c>
      <c r="BZ20">
        <v>9.8000000000000007</v>
      </c>
      <c r="CA20">
        <v>8.830343734223365E-24</v>
      </c>
      <c r="CE20">
        <v>9.9</v>
      </c>
      <c r="CF20">
        <v>6.386247336263473E-24</v>
      </c>
      <c r="CJ20">
        <v>9.9</v>
      </c>
      <c r="CK20">
        <v>7.0967841799395607E-21</v>
      </c>
      <c r="CO20">
        <v>9.9</v>
      </c>
      <c r="CP20">
        <v>1.0086323606353788E-23</v>
      </c>
      <c r="CT20">
        <v>11.7</v>
      </c>
      <c r="CU20">
        <v>5.6463797599430687E-24</v>
      </c>
    </row>
    <row r="21" spans="1:99">
      <c r="A21">
        <v>18</v>
      </c>
      <c r="B21">
        <v>3.7858364575322083E-21</v>
      </c>
      <c r="F21">
        <v>10</v>
      </c>
      <c r="G21">
        <v>1.1935892534876019E-20</v>
      </c>
      <c r="K21">
        <v>20</v>
      </c>
      <c r="L21">
        <v>4.3328624169248679E-22</v>
      </c>
      <c r="P21">
        <v>14</v>
      </c>
      <c r="Q21">
        <v>1.7831406186437095E-21</v>
      </c>
      <c r="U21">
        <v>15</v>
      </c>
      <c r="V21">
        <v>9.6500071921119963E-22</v>
      </c>
      <c r="Z21">
        <v>14</v>
      </c>
      <c r="AA21">
        <v>1.2091049546370695E-21</v>
      </c>
      <c r="AE21">
        <v>10</v>
      </c>
      <c r="AF21">
        <v>8.3728857844668785E-21</v>
      </c>
      <c r="AJ21">
        <v>10</v>
      </c>
      <c r="AK21">
        <v>2.1127644648683954E-21</v>
      </c>
      <c r="AO21">
        <v>10</v>
      </c>
      <c r="AP21">
        <v>1.0475106698868769E-23</v>
      </c>
      <c r="AT21">
        <v>10</v>
      </c>
      <c r="AU21">
        <v>1.1382321080495151E-21</v>
      </c>
      <c r="AY21">
        <v>10</v>
      </c>
      <c r="AZ21">
        <v>2.8635114536199055E-22</v>
      </c>
      <c r="BD21">
        <v>10</v>
      </c>
      <c r="BE21">
        <v>2.6250135084099556E-22</v>
      </c>
      <c r="BI21">
        <v>10</v>
      </c>
      <c r="BJ21">
        <v>9.7711671798596792E-22</v>
      </c>
      <c r="BN21">
        <v>10</v>
      </c>
      <c r="BO21">
        <v>1.822512421590693E-21</v>
      </c>
      <c r="BT21">
        <v>10</v>
      </c>
      <c r="BU21">
        <v>7.0312979228035962E-22</v>
      </c>
      <c r="BZ21">
        <v>10</v>
      </c>
      <c r="CA21">
        <v>1.3511161693643918E-23</v>
      </c>
      <c r="CE21">
        <v>10</v>
      </c>
      <c r="CF21">
        <v>8.185414753864359E-24</v>
      </c>
      <c r="CJ21">
        <v>10</v>
      </c>
      <c r="CK21">
        <v>7.2282334200848477E-21</v>
      </c>
      <c r="CO21">
        <v>10</v>
      </c>
      <c r="CP21">
        <v>1.2349123005706611E-23</v>
      </c>
      <c r="CT21">
        <v>11.8</v>
      </c>
      <c r="CU21">
        <v>7.1010170578369634E-24</v>
      </c>
    </row>
    <row r="22" spans="1:99">
      <c r="A22">
        <v>19</v>
      </c>
      <c r="B22">
        <v>4.0661966298615293E-21</v>
      </c>
      <c r="F22">
        <v>11</v>
      </c>
      <c r="G22">
        <v>1.3259923769636786E-20</v>
      </c>
      <c r="K22">
        <v>30</v>
      </c>
      <c r="L22">
        <v>7.1211896375217755E-22</v>
      </c>
      <c r="P22">
        <v>15</v>
      </c>
      <c r="Q22">
        <v>1.9809917072361037E-21</v>
      </c>
      <c r="U22">
        <v>16</v>
      </c>
      <c r="V22">
        <v>1.0788355327344724E-21</v>
      </c>
      <c r="Z22">
        <v>15</v>
      </c>
      <c r="AA22">
        <v>1.354109360934352E-21</v>
      </c>
      <c r="AE22">
        <v>11</v>
      </c>
      <c r="AF22">
        <v>9.6286605451422707E-21</v>
      </c>
      <c r="AJ22">
        <v>11</v>
      </c>
      <c r="AK22">
        <v>2.6544846146829249E-21</v>
      </c>
      <c r="AO22">
        <v>11</v>
      </c>
      <c r="AP22">
        <v>3.9401889981437833E-23</v>
      </c>
      <c r="AT22">
        <v>11</v>
      </c>
      <c r="AU22">
        <v>1.4486296792390743E-21</v>
      </c>
      <c r="AY22">
        <v>11</v>
      </c>
      <c r="AZ22">
        <v>4.2577297425452295E-22</v>
      </c>
      <c r="BD22">
        <v>11</v>
      </c>
      <c r="BE22">
        <v>3.9801421167514175E-22</v>
      </c>
      <c r="BI22">
        <v>11</v>
      </c>
      <c r="BJ22">
        <v>1.5814617454071151E-21</v>
      </c>
      <c r="BN22">
        <v>11</v>
      </c>
      <c r="BO22">
        <v>2.4197941095406749E-21</v>
      </c>
      <c r="BT22">
        <v>11</v>
      </c>
      <c r="BU22">
        <v>1.045477441927884E-21</v>
      </c>
      <c r="BZ22">
        <v>11</v>
      </c>
      <c r="CA22">
        <v>5.2347012493566137E-23</v>
      </c>
      <c r="CE22">
        <v>11</v>
      </c>
      <c r="CF22">
        <v>3.9844306953473813E-23</v>
      </c>
      <c r="CJ22">
        <v>11</v>
      </c>
      <c r="CK22">
        <v>8.4185359280098968E-21</v>
      </c>
      <c r="CO22">
        <v>11</v>
      </c>
      <c r="CP22">
        <v>4.7844864188725896E-23</v>
      </c>
      <c r="CT22">
        <v>11.9</v>
      </c>
      <c r="CU22">
        <v>8.7480457815981116E-24</v>
      </c>
    </row>
    <row r="23" spans="1:99">
      <c r="A23">
        <v>20</v>
      </c>
      <c r="B23">
        <v>4.3145919710964982E-21</v>
      </c>
      <c r="F23">
        <v>12</v>
      </c>
      <c r="G23">
        <v>1.4295373498996144E-20</v>
      </c>
      <c r="K23">
        <v>40</v>
      </c>
      <c r="L23">
        <v>8.090591775817104E-22</v>
      </c>
      <c r="P23">
        <v>16</v>
      </c>
      <c r="Q23">
        <v>2.1526943780955133E-21</v>
      </c>
      <c r="U23">
        <v>17</v>
      </c>
      <c r="V23">
        <v>1.1797980680497929E-21</v>
      </c>
      <c r="Z23">
        <v>16</v>
      </c>
      <c r="AA23">
        <v>1.4809031861280898E-21</v>
      </c>
      <c r="AE23">
        <v>12</v>
      </c>
      <c r="AF23">
        <v>1.0650290883131786E-20</v>
      </c>
      <c r="AJ23">
        <v>12</v>
      </c>
      <c r="AK23">
        <v>3.1284252116821316E-21</v>
      </c>
      <c r="AO23">
        <v>12</v>
      </c>
      <c r="AP23">
        <v>8.3073140710087332E-23</v>
      </c>
      <c r="AT23">
        <v>12</v>
      </c>
      <c r="AU23">
        <v>1.7226623701737424E-21</v>
      </c>
      <c r="AY23">
        <v>12</v>
      </c>
      <c r="AZ23">
        <v>5.6144504969382933E-22</v>
      </c>
      <c r="BD23">
        <v>12</v>
      </c>
      <c r="BE23">
        <v>5.3137420468813917E-22</v>
      </c>
      <c r="BI23">
        <v>12</v>
      </c>
      <c r="BJ23">
        <v>2.1983472156042484E-21</v>
      </c>
      <c r="BN23">
        <v>12</v>
      </c>
      <c r="BO23">
        <v>2.962252613251291E-21</v>
      </c>
      <c r="BT23">
        <v>12</v>
      </c>
      <c r="BU23">
        <v>1.3786176432750492E-21</v>
      </c>
      <c r="BZ23">
        <v>12</v>
      </c>
      <c r="CA23">
        <v>1.1166802910527898E-22</v>
      </c>
      <c r="CE23">
        <v>12</v>
      </c>
      <c r="CF23">
        <v>9.2570394164102842E-23</v>
      </c>
      <c r="CJ23">
        <v>12</v>
      </c>
      <c r="CK23">
        <v>9.3987575221587505E-21</v>
      </c>
      <c r="CO23">
        <v>12</v>
      </c>
      <c r="CP23">
        <v>1.0206392747669086E-22</v>
      </c>
      <c r="CT23">
        <v>12</v>
      </c>
      <c r="CU23">
        <v>1.0589772189965524E-23</v>
      </c>
    </row>
    <row r="24" spans="1:99">
      <c r="A24">
        <v>30</v>
      </c>
      <c r="B24">
        <v>5.6045633065643906E-21</v>
      </c>
      <c r="F24">
        <v>13</v>
      </c>
      <c r="G24">
        <v>1.5097641568121154E-20</v>
      </c>
      <c r="K24">
        <v>50</v>
      </c>
      <c r="L24">
        <v>8.3077027185182693E-22</v>
      </c>
      <c r="P24">
        <v>17</v>
      </c>
      <c r="Q24">
        <v>2.3007816607086156E-21</v>
      </c>
      <c r="U24">
        <v>18</v>
      </c>
      <c r="V24">
        <v>1.2687559812080869E-21</v>
      </c>
      <c r="Z24">
        <v>17</v>
      </c>
      <c r="AA24">
        <v>1.5910176319686028E-21</v>
      </c>
      <c r="AE24">
        <v>13</v>
      </c>
      <c r="AF24">
        <v>1.1472947209759815E-20</v>
      </c>
      <c r="AJ24">
        <v>13</v>
      </c>
      <c r="AK24">
        <v>3.5347414388297655E-21</v>
      </c>
      <c r="AO24">
        <v>13</v>
      </c>
      <c r="AP24">
        <v>1.3547141124387313E-22</v>
      </c>
      <c r="AT24">
        <v>13</v>
      </c>
      <c r="AU24">
        <v>1.9593029319432334E-21</v>
      </c>
      <c r="AY24">
        <v>13</v>
      </c>
      <c r="AZ24">
        <v>6.8740912823957867E-22</v>
      </c>
      <c r="BD24">
        <v>13</v>
      </c>
      <c r="BE24">
        <v>6.5616815116335419E-22</v>
      </c>
      <c r="BI24">
        <v>13</v>
      </c>
      <c r="BJ24">
        <v>2.7901740864601231E-21</v>
      </c>
      <c r="BN24">
        <v>13</v>
      </c>
      <c r="BO24">
        <v>3.4411257905608893E-21</v>
      </c>
      <c r="BT24">
        <v>13</v>
      </c>
      <c r="BU24">
        <v>1.6879200428540523E-21</v>
      </c>
      <c r="BZ24">
        <v>13</v>
      </c>
      <c r="CA24">
        <v>1.8325187826198982E-22</v>
      </c>
      <c r="CE24">
        <v>13</v>
      </c>
      <c r="CF24">
        <v>1.5885271361885862E-22</v>
      </c>
      <c r="CJ24">
        <v>13</v>
      </c>
      <c r="CK24">
        <v>1.0196923964448513E-20</v>
      </c>
      <c r="CO24">
        <v>13</v>
      </c>
      <c r="CP24">
        <v>1.6749114820738718E-22</v>
      </c>
      <c r="CT24">
        <v>13</v>
      </c>
      <c r="CU24">
        <v>3.9572389233855388E-23</v>
      </c>
    </row>
    <row r="25" spans="1:99">
      <c r="A25">
        <v>40</v>
      </c>
      <c r="B25">
        <v>5.842789475804343E-21</v>
      </c>
      <c r="F25">
        <v>14</v>
      </c>
      <c r="G25">
        <v>1.5713282969585601E-20</v>
      </c>
      <c r="K25">
        <v>60</v>
      </c>
      <c r="L25">
        <v>8.2129287726141232E-22</v>
      </c>
      <c r="P25">
        <v>18</v>
      </c>
      <c r="Q25">
        <v>2.427906375985825E-21</v>
      </c>
      <c r="U25">
        <v>19</v>
      </c>
      <c r="V25">
        <v>1.3467604758775701E-21</v>
      </c>
      <c r="Z25">
        <v>18</v>
      </c>
      <c r="AA25">
        <v>1.686170937830651E-21</v>
      </c>
      <c r="AE25">
        <v>14</v>
      </c>
      <c r="AF25">
        <v>1.2130316012987727E-20</v>
      </c>
      <c r="AJ25">
        <v>14</v>
      </c>
      <c r="AK25">
        <v>3.8788604227497638E-21</v>
      </c>
      <c r="AO25">
        <v>14</v>
      </c>
      <c r="AP25">
        <v>1.9171272584943468E-22</v>
      </c>
      <c r="AT25">
        <v>14</v>
      </c>
      <c r="AU25">
        <v>2.1609718146680882E-21</v>
      </c>
      <c r="AY25">
        <v>14</v>
      </c>
      <c r="AZ25">
        <v>8.0120631624456096E-22</v>
      </c>
      <c r="BD25">
        <v>14</v>
      </c>
      <c r="BE25">
        <v>7.6958347447439658E-22</v>
      </c>
      <c r="BI25">
        <v>14</v>
      </c>
      <c r="BJ25">
        <v>3.338121894143337E-21</v>
      </c>
      <c r="BN25">
        <v>14</v>
      </c>
      <c r="BO25">
        <v>3.8568252844911678E-21</v>
      </c>
      <c r="BT25">
        <v>14</v>
      </c>
      <c r="BU25">
        <v>1.9673468740716559E-21</v>
      </c>
      <c r="BZ25">
        <v>14</v>
      </c>
      <c r="CA25">
        <v>2.6034906717436994E-22</v>
      </c>
      <c r="CE25">
        <v>14</v>
      </c>
      <c r="CF25">
        <v>2.3197380461553692E-22</v>
      </c>
      <c r="CJ25">
        <v>14</v>
      </c>
      <c r="CK25">
        <v>1.0841771070961013E-20</v>
      </c>
      <c r="CO25">
        <v>14</v>
      </c>
      <c r="CP25">
        <v>2.3795752932701158E-22</v>
      </c>
      <c r="CT25">
        <v>14</v>
      </c>
      <c r="CU25">
        <v>8.5365157772351879E-23</v>
      </c>
    </row>
    <row r="26" spans="1:99">
      <c r="A26">
        <v>50</v>
      </c>
      <c r="B26">
        <v>5.7378975588328292E-21</v>
      </c>
      <c r="F26">
        <v>15</v>
      </c>
      <c r="G26">
        <v>1.6179974881544884E-20</v>
      </c>
      <c r="K26">
        <v>70</v>
      </c>
      <c r="L26">
        <v>7.9878187685607929E-22</v>
      </c>
      <c r="P26">
        <v>19</v>
      </c>
      <c r="Q26">
        <v>2.5366104412822058E-21</v>
      </c>
      <c r="U26">
        <v>20</v>
      </c>
      <c r="V26">
        <v>1.4149037148876466E-21</v>
      </c>
      <c r="Z26">
        <v>19</v>
      </c>
      <c r="AA26">
        <v>1.768069096774211E-21</v>
      </c>
      <c r="AE26">
        <v>15</v>
      </c>
      <c r="AF26">
        <v>1.2651797591736066E-20</v>
      </c>
      <c r="AJ26">
        <v>15</v>
      </c>
      <c r="AK26">
        <v>4.1679920561736596E-21</v>
      </c>
      <c r="AO26">
        <v>15</v>
      </c>
      <c r="AP26">
        <v>2.4843529816499911E-22</v>
      </c>
      <c r="AT26">
        <v>15</v>
      </c>
      <c r="AU26">
        <v>2.3313826866218931E-21</v>
      </c>
      <c r="AY26">
        <v>15</v>
      </c>
      <c r="AZ26">
        <v>9.0229844191472632E-22</v>
      </c>
      <c r="BD26">
        <v>15</v>
      </c>
      <c r="BE26">
        <v>8.7082580210319751E-22</v>
      </c>
      <c r="BI26">
        <v>15</v>
      </c>
      <c r="BJ26">
        <v>3.8345557634893134E-21</v>
      </c>
      <c r="BN26">
        <v>15</v>
      </c>
      <c r="BO26">
        <v>4.2139050595832343E-21</v>
      </c>
      <c r="BT26">
        <v>15</v>
      </c>
      <c r="BU26">
        <v>2.2155766663212602E-21</v>
      </c>
      <c r="BZ26">
        <v>15</v>
      </c>
      <c r="CA26">
        <v>3.38285140657622E-22</v>
      </c>
      <c r="CE26">
        <v>15</v>
      </c>
      <c r="CF26">
        <v>3.0707946710661459E-22</v>
      </c>
      <c r="CJ26">
        <v>15</v>
      </c>
      <c r="CK26">
        <v>1.1359247073019602E-20</v>
      </c>
      <c r="CO26">
        <v>15</v>
      </c>
      <c r="CP26">
        <v>3.0919064605295773E-22</v>
      </c>
      <c r="CT26">
        <v>15</v>
      </c>
      <c r="CU26">
        <v>1.4313135469514587E-22</v>
      </c>
    </row>
    <row r="27" spans="1:99">
      <c r="A27">
        <v>60</v>
      </c>
      <c r="B27">
        <v>5.5197056330753126E-21</v>
      </c>
      <c r="F27">
        <v>16</v>
      </c>
      <c r="G27">
        <v>1.6527723328604592E-20</v>
      </c>
      <c r="K27">
        <v>80</v>
      </c>
      <c r="L27">
        <v>7.7121052567335833E-22</v>
      </c>
      <c r="P27">
        <v>20</v>
      </c>
      <c r="Q27">
        <v>2.6292219914656529E-21</v>
      </c>
      <c r="U27">
        <v>30</v>
      </c>
      <c r="V27">
        <v>1.7458290991533733E-21</v>
      </c>
      <c r="Z27">
        <v>20</v>
      </c>
      <c r="AA27">
        <v>1.8383094575998595E-21</v>
      </c>
      <c r="AE27">
        <v>16</v>
      </c>
      <c r="AF27">
        <v>1.306201919291248E-20</v>
      </c>
      <c r="AJ27">
        <v>16</v>
      </c>
      <c r="AK27">
        <v>4.4095083894727291E-21</v>
      </c>
      <c r="AO27">
        <v>16</v>
      </c>
      <c r="AP27">
        <v>3.0351740723361457E-22</v>
      </c>
      <c r="AT27">
        <v>16</v>
      </c>
      <c r="AU27">
        <v>2.474511560529862E-21</v>
      </c>
      <c r="AY27">
        <v>16</v>
      </c>
      <c r="AZ27">
        <v>9.9113714974554137E-22</v>
      </c>
      <c r="BD27">
        <v>16</v>
      </c>
      <c r="BE27">
        <v>9.6016638971774414E-22</v>
      </c>
      <c r="BI27">
        <v>16</v>
      </c>
      <c r="BJ27">
        <v>4.2781271358442703E-21</v>
      </c>
      <c r="BN27">
        <v>16</v>
      </c>
      <c r="BO27">
        <v>4.5184688054360765E-21</v>
      </c>
      <c r="BT27">
        <v>16</v>
      </c>
      <c r="BU27">
        <v>2.4337184240731676E-21</v>
      </c>
      <c r="BZ27">
        <v>16</v>
      </c>
      <c r="CA27">
        <v>4.1409440450984331E-22</v>
      </c>
      <c r="CE27">
        <v>16</v>
      </c>
      <c r="CF27">
        <v>3.8098320230869718E-22</v>
      </c>
      <c r="CJ27">
        <v>16</v>
      </c>
      <c r="CK27">
        <v>1.177154834318133E-20</v>
      </c>
      <c r="CO27">
        <v>16</v>
      </c>
      <c r="CP27">
        <v>3.7847987117736404E-22</v>
      </c>
      <c r="CT27">
        <v>16</v>
      </c>
      <c r="CU27">
        <v>2.0817450480984227E-22</v>
      </c>
    </row>
    <row r="28" spans="1:99">
      <c r="A28">
        <v>70</v>
      </c>
      <c r="B28">
        <v>5.2703993363519521E-21</v>
      </c>
      <c r="F28">
        <v>17</v>
      </c>
      <c r="G28">
        <v>1.6780285435699455E-20</v>
      </c>
      <c r="K28">
        <v>90</v>
      </c>
      <c r="L28">
        <v>7.4225183255478587E-22</v>
      </c>
      <c r="P28">
        <v>30</v>
      </c>
      <c r="Q28">
        <v>3.0200522383939935E-21</v>
      </c>
      <c r="U28">
        <v>40</v>
      </c>
      <c r="V28">
        <v>1.7838915543770523E-21</v>
      </c>
      <c r="Z28">
        <v>30</v>
      </c>
      <c r="AA28">
        <v>2.146943253347458E-21</v>
      </c>
      <c r="AE28">
        <v>17</v>
      </c>
      <c r="AF28">
        <v>1.3381214526190316E-20</v>
      </c>
      <c r="AJ28">
        <v>17</v>
      </c>
      <c r="AK28">
        <v>4.6102472905350287E-21</v>
      </c>
      <c r="AO28">
        <v>17</v>
      </c>
      <c r="AP28">
        <v>3.5571868234401809E-22</v>
      </c>
      <c r="AT28">
        <v>17</v>
      </c>
      <c r="AU28">
        <v>2.5941332868771261E-21</v>
      </c>
      <c r="AY28">
        <v>17</v>
      </c>
      <c r="AZ28">
        <v>1.0686385257216633E-21</v>
      </c>
      <c r="BD28">
        <v>17</v>
      </c>
      <c r="BE28">
        <v>1.0383958592785859E-21</v>
      </c>
      <c r="BI28">
        <v>17</v>
      </c>
      <c r="BJ28">
        <v>4.6708252791867765E-21</v>
      </c>
      <c r="BN28">
        <v>17</v>
      </c>
      <c r="BO28">
        <v>4.7768855056706639E-21</v>
      </c>
      <c r="BT28">
        <v>17</v>
      </c>
      <c r="BU28">
        <v>2.6240215790427227E-21</v>
      </c>
      <c r="BZ28">
        <v>17</v>
      </c>
      <c r="CA28">
        <v>4.8603220816848136E-22</v>
      </c>
      <c r="CE28">
        <v>17</v>
      </c>
      <c r="CF28">
        <v>4.5173717265566681E-22</v>
      </c>
      <c r="CJ28">
        <v>17</v>
      </c>
      <c r="CK28">
        <v>1.2097178334215345E-20</v>
      </c>
      <c r="CO28">
        <v>17</v>
      </c>
      <c r="CP28">
        <v>4.4423060425894711E-22</v>
      </c>
      <c r="CT28">
        <v>17</v>
      </c>
      <c r="CU28">
        <v>2.767490722968427E-22</v>
      </c>
    </row>
    <row r="29" spans="1:99">
      <c r="A29">
        <v>80</v>
      </c>
      <c r="B29">
        <v>5.0213714137168589E-21</v>
      </c>
      <c r="F29">
        <v>18</v>
      </c>
      <c r="G29">
        <v>1.6956459122936063E-20</v>
      </c>
      <c r="K29">
        <v>100</v>
      </c>
      <c r="L29">
        <v>7.1363304393617212E-22</v>
      </c>
      <c r="P29">
        <v>40</v>
      </c>
      <c r="Q29">
        <v>2.9984637576355313E-21</v>
      </c>
      <c r="U29">
        <v>50</v>
      </c>
      <c r="V29">
        <v>1.7332466231399548E-21</v>
      </c>
      <c r="Z29">
        <v>40</v>
      </c>
      <c r="AA29">
        <v>2.1460465212116643E-21</v>
      </c>
      <c r="AE29">
        <v>18</v>
      </c>
      <c r="AF29">
        <v>1.3625862893798965E-20</v>
      </c>
      <c r="AJ29">
        <v>18</v>
      </c>
      <c r="AK29">
        <v>4.7762634683138162E-21</v>
      </c>
      <c r="AO29">
        <v>18</v>
      </c>
      <c r="AP29">
        <v>4.0438810751374798E-22</v>
      </c>
      <c r="AT29">
        <v>18</v>
      </c>
      <c r="AU29">
        <v>2.6936387476098983E-21</v>
      </c>
      <c r="AY29">
        <v>18</v>
      </c>
      <c r="AZ29">
        <v>1.1358950944946225E-21</v>
      </c>
      <c r="BD29">
        <v>18</v>
      </c>
      <c r="BE29">
        <v>1.1065199716465465E-21</v>
      </c>
      <c r="BI29">
        <v>18</v>
      </c>
      <c r="BJ29">
        <v>5.0162619828596526E-21</v>
      </c>
      <c r="BN29">
        <v>18</v>
      </c>
      <c r="BO29">
        <v>4.9951901988100589E-21</v>
      </c>
      <c r="BT29">
        <v>18</v>
      </c>
      <c r="BU29">
        <v>2.7891688047366841E-21</v>
      </c>
      <c r="BZ29">
        <v>18</v>
      </c>
      <c r="CA29">
        <v>5.531735314222698E-22</v>
      </c>
      <c r="CE29">
        <v>18</v>
      </c>
      <c r="CF29">
        <v>5.1824691181578721E-22</v>
      </c>
      <c r="CJ29">
        <v>18</v>
      </c>
      <c r="CK29">
        <v>1.2351371821116255E-20</v>
      </c>
      <c r="CO29">
        <v>18</v>
      </c>
      <c r="CP29">
        <v>5.0559738221831366E-22</v>
      </c>
      <c r="CT29">
        <v>18</v>
      </c>
      <c r="CU29">
        <v>3.4611720192714794E-22</v>
      </c>
    </row>
    <row r="30" spans="1:99">
      <c r="A30">
        <v>90</v>
      </c>
      <c r="B30">
        <v>4.7846330546266162E-21</v>
      </c>
      <c r="F30">
        <v>19</v>
      </c>
      <c r="G30">
        <v>1.7071150476675137E-20</v>
      </c>
      <c r="P30">
        <v>50</v>
      </c>
      <c r="Q30">
        <v>2.8685199326035502E-21</v>
      </c>
      <c r="U30">
        <v>60</v>
      </c>
      <c r="V30">
        <v>1.6563065497984877E-21</v>
      </c>
      <c r="Z30">
        <v>50</v>
      </c>
      <c r="AA30">
        <v>2.0605816408597415E-21</v>
      </c>
      <c r="AE30">
        <v>19</v>
      </c>
      <c r="AF30">
        <v>1.3809344439237832E-20</v>
      </c>
      <c r="AJ30">
        <v>19</v>
      </c>
      <c r="AK30">
        <v>4.9127890636208846E-21</v>
      </c>
      <c r="AO30">
        <v>19</v>
      </c>
      <c r="AP30">
        <v>4.4925442304624785E-22</v>
      </c>
      <c r="AT30">
        <v>19</v>
      </c>
      <c r="AU30">
        <v>2.7759873365306566E-21</v>
      </c>
      <c r="AY30">
        <v>19</v>
      </c>
      <c r="AZ30">
        <v>1.1940230070513771E-21</v>
      </c>
      <c r="BD30">
        <v>19</v>
      </c>
      <c r="BE30">
        <v>1.1655950959597183E-21</v>
      </c>
      <c r="BI30">
        <v>19</v>
      </c>
      <c r="BJ30">
        <v>5.318698079327505E-21</v>
      </c>
      <c r="BN30">
        <v>19</v>
      </c>
      <c r="BO30">
        <v>5.178837498729111E-21</v>
      </c>
      <c r="BT30">
        <v>19</v>
      </c>
      <c r="BU30">
        <v>2.9319007886791754E-21</v>
      </c>
      <c r="BZ30">
        <v>19</v>
      </c>
      <c r="CA30">
        <v>6.1512329339731751E-22</v>
      </c>
      <c r="CE30">
        <v>19</v>
      </c>
      <c r="CF30">
        <v>5.7998214037957278E-22</v>
      </c>
      <c r="CJ30">
        <v>19</v>
      </c>
      <c r="CK30">
        <v>1.2546605132694376E-20</v>
      </c>
      <c r="CO30">
        <v>19</v>
      </c>
      <c r="CP30">
        <v>5.6221910344040531E-22</v>
      </c>
      <c r="CT30">
        <v>19</v>
      </c>
      <c r="CU30">
        <v>4.1438481864361433E-22</v>
      </c>
    </row>
    <row r="31" spans="1:99">
      <c r="A31">
        <v>100</v>
      </c>
      <c r="B31">
        <v>4.5642652779589108E-21</v>
      </c>
      <c r="F31">
        <v>20</v>
      </c>
      <c r="G31">
        <v>1.713622245938165E-20</v>
      </c>
      <c r="K31" t="s">
        <v>2</v>
      </c>
      <c r="P31">
        <v>60</v>
      </c>
      <c r="Q31">
        <v>2.7147261520997083E-21</v>
      </c>
      <c r="U31">
        <v>70</v>
      </c>
      <c r="V31">
        <v>1.574358567008214E-21</v>
      </c>
      <c r="Z31">
        <v>60</v>
      </c>
      <c r="AA31">
        <v>1.9545956615540789E-21</v>
      </c>
      <c r="AE31">
        <v>20</v>
      </c>
      <c r="AF31">
        <v>1.3942523731769176E-20</v>
      </c>
      <c r="AJ31">
        <v>20</v>
      </c>
      <c r="AK31">
        <v>5.0242861611391754E-21</v>
      </c>
      <c r="AO31">
        <v>20</v>
      </c>
      <c r="AP31">
        <v>4.9028347627017579E-22</v>
      </c>
      <c r="AT31">
        <v>20</v>
      </c>
      <c r="AU31">
        <v>2.843721515525028E-21</v>
      </c>
      <c r="AY31">
        <v>20</v>
      </c>
      <c r="AZ31">
        <v>1.2440851084935881E-21</v>
      </c>
      <c r="BD31">
        <v>20</v>
      </c>
      <c r="BE31">
        <v>1.2166430547728932E-21</v>
      </c>
      <c r="BI31">
        <v>20</v>
      </c>
      <c r="BJ31">
        <v>5.5825065853360055E-21</v>
      </c>
      <c r="BN31">
        <v>20</v>
      </c>
      <c r="BO31">
        <v>5.3326324809739319E-21</v>
      </c>
      <c r="BT31">
        <v>20</v>
      </c>
      <c r="BU31">
        <v>3.0548273268066277E-21</v>
      </c>
      <c r="BZ31">
        <v>20</v>
      </c>
      <c r="CA31">
        <v>6.7181850104668546E-22</v>
      </c>
      <c r="CE31">
        <v>20</v>
      </c>
      <c r="CF31">
        <v>6.3677435631578601E-22</v>
      </c>
      <c r="CJ31">
        <v>20</v>
      </c>
      <c r="CK31">
        <v>1.2693080852383263E-20</v>
      </c>
      <c r="CO31">
        <v>20</v>
      </c>
      <c r="CP31">
        <v>6.140381926476264E-22</v>
      </c>
      <c r="CT31">
        <v>20</v>
      </c>
      <c r="CU31">
        <v>4.8030340890310816E-22</v>
      </c>
    </row>
    <row r="32" spans="1:99">
      <c r="F32">
        <v>30</v>
      </c>
      <c r="G32">
        <v>1.6465266876979011E-20</v>
      </c>
      <c r="K32">
        <v>0.04</v>
      </c>
      <c r="P32">
        <v>70</v>
      </c>
      <c r="Q32">
        <v>2.5633331872124873E-21</v>
      </c>
      <c r="U32">
        <v>80</v>
      </c>
      <c r="V32">
        <v>1.4950563249494118E-21</v>
      </c>
      <c r="Z32">
        <v>70</v>
      </c>
      <c r="AA32">
        <v>1.8485079397735287E-21</v>
      </c>
      <c r="AE32">
        <v>30</v>
      </c>
      <c r="AF32">
        <v>1.3848939328984954E-20</v>
      </c>
      <c r="AJ32">
        <v>30</v>
      </c>
      <c r="AK32">
        <v>5.3637290863899492E-21</v>
      </c>
      <c r="AO32">
        <v>30</v>
      </c>
      <c r="AP32">
        <v>7.3252707351656619E-22</v>
      </c>
      <c r="AT32">
        <v>30</v>
      </c>
      <c r="AU32">
        <v>3.063913163854357E-21</v>
      </c>
      <c r="AY32">
        <v>30</v>
      </c>
      <c r="AZ32">
        <v>1.4694200450492826E-21</v>
      </c>
      <c r="BD32">
        <v>30</v>
      </c>
      <c r="BE32">
        <v>1.4507412016907342E-21</v>
      </c>
      <c r="BI32">
        <v>30</v>
      </c>
      <c r="BJ32">
        <v>6.8540123671319358E-21</v>
      </c>
      <c r="BN32">
        <v>30</v>
      </c>
      <c r="BO32">
        <v>5.9103922647571129E-21</v>
      </c>
      <c r="BT32">
        <v>30</v>
      </c>
      <c r="BU32">
        <v>3.6081329786266059E-21</v>
      </c>
      <c r="BZ32">
        <v>30</v>
      </c>
      <c r="CA32">
        <v>1.0075092135997935E-21</v>
      </c>
      <c r="CE32">
        <v>30</v>
      </c>
      <c r="CF32">
        <v>9.7939432226123713E-22</v>
      </c>
      <c r="CJ32">
        <v>30</v>
      </c>
      <c r="CK32">
        <v>1.2752625927874859E-20</v>
      </c>
      <c r="CO32">
        <v>30</v>
      </c>
      <c r="CP32">
        <v>9.2085754654091926E-22</v>
      </c>
      <c r="CT32">
        <v>30</v>
      </c>
      <c r="CU32">
        <v>9.4543327828490809E-22</v>
      </c>
    </row>
    <row r="33" spans="1:99">
      <c r="F33">
        <v>40</v>
      </c>
      <c r="G33">
        <v>1.5150304159885484E-20</v>
      </c>
      <c r="P33">
        <v>80</v>
      </c>
      <c r="Q33">
        <v>2.4224823663810027E-21</v>
      </c>
      <c r="U33">
        <v>90</v>
      </c>
      <c r="V33">
        <v>1.4210295600032336E-21</v>
      </c>
      <c r="Z33">
        <v>80</v>
      </c>
      <c r="AA33">
        <v>1.7489455151872955E-21</v>
      </c>
      <c r="AE33">
        <v>40</v>
      </c>
      <c r="AF33">
        <v>1.2930869643367732E-20</v>
      </c>
      <c r="AJ33">
        <v>40</v>
      </c>
      <c r="AK33">
        <v>5.165870238077386E-21</v>
      </c>
      <c r="AO33">
        <v>40</v>
      </c>
      <c r="AP33">
        <v>8.0463221774284057E-22</v>
      </c>
      <c r="AT33">
        <v>40</v>
      </c>
      <c r="AU33">
        <v>2.9623656424141493E-21</v>
      </c>
      <c r="AY33">
        <v>40</v>
      </c>
      <c r="AZ33">
        <v>1.4755091717031194E-21</v>
      </c>
      <c r="BD33">
        <v>40</v>
      </c>
      <c r="BE33">
        <v>1.4623350608138205E-21</v>
      </c>
      <c r="BI33">
        <v>40</v>
      </c>
      <c r="BJ33">
        <v>6.9896920882404239E-21</v>
      </c>
      <c r="BN33">
        <v>40</v>
      </c>
      <c r="BO33">
        <v>5.7824734146334338E-21</v>
      </c>
      <c r="BT33">
        <v>40</v>
      </c>
      <c r="BU33">
        <v>3.6230847133363395E-21</v>
      </c>
      <c r="BZ33">
        <v>40</v>
      </c>
      <c r="CA33">
        <v>1.1081749986458306E-21</v>
      </c>
      <c r="CE33">
        <v>40</v>
      </c>
      <c r="CF33">
        <v>1.0870674761495843E-21</v>
      </c>
      <c r="CJ33">
        <v>40</v>
      </c>
      <c r="CK33">
        <v>1.1966671688050539E-20</v>
      </c>
      <c r="CO33">
        <v>40</v>
      </c>
      <c r="CP33">
        <v>1.0128654871004897E-21</v>
      </c>
      <c r="CT33">
        <v>40</v>
      </c>
      <c r="CU33">
        <v>1.1405985247814555E-21</v>
      </c>
    </row>
    <row r="34" spans="1:99">
      <c r="A34" t="s">
        <v>2</v>
      </c>
      <c r="F34">
        <v>50</v>
      </c>
      <c r="G34">
        <v>1.3895500112862565E-20</v>
      </c>
      <c r="K34" t="s">
        <v>3</v>
      </c>
      <c r="P34">
        <v>90</v>
      </c>
      <c r="Q34">
        <v>2.2940923823295228E-21</v>
      </c>
      <c r="U34">
        <v>100</v>
      </c>
      <c r="V34">
        <v>1.352936892194866E-21</v>
      </c>
      <c r="Z34">
        <v>90</v>
      </c>
      <c r="AA34">
        <v>1.6577026754238582E-21</v>
      </c>
      <c r="AE34">
        <v>50</v>
      </c>
      <c r="AF34">
        <v>1.1958064724738586E-20</v>
      </c>
      <c r="AJ34">
        <v>50</v>
      </c>
      <c r="AK34">
        <v>4.8603689538749846E-21</v>
      </c>
      <c r="AO34">
        <v>50</v>
      </c>
      <c r="AP34">
        <v>8.1208088214450464E-22</v>
      </c>
      <c r="AT34">
        <v>50</v>
      </c>
      <c r="AU34">
        <v>2.7931473679208327E-21</v>
      </c>
      <c r="AY34">
        <v>50</v>
      </c>
      <c r="AZ34">
        <v>1.4202411790497022E-21</v>
      </c>
      <c r="BD34">
        <v>50</v>
      </c>
      <c r="BE34">
        <v>1.410468911748632E-21</v>
      </c>
      <c r="BI34">
        <v>50</v>
      </c>
      <c r="BJ34">
        <v>6.7841073445291832E-21</v>
      </c>
      <c r="BN34">
        <v>50</v>
      </c>
      <c r="BO34">
        <v>5.487682443884251E-21</v>
      </c>
      <c r="BT34">
        <v>50</v>
      </c>
      <c r="BU34">
        <v>3.4873752083332279E-21</v>
      </c>
      <c r="BZ34">
        <v>50</v>
      </c>
      <c r="CA34">
        <v>1.1192119219908277E-21</v>
      </c>
      <c r="CE34">
        <v>50</v>
      </c>
      <c r="CF34">
        <v>1.1030307971716676E-21</v>
      </c>
      <c r="CJ34">
        <v>50</v>
      </c>
      <c r="CK34">
        <v>1.1097316846821209E-20</v>
      </c>
      <c r="CO34">
        <v>50</v>
      </c>
      <c r="CP34">
        <v>1.0229531706825789E-21</v>
      </c>
      <c r="CT34">
        <v>50</v>
      </c>
      <c r="CU34">
        <v>1.2068861883495022E-21</v>
      </c>
    </row>
    <row r="35" spans="1:99">
      <c r="A35">
        <v>0.24</v>
      </c>
      <c r="F35">
        <v>60</v>
      </c>
      <c r="G35">
        <v>1.2802902178275024E-20</v>
      </c>
      <c r="K35" t="s">
        <v>996</v>
      </c>
      <c r="P35">
        <v>100</v>
      </c>
      <c r="Q35">
        <v>2.1778680677983729E-21</v>
      </c>
      <c r="Z35">
        <v>100</v>
      </c>
      <c r="AA35">
        <v>1.5748031119927782E-21</v>
      </c>
      <c r="AE35">
        <v>60</v>
      </c>
      <c r="AF35">
        <v>1.1076220805316235E-20</v>
      </c>
      <c r="AJ35">
        <v>60</v>
      </c>
      <c r="AK35">
        <v>4.5516872270733438E-21</v>
      </c>
      <c r="AO35">
        <v>60</v>
      </c>
      <c r="AP35">
        <v>7.9443893886518393E-22</v>
      </c>
      <c r="AT35">
        <v>60</v>
      </c>
      <c r="AU35">
        <v>2.6193040638967013E-21</v>
      </c>
      <c r="AY35">
        <v>60</v>
      </c>
      <c r="AZ35">
        <v>1.3492714624566397E-21</v>
      </c>
      <c r="BD35">
        <v>60</v>
      </c>
      <c r="BE35">
        <v>1.3417195875160924E-21</v>
      </c>
      <c r="BI35">
        <v>60</v>
      </c>
      <c r="BJ35">
        <v>6.4787037728411216E-21</v>
      </c>
      <c r="BN35">
        <v>60</v>
      </c>
      <c r="BO35">
        <v>5.1673000777709795E-21</v>
      </c>
      <c r="BT35">
        <v>60</v>
      </c>
      <c r="BU35">
        <v>3.3131104187749612E-21</v>
      </c>
      <c r="BZ35">
        <v>60</v>
      </c>
      <c r="CA35">
        <v>1.0953626476572875E-21</v>
      </c>
      <c r="CE35">
        <v>60</v>
      </c>
      <c r="CF35">
        <v>1.0826012701417143E-21</v>
      </c>
      <c r="CJ35">
        <v>60</v>
      </c>
      <c r="CK35">
        <v>1.029730036126489E-20</v>
      </c>
      <c r="CO35">
        <v>60</v>
      </c>
      <c r="CP35">
        <v>1.0011550730045471E-21</v>
      </c>
      <c r="CT35">
        <v>60</v>
      </c>
      <c r="CU35">
        <v>1.2147926559237431E-21</v>
      </c>
    </row>
    <row r="36" spans="1:99">
      <c r="F36">
        <v>70</v>
      </c>
      <c r="G36">
        <v>1.186697363013098E-20</v>
      </c>
      <c r="K36">
        <v>9.4</v>
      </c>
      <c r="U36" t="s">
        <v>2</v>
      </c>
      <c r="AE36">
        <v>70</v>
      </c>
      <c r="AF36">
        <v>1.0304367224417202E-20</v>
      </c>
      <c r="AJ36">
        <v>70</v>
      </c>
      <c r="AK36">
        <v>4.2668581706664268E-21</v>
      </c>
      <c r="AO36">
        <v>70</v>
      </c>
      <c r="AP36">
        <v>7.6723684078640945E-22</v>
      </c>
      <c r="AT36">
        <v>70</v>
      </c>
      <c r="AU36">
        <v>2.4576964574473599E-21</v>
      </c>
      <c r="AY36">
        <v>70</v>
      </c>
      <c r="AZ36">
        <v>1.2773884625418881E-21</v>
      </c>
      <c r="BD36">
        <v>70</v>
      </c>
      <c r="BE36">
        <v>1.2713630552199463E-21</v>
      </c>
      <c r="BI36">
        <v>70</v>
      </c>
      <c r="BJ36">
        <v>6.1554025769167071E-21</v>
      </c>
      <c r="BN36">
        <v>70</v>
      </c>
      <c r="BO36">
        <v>4.8622214160644406E-21</v>
      </c>
      <c r="BT36">
        <v>70</v>
      </c>
      <c r="BU36">
        <v>3.1366030793869715E-21</v>
      </c>
      <c r="BZ36">
        <v>70</v>
      </c>
      <c r="CA36">
        <v>1.0581593649564954E-21</v>
      </c>
      <c r="CE36">
        <v>70</v>
      </c>
      <c r="CF36">
        <v>1.0478359320987709E-21</v>
      </c>
      <c r="CJ36">
        <v>70</v>
      </c>
      <c r="CK36">
        <v>9.5916021438265248E-21</v>
      </c>
      <c r="CO36">
        <v>70</v>
      </c>
      <c r="CP36">
        <v>9.6715148954478531E-22</v>
      </c>
      <c r="CT36">
        <v>70</v>
      </c>
      <c r="CU36">
        <v>1.1957612357987335E-21</v>
      </c>
    </row>
    <row r="37" spans="1:99">
      <c r="A37" t="s">
        <v>3</v>
      </c>
      <c r="F37">
        <v>80</v>
      </c>
      <c r="G37">
        <v>1.106362539063796E-20</v>
      </c>
      <c r="K37" t="s">
        <v>968</v>
      </c>
      <c r="P37" t="s">
        <v>2</v>
      </c>
      <c r="U37">
        <v>7.0000000000000007E-2</v>
      </c>
      <c r="Z37" t="s">
        <v>2</v>
      </c>
      <c r="AE37">
        <v>80</v>
      </c>
      <c r="AF37">
        <v>9.632858044712956E-21</v>
      </c>
      <c r="AJ37">
        <v>80</v>
      </c>
      <c r="AK37">
        <v>4.0111376969264278E-21</v>
      </c>
      <c r="AO37">
        <v>80</v>
      </c>
      <c r="AP37">
        <v>7.370140060973556E-22</v>
      </c>
      <c r="AT37">
        <v>80</v>
      </c>
      <c r="AU37">
        <v>2.3119856099454457E-21</v>
      </c>
      <c r="AY37">
        <v>80</v>
      </c>
      <c r="AZ37">
        <v>1.2095180265900997E-21</v>
      </c>
      <c r="BD37">
        <v>80</v>
      </c>
      <c r="BE37">
        <v>1.204587932018108E-21</v>
      </c>
      <c r="BI37">
        <v>80</v>
      </c>
      <c r="BJ37">
        <v>5.8434459318740022E-21</v>
      </c>
      <c r="BN37">
        <v>80</v>
      </c>
      <c r="BO37">
        <v>4.5834223517406395E-21</v>
      </c>
      <c r="BT37">
        <v>80</v>
      </c>
      <c r="BU37">
        <v>2.9699485145084856E-21</v>
      </c>
      <c r="BZ37">
        <v>80</v>
      </c>
      <c r="CA37">
        <v>1.0166858067390222E-21</v>
      </c>
      <c r="CE37">
        <v>80</v>
      </c>
      <c r="CF37">
        <v>1.0081542222817426E-21</v>
      </c>
      <c r="CJ37">
        <v>80</v>
      </c>
      <c r="CK37">
        <v>8.9747108146405651E-21</v>
      </c>
      <c r="CO37">
        <v>80</v>
      </c>
      <c r="CP37">
        <v>9.2924489916234248E-22</v>
      </c>
      <c r="CT37">
        <v>80</v>
      </c>
      <c r="CU37">
        <v>1.1644264491413899E-21</v>
      </c>
    </row>
    <row r="38" spans="1:99">
      <c r="A38" t="s">
        <v>961</v>
      </c>
      <c r="F38">
        <v>90</v>
      </c>
      <c r="G38">
        <v>1.0369059037034531E-20</v>
      </c>
      <c r="K38" t="s">
        <v>998</v>
      </c>
      <c r="P38">
        <v>0.11</v>
      </c>
      <c r="Z38">
        <v>0.08</v>
      </c>
      <c r="AE38">
        <v>90</v>
      </c>
      <c r="AF38">
        <v>9.0468857100563412E-21</v>
      </c>
      <c r="AJ38">
        <v>90</v>
      </c>
      <c r="AK38">
        <v>3.7832666388895954E-21</v>
      </c>
      <c r="AO38">
        <v>90</v>
      </c>
      <c r="AP38">
        <v>7.0664077541160617E-22</v>
      </c>
      <c r="AT38">
        <v>90</v>
      </c>
      <c r="AU38">
        <v>2.1817836246914533E-21</v>
      </c>
      <c r="AY38">
        <v>90</v>
      </c>
      <c r="AZ38">
        <v>1.1470888612698162E-21</v>
      </c>
      <c r="BD38">
        <v>90</v>
      </c>
      <c r="BE38">
        <v>1.1429725176151045E-21</v>
      </c>
      <c r="BI38">
        <v>90</v>
      </c>
      <c r="BJ38">
        <v>5.5527392294187701E-21</v>
      </c>
      <c r="BN38">
        <v>90</v>
      </c>
      <c r="BO38">
        <v>4.3321326366963038E-21</v>
      </c>
      <c r="BT38">
        <v>90</v>
      </c>
      <c r="BU38">
        <v>2.8166548861963089E-21</v>
      </c>
      <c r="BZ38">
        <v>90</v>
      </c>
      <c r="CA38">
        <v>9.7493826431123295E-22</v>
      </c>
      <c r="CE38">
        <v>90</v>
      </c>
      <c r="CF38">
        <v>9.677608336183761E-22</v>
      </c>
      <c r="CJ38">
        <v>90</v>
      </c>
      <c r="CK38">
        <v>8.4346554361896095E-21</v>
      </c>
      <c r="CO38">
        <v>90</v>
      </c>
      <c r="CP38">
        <v>8.9108788880924654E-22</v>
      </c>
      <c r="CT38">
        <v>90</v>
      </c>
      <c r="CU38">
        <v>1.127930824680208E-21</v>
      </c>
    </row>
    <row r="39" spans="1:99">
      <c r="A39">
        <v>7.45</v>
      </c>
      <c r="F39">
        <v>100</v>
      </c>
      <c r="G39">
        <v>9.763418329674006E-21</v>
      </c>
      <c r="K39" t="s">
        <v>807</v>
      </c>
      <c r="U39" t="s">
        <v>3</v>
      </c>
      <c r="AE39">
        <v>100</v>
      </c>
      <c r="AF39">
        <v>8.5324812309799253E-21</v>
      </c>
      <c r="AJ39">
        <v>100</v>
      </c>
      <c r="AK39">
        <v>3.5802090561729051E-21</v>
      </c>
      <c r="AO39">
        <v>100</v>
      </c>
      <c r="AP39">
        <v>6.7737779379583742E-22</v>
      </c>
      <c r="AT39">
        <v>100</v>
      </c>
      <c r="AU39">
        <v>2.0655335323539424E-21</v>
      </c>
      <c r="AY39">
        <v>100</v>
      </c>
      <c r="AZ39">
        <v>1.0902263488975398E-21</v>
      </c>
      <c r="BD39">
        <v>100</v>
      </c>
      <c r="BE39">
        <v>1.0867320363399845E-21</v>
      </c>
      <c r="BI39">
        <v>100</v>
      </c>
      <c r="BJ39">
        <v>5.2856384759856201E-21</v>
      </c>
      <c r="BN39">
        <v>100</v>
      </c>
      <c r="BO39">
        <v>4.1064107106841547E-21</v>
      </c>
      <c r="BT39">
        <v>100</v>
      </c>
      <c r="BU39">
        <v>2.6770300683443837E-21</v>
      </c>
      <c r="BZ39">
        <v>100</v>
      </c>
      <c r="CA39">
        <v>9.3467799207516571E-22</v>
      </c>
      <c r="CE39">
        <v>100</v>
      </c>
      <c r="CF39">
        <v>9.2854897564745254E-22</v>
      </c>
      <c r="CJ39">
        <v>100</v>
      </c>
      <c r="CK39">
        <v>7.959450078359595E-21</v>
      </c>
      <c r="CO39">
        <v>100</v>
      </c>
      <c r="CP39">
        <v>8.542902347392552E-22</v>
      </c>
      <c r="CT39">
        <v>100</v>
      </c>
      <c r="CU39">
        <v>1.0898775825275018E-21</v>
      </c>
    </row>
    <row r="40" spans="1:99">
      <c r="A40" t="s">
        <v>968</v>
      </c>
      <c r="K40" t="s">
        <v>6</v>
      </c>
      <c r="P40" t="s">
        <v>3</v>
      </c>
      <c r="U40" t="s">
        <v>1024</v>
      </c>
      <c r="Z40" t="s">
        <v>3</v>
      </c>
    </row>
    <row r="41" spans="1:99">
      <c r="A41" t="s">
        <v>970</v>
      </c>
      <c r="F41" t="s">
        <v>2</v>
      </c>
      <c r="K41" t="s">
        <v>2</v>
      </c>
      <c r="P41" t="s">
        <v>1010</v>
      </c>
      <c r="U41">
        <v>6.95</v>
      </c>
      <c r="Z41" t="s">
        <v>1038</v>
      </c>
      <c r="AE41" t="s">
        <v>2</v>
      </c>
      <c r="AJ41" t="s">
        <v>2</v>
      </c>
      <c r="AO41" t="s">
        <v>2</v>
      </c>
      <c r="AT41" t="s">
        <v>2</v>
      </c>
      <c r="AY41" t="s">
        <v>2</v>
      </c>
      <c r="BD41" t="s">
        <v>2</v>
      </c>
      <c r="BI41" t="s">
        <v>2</v>
      </c>
      <c r="BN41" t="s">
        <v>2</v>
      </c>
      <c r="BT41" t="s">
        <v>2</v>
      </c>
      <c r="BZ41" t="s">
        <v>2</v>
      </c>
      <c r="CE41" t="s">
        <v>2</v>
      </c>
      <c r="CJ41" t="s">
        <v>2</v>
      </c>
      <c r="CO41" t="s">
        <v>2</v>
      </c>
      <c r="CT41" t="s">
        <v>2</v>
      </c>
    </row>
    <row r="42" spans="1:99">
      <c r="A42" t="s">
        <v>963</v>
      </c>
      <c r="F42">
        <v>0.46</v>
      </c>
      <c r="K42">
        <v>9.4</v>
      </c>
      <c r="L42">
        <v>0</v>
      </c>
      <c r="P42">
        <v>6.2</v>
      </c>
      <c r="U42" t="s">
        <v>968</v>
      </c>
      <c r="Z42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t="s">
        <v>6</v>
      </c>
      <c r="K43">
        <v>9.5</v>
      </c>
      <c r="L43">
        <v>5.825889284942894E-27</v>
      </c>
      <c r="P43" t="s">
        <v>968</v>
      </c>
      <c r="U43" t="s">
        <v>1026</v>
      </c>
      <c r="Z43" t="s">
        <v>968</v>
      </c>
    </row>
    <row r="44" spans="1:99">
      <c r="A44" t="s">
        <v>2</v>
      </c>
      <c r="F44" t="s">
        <v>3</v>
      </c>
      <c r="K44">
        <v>10</v>
      </c>
      <c r="L44">
        <v>1.0379036986848683E-24</v>
      </c>
      <c r="P44" t="s">
        <v>1012</v>
      </c>
      <c r="U44" t="s">
        <v>1020</v>
      </c>
      <c r="Z44" t="s">
        <v>1040</v>
      </c>
      <c r="BI44" t="s">
        <v>3</v>
      </c>
      <c r="BN44" t="s">
        <v>3</v>
      </c>
      <c r="BT44" t="s">
        <v>3</v>
      </c>
      <c r="BZ44" t="s">
        <v>3</v>
      </c>
      <c r="CE44" t="s">
        <v>3</v>
      </c>
      <c r="CT44" t="s">
        <v>3</v>
      </c>
    </row>
    <row r="45" spans="1:99">
      <c r="A45">
        <v>7.45</v>
      </c>
      <c r="B45">
        <v>0</v>
      </c>
      <c r="F45" t="s">
        <v>984</v>
      </c>
      <c r="K45">
        <v>11</v>
      </c>
      <c r="L45">
        <v>1.3769209725043028E-23</v>
      </c>
      <c r="P45" t="s">
        <v>1006</v>
      </c>
      <c r="U45" t="s">
        <v>6</v>
      </c>
      <c r="Z45" t="s">
        <v>1036</v>
      </c>
      <c r="BI45" t="s">
        <v>1134</v>
      </c>
      <c r="BN45" t="s">
        <v>1146</v>
      </c>
      <c r="BT45" t="s">
        <v>1154</v>
      </c>
      <c r="BZ45" t="s">
        <v>1162</v>
      </c>
      <c r="CE45" t="s">
        <v>1174</v>
      </c>
      <c r="CT45" t="s">
        <v>1178</v>
      </c>
    </row>
    <row r="46" spans="1:99">
      <c r="A46">
        <v>8.5</v>
      </c>
      <c r="B46">
        <v>6.1501452190125935E-23</v>
      </c>
      <c r="F46">
        <v>4</v>
      </c>
      <c r="K46">
        <v>12</v>
      </c>
      <c r="L46">
        <v>4.2672466816976252E-23</v>
      </c>
      <c r="P46" t="s">
        <v>6</v>
      </c>
      <c r="U46" t="s">
        <v>2</v>
      </c>
      <c r="Z46" t="s">
        <v>6</v>
      </c>
      <c r="BI46">
        <v>6.9</v>
      </c>
      <c r="BN46">
        <v>5.8</v>
      </c>
      <c r="BT46">
        <v>6.5</v>
      </c>
      <c r="BZ46">
        <v>8.6999999999999993</v>
      </c>
      <c r="CE46">
        <v>8.9</v>
      </c>
      <c r="CT46">
        <v>10.6</v>
      </c>
    </row>
    <row r="47" spans="1:99">
      <c r="A47">
        <v>9</v>
      </c>
      <c r="B47">
        <v>1.5952020551391221E-22</v>
      </c>
      <c r="F47" t="s">
        <v>968</v>
      </c>
      <c r="K47">
        <v>13</v>
      </c>
      <c r="L47">
        <v>8.4021657422587322E-23</v>
      </c>
      <c r="P47" t="s">
        <v>2</v>
      </c>
      <c r="U47">
        <v>6.95</v>
      </c>
      <c r="V47">
        <v>0</v>
      </c>
      <c r="Z47" t="s">
        <v>2</v>
      </c>
      <c r="BI47" t="s">
        <v>1136</v>
      </c>
      <c r="BN47" t="s">
        <v>1136</v>
      </c>
      <c r="BT47" t="s">
        <v>1136</v>
      </c>
      <c r="BZ47" t="s">
        <v>1136</v>
      </c>
      <c r="CE47" t="s">
        <v>1136</v>
      </c>
      <c r="CT47" t="s">
        <v>1180</v>
      </c>
    </row>
    <row r="48" spans="1:99">
      <c r="A48">
        <v>9.5</v>
      </c>
      <c r="B48">
        <v>3.0114458655566856E-22</v>
      </c>
      <c r="F48" t="s">
        <v>986</v>
      </c>
      <c r="K48">
        <v>14</v>
      </c>
      <c r="L48">
        <v>1.3299722705457247E-22</v>
      </c>
      <c r="P48">
        <v>6.2</v>
      </c>
      <c r="Q48">
        <v>0</v>
      </c>
      <c r="U48">
        <v>7</v>
      </c>
      <c r="V48">
        <v>4.0347400297600937E-27</v>
      </c>
      <c r="Z48">
        <v>6.38</v>
      </c>
      <c r="AA48">
        <v>0</v>
      </c>
      <c r="BI48" t="s">
        <v>1138</v>
      </c>
      <c r="BN48" t="s">
        <v>1148</v>
      </c>
      <c r="BT48" t="s">
        <v>1156</v>
      </c>
      <c r="BZ48" t="s">
        <v>1164</v>
      </c>
      <c r="CE48" t="s">
        <v>1176</v>
      </c>
      <c r="CT48" t="s">
        <v>1182</v>
      </c>
    </row>
    <row r="49" spans="1:99">
      <c r="A49">
        <v>10</v>
      </c>
      <c r="B49">
        <v>4.7805195671613473E-22</v>
      </c>
      <c r="F49" t="s">
        <v>982</v>
      </c>
      <c r="K49">
        <v>15</v>
      </c>
      <c r="L49">
        <v>1.8563763556641851E-22</v>
      </c>
      <c r="P49">
        <v>6.5</v>
      </c>
      <c r="Q49">
        <v>1.8141407295639183E-24</v>
      </c>
      <c r="U49">
        <v>7.5</v>
      </c>
      <c r="V49">
        <v>4.1356606716327486E-24</v>
      </c>
      <c r="Z49">
        <v>6.5</v>
      </c>
      <c r="AA49">
        <v>8.4440004866976308E-26</v>
      </c>
      <c r="BI49" t="s">
        <v>1089</v>
      </c>
      <c r="BN49" t="s">
        <v>1095</v>
      </c>
      <c r="BT49" t="s">
        <v>1103</v>
      </c>
      <c r="BZ49" t="s">
        <v>1107</v>
      </c>
      <c r="CE49" t="s">
        <v>1113</v>
      </c>
      <c r="CT49" t="s">
        <v>1132</v>
      </c>
    </row>
    <row r="50" spans="1:99">
      <c r="A50">
        <v>11</v>
      </c>
      <c r="B50">
        <v>9.0237151279905053E-22</v>
      </c>
      <c r="F50" t="s">
        <v>6</v>
      </c>
      <c r="K50">
        <v>16</v>
      </c>
      <c r="L50">
        <v>2.3911304076492075E-22</v>
      </c>
      <c r="P50">
        <v>7</v>
      </c>
      <c r="Q50">
        <v>2.596989239726748E-23</v>
      </c>
      <c r="U50">
        <v>8</v>
      </c>
      <c r="V50">
        <v>2.2547574661697433E-23</v>
      </c>
      <c r="Z50">
        <v>7</v>
      </c>
      <c r="AA50">
        <v>8.7916939137158915E-24</v>
      </c>
      <c r="BI50" t="s">
        <v>6</v>
      </c>
      <c r="BN50" t="s">
        <v>6</v>
      </c>
      <c r="BT50" t="s">
        <v>6</v>
      </c>
      <c r="BZ50" t="s">
        <v>6</v>
      </c>
      <c r="CE50" t="s">
        <v>6</v>
      </c>
      <c r="CT50" t="s">
        <v>6</v>
      </c>
    </row>
    <row r="51" spans="1:99">
      <c r="A51">
        <v>12</v>
      </c>
      <c r="B51">
        <v>1.3721865110833923E-21</v>
      </c>
      <c r="F51" t="s">
        <v>2</v>
      </c>
      <c r="K51">
        <v>17</v>
      </c>
      <c r="L51">
        <v>2.9154944803869315E-22</v>
      </c>
      <c r="P51">
        <v>7.5</v>
      </c>
      <c r="Q51">
        <v>8.5818620973573914E-23</v>
      </c>
      <c r="U51">
        <v>8.5</v>
      </c>
      <c r="V51">
        <v>5.7703129320863006E-23</v>
      </c>
      <c r="Z51">
        <v>7.5</v>
      </c>
      <c r="AA51">
        <v>3.9911940589121097E-23</v>
      </c>
      <c r="BI51" t="s">
        <v>2</v>
      </c>
      <c r="BN51" t="s">
        <v>2</v>
      </c>
      <c r="BT51" t="s">
        <v>2</v>
      </c>
      <c r="BZ51" t="s">
        <v>2</v>
      </c>
      <c r="CE51" t="s">
        <v>2</v>
      </c>
      <c r="CT51" t="s">
        <v>2</v>
      </c>
    </row>
    <row r="52" spans="1:99">
      <c r="A52">
        <v>13</v>
      </c>
      <c r="B52">
        <v>1.8472000926329496E-21</v>
      </c>
      <c r="F52">
        <v>4</v>
      </c>
      <c r="G52">
        <v>0</v>
      </c>
      <c r="K52">
        <v>18</v>
      </c>
      <c r="L52">
        <v>3.4178151742610653E-22</v>
      </c>
      <c r="P52">
        <v>8</v>
      </c>
      <c r="Q52">
        <v>1.7850241531426276E-22</v>
      </c>
      <c r="U52">
        <v>9</v>
      </c>
      <c r="V52">
        <v>1.0763883470059533E-22</v>
      </c>
      <c r="Z52">
        <v>8</v>
      </c>
      <c r="AA52">
        <v>9.46387351011619E-23</v>
      </c>
      <c r="BI52">
        <v>6.9</v>
      </c>
      <c r="BJ52">
        <v>0</v>
      </c>
      <c r="BN52">
        <v>5.8</v>
      </c>
      <c r="BO52">
        <v>0</v>
      </c>
      <c r="BT52">
        <v>6.5</v>
      </c>
      <c r="BU52">
        <v>0</v>
      </c>
      <c r="BZ52">
        <v>8.6999999999999993</v>
      </c>
      <c r="CA52">
        <v>0</v>
      </c>
      <c r="CE52">
        <v>8.9</v>
      </c>
      <c r="CF52">
        <v>0</v>
      </c>
      <c r="CT52">
        <v>10.6</v>
      </c>
      <c r="CU52">
        <v>0</v>
      </c>
    </row>
    <row r="53" spans="1:99">
      <c r="A53">
        <v>14</v>
      </c>
      <c r="B53">
        <v>2.3037971755029565E-21</v>
      </c>
      <c r="F53">
        <v>4.5</v>
      </c>
      <c r="G53">
        <v>1.4297840226956288E-22</v>
      </c>
      <c r="K53">
        <v>19</v>
      </c>
      <c r="L53">
        <v>3.8913910178761116E-22</v>
      </c>
      <c r="P53">
        <v>8.5</v>
      </c>
      <c r="Q53">
        <v>2.9626641675736517E-22</v>
      </c>
      <c r="U53">
        <v>9.5</v>
      </c>
      <c r="V53">
        <v>1.6905219614871358E-22</v>
      </c>
      <c r="Z53">
        <v>8.5</v>
      </c>
      <c r="AA53">
        <v>1.6873446601256883E-22</v>
      </c>
      <c r="BI53">
        <v>7</v>
      </c>
      <c r="BJ53">
        <v>1.2589994759530002E-25</v>
      </c>
      <c r="BN53">
        <v>5.9</v>
      </c>
      <c r="BO53">
        <v>1.807840846860657E-25</v>
      </c>
      <c r="BT53">
        <v>6.6</v>
      </c>
      <c r="BU53">
        <v>7.8691076193543155E-26</v>
      </c>
      <c r="BZ53">
        <v>8.8000000000000007</v>
      </c>
      <c r="CA53">
        <v>9.9442316730940317E-27</v>
      </c>
      <c r="CE53">
        <v>9</v>
      </c>
      <c r="CF53">
        <v>9.1375271758543649E-27</v>
      </c>
      <c r="CT53">
        <v>10.7</v>
      </c>
      <c r="CU53">
        <v>5.9265036191695698E-27</v>
      </c>
    </row>
    <row r="54" spans="1:99">
      <c r="A54">
        <v>15</v>
      </c>
      <c r="B54">
        <v>2.7295688448562612E-21</v>
      </c>
      <c r="F54">
        <v>5</v>
      </c>
      <c r="G54">
        <v>7.6389320303244552E-22</v>
      </c>
      <c r="K54">
        <v>20</v>
      </c>
      <c r="L54">
        <v>4.3328624169248679E-22</v>
      </c>
      <c r="P54">
        <v>9</v>
      </c>
      <c r="Q54">
        <v>4.3099888183070327E-22</v>
      </c>
      <c r="U54">
        <v>10</v>
      </c>
      <c r="V54">
        <v>2.3858375810450445E-22</v>
      </c>
      <c r="Z54">
        <v>9</v>
      </c>
      <c r="AA54">
        <v>2.5680485217430893E-22</v>
      </c>
      <c r="BI54">
        <v>7.1</v>
      </c>
      <c r="BJ54">
        <v>9.5449332566620131E-25</v>
      </c>
      <c r="BN54">
        <v>6</v>
      </c>
      <c r="BO54">
        <v>1.3566206450544187E-24</v>
      </c>
      <c r="BT54">
        <v>6.7</v>
      </c>
      <c r="BU54">
        <v>5.9460378597690259E-25</v>
      </c>
      <c r="BZ54">
        <v>8.9</v>
      </c>
      <c r="CA54">
        <v>7.6240182018060015E-26</v>
      </c>
      <c r="CE54">
        <v>9.0500000000000007</v>
      </c>
      <c r="CF54">
        <v>3.0202844739182378E-26</v>
      </c>
      <c r="CT54">
        <v>10.8</v>
      </c>
      <c r="CU54">
        <v>4.5788337430459314E-26</v>
      </c>
    </row>
    <row r="55" spans="1:99">
      <c r="A55">
        <v>16</v>
      </c>
      <c r="B55">
        <v>3.1190407605919878E-21</v>
      </c>
      <c r="F55">
        <v>5.5</v>
      </c>
      <c r="G55">
        <v>1.7911959569425822E-21</v>
      </c>
      <c r="K55">
        <v>30</v>
      </c>
      <c r="L55">
        <v>7.1211896375217755E-22</v>
      </c>
      <c r="P55">
        <v>9.5</v>
      </c>
      <c r="Q55">
        <v>5.7575370389074282E-22</v>
      </c>
      <c r="U55">
        <v>11</v>
      </c>
      <c r="V55">
        <v>3.9079786757206872E-22</v>
      </c>
      <c r="Z55">
        <v>9.5</v>
      </c>
      <c r="AA55">
        <v>3.5387998872937994E-22</v>
      </c>
      <c r="BI55">
        <v>7.2</v>
      </c>
      <c r="BJ55">
        <v>3.0552003116688282E-24</v>
      </c>
      <c r="BN55">
        <v>6.5</v>
      </c>
      <c r="BO55">
        <v>4.2903028834105522E-23</v>
      </c>
      <c r="BT55">
        <v>6.8</v>
      </c>
      <c r="BU55">
        <v>1.8971044091341798E-24</v>
      </c>
      <c r="BZ55">
        <v>9</v>
      </c>
      <c r="CA55">
        <v>2.4671323374807276E-25</v>
      </c>
      <c r="CE55">
        <v>9.1</v>
      </c>
      <c r="CF55">
        <v>7.0123032064801071E-26</v>
      </c>
      <c r="CT55">
        <v>10.9</v>
      </c>
      <c r="CU55">
        <v>1.4929249559838385E-25</v>
      </c>
    </row>
    <row r="56" spans="1:99">
      <c r="A56">
        <v>17</v>
      </c>
      <c r="B56">
        <v>3.4708257582216644E-21</v>
      </c>
      <c r="F56">
        <v>6</v>
      </c>
      <c r="G56">
        <v>3.0474524985843457E-21</v>
      </c>
      <c r="K56">
        <v>40</v>
      </c>
      <c r="L56">
        <v>8.090591775817104E-22</v>
      </c>
      <c r="P56">
        <v>10</v>
      </c>
      <c r="Q56">
        <v>7.2508144594513755E-22</v>
      </c>
      <c r="U56">
        <v>12</v>
      </c>
      <c r="V56">
        <v>5.4719218792313018E-22</v>
      </c>
      <c r="Z56">
        <v>10</v>
      </c>
      <c r="AA56">
        <v>4.5588889749209827E-22</v>
      </c>
      <c r="BI56">
        <v>7.5</v>
      </c>
      <c r="BJ56">
        <v>2.0942599422929655E-23</v>
      </c>
      <c r="BN56">
        <v>7</v>
      </c>
      <c r="BO56">
        <v>1.6316633208351072E-22</v>
      </c>
      <c r="BT56">
        <v>7</v>
      </c>
      <c r="BU56">
        <v>7.8687467247063252E-24</v>
      </c>
      <c r="BZ56">
        <v>9.1</v>
      </c>
      <c r="CA56">
        <v>5.6098425651841702E-25</v>
      </c>
      <c r="CE56">
        <v>9.15</v>
      </c>
      <c r="CF56">
        <v>1.3416462332308633E-25</v>
      </c>
      <c r="CT56">
        <v>11</v>
      </c>
      <c r="CU56">
        <v>3.419824710161115E-25</v>
      </c>
    </row>
    <row r="57" spans="1:99">
      <c r="A57">
        <v>18</v>
      </c>
      <c r="B57">
        <v>3.7858364575322083E-21</v>
      </c>
      <c r="F57">
        <v>6.5</v>
      </c>
      <c r="G57">
        <v>4.3902816477241417E-21</v>
      </c>
      <c r="K57">
        <v>50</v>
      </c>
      <c r="L57">
        <v>8.3077027185182693E-22</v>
      </c>
      <c r="P57">
        <v>11</v>
      </c>
      <c r="Q57">
        <v>1.0223638220844462E-21</v>
      </c>
      <c r="U57">
        <v>13</v>
      </c>
      <c r="V57">
        <v>6.9789150920869862E-22</v>
      </c>
      <c r="Z57">
        <v>11</v>
      </c>
      <c r="AA57">
        <v>6.629869641870434E-22</v>
      </c>
      <c r="BI57">
        <v>7.7</v>
      </c>
      <c r="BJ57">
        <v>4.4939676354507038E-23</v>
      </c>
      <c r="BN57">
        <v>7.5</v>
      </c>
      <c r="BO57">
        <v>3.5726038529463048E-22</v>
      </c>
      <c r="BT57">
        <v>7.5</v>
      </c>
      <c r="BU57">
        <v>4.8478239404929807E-23</v>
      </c>
      <c r="BZ57">
        <v>9.1999999999999993</v>
      </c>
      <c r="CA57">
        <v>1.0515390249658768E-24</v>
      </c>
      <c r="CE57">
        <v>9.1999999999999993</v>
      </c>
      <c r="CF57">
        <v>2.2713242939262754E-25</v>
      </c>
      <c r="CT57">
        <v>11.1</v>
      </c>
      <c r="CU57">
        <v>6.4568587904612809E-25</v>
      </c>
    </row>
    <row r="58" spans="1:99">
      <c r="A58">
        <v>19</v>
      </c>
      <c r="B58">
        <v>4.0661966298615293E-21</v>
      </c>
      <c r="F58">
        <v>7</v>
      </c>
      <c r="G58">
        <v>5.7270252765281038E-21</v>
      </c>
      <c r="K58">
        <v>60</v>
      </c>
      <c r="L58">
        <v>8.2129287726141232E-22</v>
      </c>
      <c r="P58">
        <v>12</v>
      </c>
      <c r="Q58">
        <v>1.3026999004542063E-21</v>
      </c>
      <c r="U58">
        <v>14</v>
      </c>
      <c r="V58">
        <v>8.37865852160307E-22</v>
      </c>
      <c r="Z58">
        <v>12</v>
      </c>
      <c r="AA58">
        <v>8.6191938398380411E-22</v>
      </c>
      <c r="BI58">
        <v>8</v>
      </c>
      <c r="BJ58">
        <v>1.0111835531243428E-22</v>
      </c>
      <c r="BN58">
        <v>8</v>
      </c>
      <c r="BO58">
        <v>6.0671013187460635E-22</v>
      </c>
      <c r="BT58">
        <v>8</v>
      </c>
      <c r="BU58">
        <v>1.2820227241903305E-22</v>
      </c>
      <c r="BZ58">
        <v>9.3000000000000007</v>
      </c>
      <c r="CA58">
        <v>1.7446648941901323E-24</v>
      </c>
      <c r="CE58">
        <v>9.25</v>
      </c>
      <c r="CF58">
        <v>3.5339992802185786E-25</v>
      </c>
      <c r="CT58">
        <v>11.2</v>
      </c>
      <c r="CU58">
        <v>1.0789160628208832E-24</v>
      </c>
    </row>
    <row r="59" spans="1:99">
      <c r="A59">
        <v>20</v>
      </c>
      <c r="B59">
        <v>4.3145919710964982E-21</v>
      </c>
      <c r="F59">
        <v>7.5</v>
      </c>
      <c r="G59">
        <v>7.0035906490309577E-21</v>
      </c>
      <c r="K59">
        <v>70</v>
      </c>
      <c r="L59">
        <v>7.9878187685607929E-22</v>
      </c>
      <c r="P59">
        <v>13</v>
      </c>
      <c r="Q59">
        <v>1.5571956214296579E-21</v>
      </c>
      <c r="U59">
        <v>15</v>
      </c>
      <c r="V59">
        <v>9.6500071921119963E-22</v>
      </c>
      <c r="Z59">
        <v>13</v>
      </c>
      <c r="AA59">
        <v>1.0449312221323682E-21</v>
      </c>
      <c r="BI59">
        <v>8.5</v>
      </c>
      <c r="BJ59">
        <v>2.4756213812002285E-22</v>
      </c>
      <c r="BN59">
        <v>8.5</v>
      </c>
      <c r="BO59">
        <v>8.922300228179461E-22</v>
      </c>
      <c r="BT59">
        <v>8.5</v>
      </c>
      <c r="BU59">
        <v>2.41759900507835E-22</v>
      </c>
      <c r="BZ59">
        <v>9.4</v>
      </c>
      <c r="CA59">
        <v>2.6612714412804663E-24</v>
      </c>
      <c r="CE59">
        <v>9.3000000000000007</v>
      </c>
      <c r="CF59">
        <v>5.1693774642670459E-25</v>
      </c>
      <c r="CT59">
        <v>11.3</v>
      </c>
      <c r="CU59">
        <v>1.6572324920421019E-24</v>
      </c>
    </row>
    <row r="60" spans="1:99">
      <c r="A60">
        <v>30</v>
      </c>
      <c r="B60">
        <v>5.6045633065643906E-21</v>
      </c>
      <c r="F60">
        <v>8</v>
      </c>
      <c r="G60">
        <v>8.1916559216421884E-21</v>
      </c>
      <c r="K60">
        <v>80</v>
      </c>
      <c r="L60">
        <v>7.7121052567335833E-22</v>
      </c>
      <c r="P60">
        <v>14</v>
      </c>
      <c r="Q60">
        <v>1.7831406186437095E-21</v>
      </c>
      <c r="U60">
        <v>16</v>
      </c>
      <c r="V60">
        <v>1.0788355327344724E-21</v>
      </c>
      <c r="Z60">
        <v>14</v>
      </c>
      <c r="AA60">
        <v>1.2091049546370695E-21</v>
      </c>
      <c r="BI60">
        <v>8.6</v>
      </c>
      <c r="BJ60">
        <v>2.8413670318829147E-22</v>
      </c>
      <c r="BN60">
        <v>8.6</v>
      </c>
      <c r="BO60">
        <v>9.5217314905191053E-22</v>
      </c>
      <c r="BT60">
        <v>8.6</v>
      </c>
      <c r="BU60">
        <v>2.6779869817084981E-22</v>
      </c>
      <c r="BZ60">
        <v>9.5</v>
      </c>
      <c r="CA60">
        <v>3.8176095994946083E-24</v>
      </c>
      <c r="CE60">
        <v>9.5</v>
      </c>
      <c r="CF60">
        <v>1.6105540497867838E-24</v>
      </c>
      <c r="CT60">
        <v>11.4</v>
      </c>
      <c r="CU60">
        <v>2.3935642438677777E-24</v>
      </c>
    </row>
    <row r="61" spans="1:99">
      <c r="A61">
        <v>40</v>
      </c>
      <c r="B61">
        <v>5.842789475804343E-21</v>
      </c>
      <c r="F61">
        <v>8.5</v>
      </c>
      <c r="G61">
        <v>9.279009186119584E-21</v>
      </c>
      <c r="K61">
        <v>90</v>
      </c>
      <c r="L61">
        <v>7.4225183255478587E-22</v>
      </c>
      <c r="P61">
        <v>15</v>
      </c>
      <c r="Q61">
        <v>1.9809917072361037E-21</v>
      </c>
      <c r="U61">
        <v>17</v>
      </c>
      <c r="V61">
        <v>1.1797980680497929E-21</v>
      </c>
      <c r="Z61">
        <v>15</v>
      </c>
      <c r="AA61">
        <v>1.354109360934352E-21</v>
      </c>
      <c r="BI61">
        <v>8.8000000000000007</v>
      </c>
      <c r="BJ61">
        <v>3.6377325357732364E-22</v>
      </c>
      <c r="BN61">
        <v>8.8000000000000007</v>
      </c>
      <c r="BO61">
        <v>1.0739770206940957E-21</v>
      </c>
      <c r="BT61">
        <v>8.8000000000000007</v>
      </c>
      <c r="BU61">
        <v>3.2264391137740918E-22</v>
      </c>
      <c r="BZ61">
        <v>9.6</v>
      </c>
      <c r="CA61">
        <v>5.2259019279247992E-24</v>
      </c>
      <c r="CE61">
        <v>9.6999999999999993</v>
      </c>
      <c r="CF61">
        <v>3.5301862559533777E-24</v>
      </c>
      <c r="CT61">
        <v>11.5</v>
      </c>
      <c r="CU61">
        <v>3.2985003908336815E-24</v>
      </c>
    </row>
    <row r="62" spans="1:99">
      <c r="A62">
        <v>50</v>
      </c>
      <c r="B62">
        <v>5.7378975588328292E-21</v>
      </c>
      <c r="F62">
        <v>9</v>
      </c>
      <c r="G62">
        <v>1.0263068059760736E-20</v>
      </c>
      <c r="K62">
        <v>100</v>
      </c>
      <c r="L62">
        <v>7.1363304393617212E-22</v>
      </c>
      <c r="P62">
        <v>16</v>
      </c>
      <c r="Q62">
        <v>2.1526943780955133E-21</v>
      </c>
      <c r="U62">
        <v>18</v>
      </c>
      <c r="V62">
        <v>1.2687559812080869E-21</v>
      </c>
      <c r="Z62">
        <v>16</v>
      </c>
      <c r="AA62">
        <v>1.4809031861280898E-21</v>
      </c>
      <c r="BI62">
        <v>9</v>
      </c>
      <c r="BJ62">
        <v>4.5132074226980324E-22</v>
      </c>
      <c r="BN62">
        <v>9</v>
      </c>
      <c r="BO62">
        <v>1.1976739619935967E-21</v>
      </c>
      <c r="BT62">
        <v>9</v>
      </c>
      <c r="BU62">
        <v>3.8073029899393599E-22</v>
      </c>
      <c r="BZ62">
        <v>9.6999999999999993</v>
      </c>
      <c r="CA62">
        <v>6.8948950311589507E-24</v>
      </c>
      <c r="CE62">
        <v>9.8000000000000007</v>
      </c>
      <c r="CF62">
        <v>4.8364542315918944E-24</v>
      </c>
      <c r="CT62">
        <v>11.6</v>
      </c>
      <c r="CU62">
        <v>4.3805507096558579E-24</v>
      </c>
    </row>
    <row r="63" spans="1:99">
      <c r="A63">
        <v>60</v>
      </c>
      <c r="B63">
        <v>5.5197056330753126E-21</v>
      </c>
      <c r="F63">
        <v>9.5</v>
      </c>
      <c r="G63">
        <v>1.114674679249755E-20</v>
      </c>
      <c r="P63">
        <v>17</v>
      </c>
      <c r="Q63">
        <v>2.3007816607086156E-21</v>
      </c>
      <c r="U63">
        <v>19</v>
      </c>
      <c r="V63">
        <v>1.3467604758775701E-21</v>
      </c>
      <c r="Z63">
        <v>17</v>
      </c>
      <c r="AA63">
        <v>1.5910176319686028E-21</v>
      </c>
      <c r="BI63">
        <v>9.5</v>
      </c>
      <c r="BJ63">
        <v>6.9894069084080341E-22</v>
      </c>
      <c r="BN63">
        <v>9.5</v>
      </c>
      <c r="BO63">
        <v>1.5107295237750012E-21</v>
      </c>
      <c r="BT63">
        <v>9.5</v>
      </c>
      <c r="BU63">
        <v>5.3685134992892875E-22</v>
      </c>
      <c r="BZ63">
        <v>9.8000000000000007</v>
      </c>
      <c r="CA63">
        <v>8.830343734223365E-24</v>
      </c>
      <c r="CE63">
        <v>9.9</v>
      </c>
      <c r="CF63">
        <v>6.386247336263473E-24</v>
      </c>
      <c r="CT63">
        <v>11.7</v>
      </c>
      <c r="CU63">
        <v>5.6463797599430687E-24</v>
      </c>
    </row>
    <row r="64" spans="1:99">
      <c r="A64">
        <v>70</v>
      </c>
      <c r="B64">
        <v>5.2703993363519521E-21</v>
      </c>
      <c r="F64">
        <v>10</v>
      </c>
      <c r="G64">
        <v>1.1935892534876019E-20</v>
      </c>
      <c r="K64" t="s">
        <v>2</v>
      </c>
      <c r="P64">
        <v>18</v>
      </c>
      <c r="Q64">
        <v>2.427906375985825E-21</v>
      </c>
      <c r="U64">
        <v>20</v>
      </c>
      <c r="V64">
        <v>1.4149037148876466E-21</v>
      </c>
      <c r="Z64">
        <v>18</v>
      </c>
      <c r="AA64">
        <v>1.686170937830651E-21</v>
      </c>
      <c r="BI64">
        <v>10</v>
      </c>
      <c r="BJ64">
        <v>9.7711671798596792E-22</v>
      </c>
      <c r="BN64">
        <v>10</v>
      </c>
      <c r="BO64">
        <v>1.822512421590693E-21</v>
      </c>
      <c r="BT64">
        <v>10</v>
      </c>
      <c r="BU64">
        <v>7.0312979228035962E-22</v>
      </c>
      <c r="BZ64">
        <v>10</v>
      </c>
      <c r="CA64">
        <v>1.3511161693643918E-23</v>
      </c>
      <c r="CE64">
        <v>10</v>
      </c>
      <c r="CF64">
        <v>8.185414753864359E-24</v>
      </c>
      <c r="CT64">
        <v>11.8</v>
      </c>
      <c r="CU64">
        <v>7.1010170578369634E-24</v>
      </c>
    </row>
    <row r="65" spans="1:99">
      <c r="A65">
        <v>80</v>
      </c>
      <c r="B65">
        <v>5.0213714137168589E-21</v>
      </c>
      <c r="F65">
        <v>11</v>
      </c>
      <c r="G65">
        <v>1.3259923769636786E-20</v>
      </c>
      <c r="K65">
        <v>0.04</v>
      </c>
      <c r="P65">
        <v>19</v>
      </c>
      <c r="Q65">
        <v>2.5366104412822058E-21</v>
      </c>
      <c r="U65">
        <v>30</v>
      </c>
      <c r="V65">
        <v>1.7458290991533733E-21</v>
      </c>
      <c r="Z65">
        <v>19</v>
      </c>
      <c r="AA65">
        <v>1.768069096774211E-21</v>
      </c>
      <c r="BI65">
        <v>11</v>
      </c>
      <c r="BJ65">
        <v>1.5814617454071151E-21</v>
      </c>
      <c r="BN65">
        <v>11</v>
      </c>
      <c r="BO65">
        <v>2.4197941095406749E-21</v>
      </c>
      <c r="BT65">
        <v>11</v>
      </c>
      <c r="BU65">
        <v>1.045477441927884E-21</v>
      </c>
      <c r="BZ65">
        <v>11</v>
      </c>
      <c r="CA65">
        <v>5.2347012493566137E-23</v>
      </c>
      <c r="CE65">
        <v>11</v>
      </c>
      <c r="CF65">
        <v>3.9844306953473813E-23</v>
      </c>
      <c r="CT65">
        <v>11.9</v>
      </c>
      <c r="CU65">
        <v>8.7480457815981116E-24</v>
      </c>
    </row>
    <row r="66" spans="1:99">
      <c r="A66">
        <v>90</v>
      </c>
      <c r="B66">
        <v>4.7846330546266162E-21</v>
      </c>
      <c r="F66">
        <v>12</v>
      </c>
      <c r="G66">
        <v>1.4295373498996144E-20</v>
      </c>
      <c r="P66">
        <v>20</v>
      </c>
      <c r="Q66">
        <v>2.6292219914656529E-21</v>
      </c>
      <c r="U66">
        <v>40</v>
      </c>
      <c r="V66">
        <v>1.7838915543770523E-21</v>
      </c>
      <c r="Z66">
        <v>20</v>
      </c>
      <c r="AA66">
        <v>1.8383094575998595E-21</v>
      </c>
      <c r="BI66">
        <v>12</v>
      </c>
      <c r="BJ66">
        <v>2.1983472156042484E-21</v>
      </c>
      <c r="BN66">
        <v>12</v>
      </c>
      <c r="BO66">
        <v>2.962252613251291E-21</v>
      </c>
      <c r="BT66">
        <v>12</v>
      </c>
      <c r="BU66">
        <v>1.3786176432750492E-21</v>
      </c>
      <c r="BZ66">
        <v>12</v>
      </c>
      <c r="CA66">
        <v>1.1166802910527898E-22</v>
      </c>
      <c r="CE66">
        <v>12</v>
      </c>
      <c r="CF66">
        <v>9.2570394164102842E-23</v>
      </c>
      <c r="CT66">
        <v>12</v>
      </c>
      <c r="CU66">
        <v>1.0589772189965524E-23</v>
      </c>
    </row>
    <row r="67" spans="1:99">
      <c r="A67">
        <v>100</v>
      </c>
      <c r="B67">
        <v>4.5642652779589108E-21</v>
      </c>
      <c r="F67">
        <v>13</v>
      </c>
      <c r="G67">
        <v>1.5097641568121154E-20</v>
      </c>
      <c r="K67" t="s">
        <v>3</v>
      </c>
      <c r="P67">
        <v>30</v>
      </c>
      <c r="Q67">
        <v>3.0200522383939935E-21</v>
      </c>
      <c r="U67">
        <v>50</v>
      </c>
      <c r="V67">
        <v>1.7332466231399548E-21</v>
      </c>
      <c r="Z67">
        <v>30</v>
      </c>
      <c r="AA67">
        <v>2.146943253347458E-21</v>
      </c>
      <c r="BI67">
        <v>13</v>
      </c>
      <c r="BJ67">
        <v>2.7901740864601231E-21</v>
      </c>
      <c r="BN67">
        <v>13</v>
      </c>
      <c r="BO67">
        <v>3.4411257905608893E-21</v>
      </c>
      <c r="BT67">
        <v>13</v>
      </c>
      <c r="BU67">
        <v>1.6879200428540523E-21</v>
      </c>
      <c r="BZ67">
        <v>13</v>
      </c>
      <c r="CA67">
        <v>1.8325187826198982E-22</v>
      </c>
      <c r="CE67">
        <v>13</v>
      </c>
      <c r="CF67">
        <v>1.5885271361885862E-22</v>
      </c>
      <c r="CT67">
        <v>13</v>
      </c>
      <c r="CU67">
        <v>3.9572389233855388E-23</v>
      </c>
    </row>
    <row r="68" spans="1:99">
      <c r="F68">
        <v>14</v>
      </c>
      <c r="G68">
        <v>1.5713282969585601E-20</v>
      </c>
      <c r="K68" t="s">
        <v>1000</v>
      </c>
      <c r="P68">
        <v>40</v>
      </c>
      <c r="Q68">
        <v>2.9984637576355313E-21</v>
      </c>
      <c r="U68">
        <v>60</v>
      </c>
      <c r="V68">
        <v>1.6563065497984877E-21</v>
      </c>
      <c r="Z68">
        <v>40</v>
      </c>
      <c r="AA68">
        <v>2.1460465212116643E-21</v>
      </c>
      <c r="BI68">
        <v>14</v>
      </c>
      <c r="BJ68">
        <v>3.338121894143337E-21</v>
      </c>
      <c r="BN68">
        <v>14</v>
      </c>
      <c r="BO68">
        <v>3.8568252844911678E-21</v>
      </c>
      <c r="BT68">
        <v>14</v>
      </c>
      <c r="BU68">
        <v>1.9673468740716559E-21</v>
      </c>
      <c r="BZ68">
        <v>14</v>
      </c>
      <c r="CA68">
        <v>2.6034906717436994E-22</v>
      </c>
      <c r="CE68">
        <v>14</v>
      </c>
      <c r="CF68">
        <v>2.3197380461553692E-22</v>
      </c>
      <c r="CT68">
        <v>14</v>
      </c>
      <c r="CU68">
        <v>8.5365157772351879E-23</v>
      </c>
    </row>
    <row r="69" spans="1:99">
      <c r="F69">
        <v>15</v>
      </c>
      <c r="G69">
        <v>1.6179974881544884E-20</v>
      </c>
      <c r="K69">
        <v>9.4</v>
      </c>
      <c r="P69">
        <v>50</v>
      </c>
      <c r="Q69">
        <v>2.8685199326035502E-21</v>
      </c>
      <c r="U69">
        <v>70</v>
      </c>
      <c r="V69">
        <v>1.574358567008214E-21</v>
      </c>
      <c r="Z69">
        <v>50</v>
      </c>
      <c r="AA69">
        <v>2.0605816408597415E-21</v>
      </c>
      <c r="BI69">
        <v>15</v>
      </c>
      <c r="BJ69">
        <v>3.8345557634893134E-21</v>
      </c>
      <c r="BN69">
        <v>15</v>
      </c>
      <c r="BO69">
        <v>4.2139050595832343E-21</v>
      </c>
      <c r="BT69">
        <v>15</v>
      </c>
      <c r="BU69">
        <v>2.2155766663212602E-21</v>
      </c>
      <c r="BZ69">
        <v>15</v>
      </c>
      <c r="CA69">
        <v>3.38285140657622E-22</v>
      </c>
      <c r="CE69">
        <v>15</v>
      </c>
      <c r="CF69">
        <v>3.0707946710661459E-22</v>
      </c>
      <c r="CT69">
        <v>15</v>
      </c>
      <c r="CU69">
        <v>1.4313135469514587E-22</v>
      </c>
    </row>
    <row r="70" spans="1:99">
      <c r="A70" t="s">
        <v>2</v>
      </c>
      <c r="F70">
        <v>16</v>
      </c>
      <c r="G70">
        <v>1.6527723328604592E-20</v>
      </c>
      <c r="K70" t="s">
        <v>974</v>
      </c>
      <c r="P70">
        <v>60</v>
      </c>
      <c r="Q70">
        <v>2.7147261520997083E-21</v>
      </c>
      <c r="U70">
        <v>80</v>
      </c>
      <c r="V70">
        <v>1.4950563249494118E-21</v>
      </c>
      <c r="Z70">
        <v>60</v>
      </c>
      <c r="AA70">
        <v>1.9545956615540789E-21</v>
      </c>
      <c r="BI70">
        <v>16</v>
      </c>
      <c r="BJ70">
        <v>4.2781271358442703E-21</v>
      </c>
      <c r="BN70">
        <v>16</v>
      </c>
      <c r="BO70">
        <v>4.5184688054360765E-21</v>
      </c>
      <c r="BT70">
        <v>16</v>
      </c>
      <c r="BU70">
        <v>2.4337184240731676E-21</v>
      </c>
      <c r="BZ70">
        <v>16</v>
      </c>
      <c r="CA70">
        <v>4.1409440450984331E-22</v>
      </c>
      <c r="CE70">
        <v>16</v>
      </c>
      <c r="CF70">
        <v>3.8098320230869718E-22</v>
      </c>
      <c r="CT70">
        <v>16</v>
      </c>
      <c r="CU70">
        <v>2.0817450480984227E-22</v>
      </c>
    </row>
    <row r="71" spans="1:99">
      <c r="A71">
        <v>0.24</v>
      </c>
      <c r="F71">
        <v>17</v>
      </c>
      <c r="G71">
        <v>1.6780285435699455E-20</v>
      </c>
      <c r="K71" t="s">
        <v>1002</v>
      </c>
      <c r="P71">
        <v>70</v>
      </c>
      <c r="Q71">
        <v>2.5633331872124873E-21</v>
      </c>
      <c r="U71">
        <v>90</v>
      </c>
      <c r="V71">
        <v>1.4210295600032336E-21</v>
      </c>
      <c r="Z71">
        <v>70</v>
      </c>
      <c r="AA71">
        <v>1.8485079397735287E-21</v>
      </c>
      <c r="BI71">
        <v>17</v>
      </c>
      <c r="BJ71">
        <v>4.6708252791867765E-21</v>
      </c>
      <c r="BN71">
        <v>17</v>
      </c>
      <c r="BO71">
        <v>4.7768855056706639E-21</v>
      </c>
      <c r="BT71">
        <v>17</v>
      </c>
      <c r="BU71">
        <v>2.6240215790427227E-21</v>
      </c>
      <c r="BZ71">
        <v>17</v>
      </c>
      <c r="CA71">
        <v>4.8603220816848136E-22</v>
      </c>
      <c r="CE71">
        <v>17</v>
      </c>
      <c r="CF71">
        <v>4.5173717265566681E-22</v>
      </c>
      <c r="CT71">
        <v>17</v>
      </c>
      <c r="CU71">
        <v>2.767490722968427E-22</v>
      </c>
    </row>
    <row r="72" spans="1:99">
      <c r="F72">
        <v>18</v>
      </c>
      <c r="G72">
        <v>1.6956459122936063E-20</v>
      </c>
      <c r="K72" t="s">
        <v>807</v>
      </c>
      <c r="P72">
        <v>80</v>
      </c>
      <c r="Q72">
        <v>2.4224823663810027E-21</v>
      </c>
      <c r="U72">
        <v>100</v>
      </c>
      <c r="V72">
        <v>1.352936892194866E-21</v>
      </c>
      <c r="Z72">
        <v>80</v>
      </c>
      <c r="AA72">
        <v>1.7489455151872955E-21</v>
      </c>
      <c r="BI72">
        <v>18</v>
      </c>
      <c r="BJ72">
        <v>5.0162619828596526E-21</v>
      </c>
      <c r="BN72">
        <v>18</v>
      </c>
      <c r="BO72">
        <v>4.9951901988100589E-21</v>
      </c>
      <c r="BT72">
        <v>18</v>
      </c>
      <c r="BU72">
        <v>2.7891688047366841E-21</v>
      </c>
      <c r="BZ72">
        <v>18</v>
      </c>
      <c r="CA72">
        <v>5.531735314222698E-22</v>
      </c>
      <c r="CE72">
        <v>18</v>
      </c>
      <c r="CF72">
        <v>5.1824691181578721E-22</v>
      </c>
      <c r="CT72">
        <v>18</v>
      </c>
      <c r="CU72">
        <v>3.4611720192714794E-22</v>
      </c>
    </row>
    <row r="73" spans="1:99">
      <c r="A73" t="s">
        <v>3</v>
      </c>
      <c r="F73">
        <v>19</v>
      </c>
      <c r="G73">
        <v>1.7071150476675137E-20</v>
      </c>
      <c r="K73" t="s">
        <v>6</v>
      </c>
      <c r="P73">
        <v>90</v>
      </c>
      <c r="Q73">
        <v>2.2940923823295228E-21</v>
      </c>
      <c r="Z73">
        <v>90</v>
      </c>
      <c r="AA73">
        <v>1.6577026754238582E-21</v>
      </c>
      <c r="BI73">
        <v>19</v>
      </c>
      <c r="BJ73">
        <v>5.318698079327505E-21</v>
      </c>
      <c r="BN73">
        <v>19</v>
      </c>
      <c r="BO73">
        <v>5.178837498729111E-21</v>
      </c>
      <c r="BT73">
        <v>19</v>
      </c>
      <c r="BU73">
        <v>2.9319007886791754E-21</v>
      </c>
      <c r="BZ73">
        <v>19</v>
      </c>
      <c r="CA73">
        <v>6.1512329339731751E-22</v>
      </c>
      <c r="CE73">
        <v>19</v>
      </c>
      <c r="CF73">
        <v>5.7998214037957278E-22</v>
      </c>
      <c r="CT73">
        <v>19</v>
      </c>
      <c r="CU73">
        <v>4.1438481864361433E-22</v>
      </c>
    </row>
    <row r="74" spans="1:99">
      <c r="A74" t="s">
        <v>972</v>
      </c>
      <c r="F74">
        <v>20</v>
      </c>
      <c r="G74">
        <v>1.713622245938165E-20</v>
      </c>
      <c r="K74" t="s">
        <v>2</v>
      </c>
      <c r="P74">
        <v>100</v>
      </c>
      <c r="Q74">
        <v>2.1778680677983729E-21</v>
      </c>
      <c r="U74" t="s">
        <v>2</v>
      </c>
      <c r="Z74">
        <v>100</v>
      </c>
      <c r="AA74">
        <v>1.5748031119927782E-21</v>
      </c>
      <c r="BI74">
        <v>20</v>
      </c>
      <c r="BJ74">
        <v>5.5825065853360055E-21</v>
      </c>
      <c r="BN74">
        <v>20</v>
      </c>
      <c r="BO74">
        <v>5.3326324809739319E-21</v>
      </c>
      <c r="BT74">
        <v>20</v>
      </c>
      <c r="BU74">
        <v>3.0548273268066277E-21</v>
      </c>
      <c r="BZ74">
        <v>20</v>
      </c>
      <c r="CA74">
        <v>6.7181850104668546E-22</v>
      </c>
      <c r="CE74">
        <v>20</v>
      </c>
      <c r="CF74">
        <v>6.3677435631578601E-22</v>
      </c>
      <c r="CT74">
        <v>20</v>
      </c>
      <c r="CU74">
        <v>4.8030340890310816E-22</v>
      </c>
    </row>
    <row r="75" spans="1:99">
      <c r="A75">
        <v>7.45</v>
      </c>
      <c r="F75">
        <v>30</v>
      </c>
      <c r="G75">
        <v>1.6465266876979011E-20</v>
      </c>
      <c r="K75">
        <v>9.4</v>
      </c>
      <c r="L75">
        <v>0</v>
      </c>
      <c r="U75">
        <v>7.0000000000000007E-2</v>
      </c>
      <c r="BI75">
        <v>30</v>
      </c>
      <c r="BJ75">
        <v>6.8540123671319358E-21</v>
      </c>
      <c r="BN75">
        <v>30</v>
      </c>
      <c r="BO75">
        <v>5.9103922647571129E-21</v>
      </c>
      <c r="BT75">
        <v>30</v>
      </c>
      <c r="BU75">
        <v>3.6081329786266059E-21</v>
      </c>
      <c r="BZ75">
        <v>30</v>
      </c>
      <c r="CA75">
        <v>1.0075092135997935E-21</v>
      </c>
      <c r="CE75">
        <v>30</v>
      </c>
      <c r="CF75">
        <v>9.7939432226123713E-22</v>
      </c>
      <c r="CT75">
        <v>30</v>
      </c>
      <c r="CU75">
        <v>9.4543327828490809E-22</v>
      </c>
    </row>
    <row r="76" spans="1:99">
      <c r="A76" t="s">
        <v>974</v>
      </c>
      <c r="F76">
        <v>40</v>
      </c>
      <c r="G76">
        <v>1.5150304159885484E-20</v>
      </c>
      <c r="K76">
        <v>9.5</v>
      </c>
      <c r="L76">
        <v>5.825889284942894E-27</v>
      </c>
      <c r="P76" t="s">
        <v>2</v>
      </c>
      <c r="Z76" t="s">
        <v>2</v>
      </c>
      <c r="BI76">
        <v>40</v>
      </c>
      <c r="BJ76">
        <v>6.9896920882404239E-21</v>
      </c>
      <c r="BN76">
        <v>40</v>
      </c>
      <c r="BO76">
        <v>5.7824734146334338E-21</v>
      </c>
      <c r="BT76">
        <v>40</v>
      </c>
      <c r="BU76">
        <v>3.6230847133363395E-21</v>
      </c>
      <c r="BZ76">
        <v>40</v>
      </c>
      <c r="CA76">
        <v>1.1081749986458306E-21</v>
      </c>
      <c r="CE76">
        <v>40</v>
      </c>
      <c r="CF76">
        <v>1.0870674761495843E-21</v>
      </c>
      <c r="CT76">
        <v>40</v>
      </c>
      <c r="CU76">
        <v>1.1405985247814555E-21</v>
      </c>
    </row>
    <row r="77" spans="1:99">
      <c r="A77" t="s">
        <v>976</v>
      </c>
      <c r="F77">
        <v>50</v>
      </c>
      <c r="G77">
        <v>1.3895500112862565E-20</v>
      </c>
      <c r="K77">
        <v>10</v>
      </c>
      <c r="L77">
        <v>1.0379036986848683E-24</v>
      </c>
      <c r="P77">
        <v>0.11</v>
      </c>
      <c r="U77" t="s">
        <v>3</v>
      </c>
      <c r="Z77">
        <v>0.08</v>
      </c>
      <c r="BI77">
        <v>50</v>
      </c>
      <c r="BJ77">
        <v>6.7841073445291832E-21</v>
      </c>
      <c r="BN77">
        <v>50</v>
      </c>
      <c r="BO77">
        <v>5.487682443884251E-21</v>
      </c>
      <c r="BT77">
        <v>50</v>
      </c>
      <c r="BU77">
        <v>3.4873752083332279E-21</v>
      </c>
      <c r="BZ77">
        <v>50</v>
      </c>
      <c r="CA77">
        <v>1.1192119219908277E-21</v>
      </c>
      <c r="CE77">
        <v>50</v>
      </c>
      <c r="CF77">
        <v>1.1030307971716676E-21</v>
      </c>
      <c r="CT77">
        <v>50</v>
      </c>
      <c r="CU77">
        <v>1.2068861883495022E-21</v>
      </c>
    </row>
    <row r="78" spans="1:99">
      <c r="A78" t="s">
        <v>963</v>
      </c>
      <c r="F78">
        <v>60</v>
      </c>
      <c r="G78">
        <v>1.2802902178275024E-20</v>
      </c>
      <c r="K78">
        <v>11</v>
      </c>
      <c r="L78">
        <v>1.3769209725043028E-23</v>
      </c>
      <c r="U78" t="s">
        <v>1028</v>
      </c>
      <c r="BI78">
        <v>60</v>
      </c>
      <c r="BJ78">
        <v>6.4787037728411216E-21</v>
      </c>
      <c r="BN78">
        <v>60</v>
      </c>
      <c r="BO78">
        <v>5.1673000777709795E-21</v>
      </c>
      <c r="BT78">
        <v>60</v>
      </c>
      <c r="BU78">
        <v>3.3131104187749612E-21</v>
      </c>
      <c r="BZ78">
        <v>60</v>
      </c>
      <c r="CA78">
        <v>1.0953626476572875E-21</v>
      </c>
      <c r="CE78">
        <v>60</v>
      </c>
      <c r="CF78">
        <v>1.0826012701417143E-21</v>
      </c>
      <c r="CT78">
        <v>60</v>
      </c>
      <c r="CU78">
        <v>1.2147926559237431E-21</v>
      </c>
    </row>
    <row r="79" spans="1:99">
      <c r="A79" t="s">
        <v>6</v>
      </c>
      <c r="F79">
        <v>70</v>
      </c>
      <c r="G79">
        <v>1.186697363013098E-20</v>
      </c>
      <c r="K79">
        <v>12</v>
      </c>
      <c r="L79">
        <v>4.2672466816976252E-23</v>
      </c>
      <c r="P79" t="s">
        <v>3</v>
      </c>
      <c r="U79">
        <v>6.95</v>
      </c>
      <c r="Z79" t="s">
        <v>3</v>
      </c>
      <c r="BI79">
        <v>70</v>
      </c>
      <c r="BJ79">
        <v>6.1554025769167071E-21</v>
      </c>
      <c r="BN79">
        <v>70</v>
      </c>
      <c r="BO79">
        <v>4.8622214160644406E-21</v>
      </c>
      <c r="BT79">
        <v>70</v>
      </c>
      <c r="BU79">
        <v>3.1366030793869715E-21</v>
      </c>
      <c r="BZ79">
        <v>70</v>
      </c>
      <c r="CA79">
        <v>1.0581593649564954E-21</v>
      </c>
      <c r="CE79">
        <v>70</v>
      </c>
      <c r="CF79">
        <v>1.0478359320987709E-21</v>
      </c>
      <c r="CT79">
        <v>70</v>
      </c>
      <c r="CU79">
        <v>1.1957612357987335E-21</v>
      </c>
    </row>
    <row r="80" spans="1:99">
      <c r="A80" t="s">
        <v>2</v>
      </c>
      <c r="F80">
        <v>80</v>
      </c>
      <c r="G80">
        <v>1.106362539063796E-20</v>
      </c>
      <c r="K80">
        <v>13</v>
      </c>
      <c r="L80">
        <v>8.4021657422587322E-23</v>
      </c>
      <c r="P80" t="s">
        <v>1014</v>
      </c>
      <c r="U80" t="s">
        <v>974</v>
      </c>
      <c r="Z80" t="s">
        <v>1042</v>
      </c>
      <c r="BI80">
        <v>80</v>
      </c>
      <c r="BJ80">
        <v>5.8434459318740022E-21</v>
      </c>
      <c r="BN80">
        <v>80</v>
      </c>
      <c r="BO80">
        <v>4.5834223517406395E-21</v>
      </c>
      <c r="BT80">
        <v>80</v>
      </c>
      <c r="BU80">
        <v>2.9699485145084856E-21</v>
      </c>
      <c r="BZ80">
        <v>80</v>
      </c>
      <c r="CA80">
        <v>1.0166858067390222E-21</v>
      </c>
      <c r="CE80">
        <v>80</v>
      </c>
      <c r="CF80">
        <v>1.0081542222817426E-21</v>
      </c>
      <c r="CT80">
        <v>80</v>
      </c>
      <c r="CU80">
        <v>1.1644264491413899E-21</v>
      </c>
    </row>
    <row r="81" spans="1:99">
      <c r="A81">
        <v>7.45</v>
      </c>
      <c r="B81">
        <v>0</v>
      </c>
      <c r="F81">
        <v>90</v>
      </c>
      <c r="G81">
        <v>1.0369059037034531E-20</v>
      </c>
      <c r="K81">
        <v>14</v>
      </c>
      <c r="L81">
        <v>1.3299722705457247E-22</v>
      </c>
      <c r="P81">
        <v>6.2</v>
      </c>
      <c r="U81" t="s">
        <v>1030</v>
      </c>
      <c r="Z81">
        <v>6.38</v>
      </c>
      <c r="BI81">
        <v>90</v>
      </c>
      <c r="BJ81">
        <v>5.5527392294187701E-21</v>
      </c>
      <c r="BN81">
        <v>90</v>
      </c>
      <c r="BO81">
        <v>4.3321326366963038E-21</v>
      </c>
      <c r="BT81">
        <v>90</v>
      </c>
      <c r="BU81">
        <v>2.8166548861963089E-21</v>
      </c>
      <c r="BZ81">
        <v>90</v>
      </c>
      <c r="CA81">
        <v>9.7493826431123295E-22</v>
      </c>
      <c r="CE81">
        <v>90</v>
      </c>
      <c r="CF81">
        <v>9.677608336183761E-22</v>
      </c>
      <c r="CT81">
        <v>90</v>
      </c>
      <c r="CU81">
        <v>1.127930824680208E-21</v>
      </c>
    </row>
    <row r="82" spans="1:99">
      <c r="A82">
        <v>8.5</v>
      </c>
      <c r="B82">
        <v>6.1501452190125935E-23</v>
      </c>
      <c r="F82">
        <v>100</v>
      </c>
      <c r="G82">
        <v>9.763418329674006E-21</v>
      </c>
      <c r="K82">
        <v>15</v>
      </c>
      <c r="L82">
        <v>1.8563763556641851E-22</v>
      </c>
      <c r="P82" t="s">
        <v>974</v>
      </c>
      <c r="U82" t="s">
        <v>1020</v>
      </c>
      <c r="Z82" t="s">
        <v>974</v>
      </c>
      <c r="BI82">
        <v>100</v>
      </c>
      <c r="BJ82">
        <v>5.2856384759856201E-21</v>
      </c>
      <c r="BN82">
        <v>100</v>
      </c>
      <c r="BO82">
        <v>4.1064107106841547E-21</v>
      </c>
      <c r="BT82">
        <v>100</v>
      </c>
      <c r="BU82">
        <v>2.6770300683443837E-21</v>
      </c>
      <c r="BZ82">
        <v>100</v>
      </c>
      <c r="CA82">
        <v>9.3467799207516571E-22</v>
      </c>
      <c r="CE82">
        <v>100</v>
      </c>
      <c r="CF82">
        <v>9.2854897564745254E-22</v>
      </c>
      <c r="CT82">
        <v>100</v>
      </c>
      <c r="CU82">
        <v>1.0898775825275018E-21</v>
      </c>
    </row>
    <row r="83" spans="1:99">
      <c r="A83">
        <v>9</v>
      </c>
      <c r="B83">
        <v>1.5952020551391221E-22</v>
      </c>
      <c r="K83">
        <v>16</v>
      </c>
      <c r="L83">
        <v>2.3911304076492075E-22</v>
      </c>
      <c r="P83" t="s">
        <v>1016</v>
      </c>
      <c r="U83" t="s">
        <v>6</v>
      </c>
      <c r="Z83" t="s">
        <v>1044</v>
      </c>
    </row>
    <row r="84" spans="1:99">
      <c r="A84">
        <v>9.5</v>
      </c>
      <c r="B84">
        <v>3.0114458655566856E-22</v>
      </c>
      <c r="F84" t="s">
        <v>2</v>
      </c>
      <c r="K84">
        <v>17</v>
      </c>
      <c r="L84">
        <v>2.9154944803869315E-22</v>
      </c>
      <c r="P84" t="s">
        <v>1006</v>
      </c>
      <c r="U84" t="s">
        <v>2</v>
      </c>
      <c r="Z84" t="s">
        <v>1036</v>
      </c>
      <c r="BI84" t="s">
        <v>2</v>
      </c>
      <c r="BN84" t="s">
        <v>2</v>
      </c>
      <c r="BT84" t="s">
        <v>2</v>
      </c>
      <c r="BZ84" t="s">
        <v>2</v>
      </c>
      <c r="CE84" t="s">
        <v>2</v>
      </c>
      <c r="CT84" t="s">
        <v>2</v>
      </c>
    </row>
    <row r="85" spans="1:99">
      <c r="A85">
        <v>10</v>
      </c>
      <c r="B85">
        <v>4.7805195671613473E-22</v>
      </c>
      <c r="F85">
        <v>0.46</v>
      </c>
      <c r="K85">
        <v>18</v>
      </c>
      <c r="L85">
        <v>3.4178151742610653E-22</v>
      </c>
      <c r="P85" t="s">
        <v>6</v>
      </c>
      <c r="U85">
        <v>6.95</v>
      </c>
      <c r="V85">
        <v>0</v>
      </c>
      <c r="Z85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v>9.0237151279905053E-22</v>
      </c>
      <c r="K86">
        <v>19</v>
      </c>
      <c r="L86">
        <v>3.8913910178761116E-22</v>
      </c>
      <c r="P86" t="s">
        <v>2</v>
      </c>
      <c r="U86">
        <v>7</v>
      </c>
      <c r="V86">
        <v>4.0347400297600937E-27</v>
      </c>
      <c r="Z86" t="s">
        <v>2</v>
      </c>
    </row>
    <row r="87" spans="1:99">
      <c r="A87">
        <v>12</v>
      </c>
      <c r="B87">
        <v>1.3721865110833923E-21</v>
      </c>
      <c r="F87" t="s">
        <v>3</v>
      </c>
      <c r="K87">
        <v>20</v>
      </c>
      <c r="L87">
        <v>4.3328624169248679E-22</v>
      </c>
      <c r="P87">
        <v>6.2</v>
      </c>
      <c r="Q87">
        <v>0</v>
      </c>
      <c r="U87">
        <v>7.5</v>
      </c>
      <c r="V87">
        <v>4.1356606716327486E-24</v>
      </c>
      <c r="Z87">
        <v>6.38</v>
      </c>
      <c r="AA87">
        <v>0</v>
      </c>
      <c r="BI87" t="s">
        <v>3</v>
      </c>
      <c r="BN87" t="s">
        <v>3</v>
      </c>
      <c r="BT87" t="s">
        <v>3</v>
      </c>
      <c r="BZ87" t="s">
        <v>3</v>
      </c>
      <c r="CE87" t="s">
        <v>3</v>
      </c>
      <c r="CT87" t="s">
        <v>3</v>
      </c>
    </row>
    <row r="88" spans="1:99">
      <c r="A88">
        <v>13</v>
      </c>
      <c r="B88">
        <v>1.8472000926329496E-21</v>
      </c>
      <c r="F88" t="s">
        <v>988</v>
      </c>
      <c r="K88">
        <v>30</v>
      </c>
      <c r="L88">
        <v>7.1211896375217755E-22</v>
      </c>
      <c r="P88">
        <v>6.5</v>
      </c>
      <c r="Q88">
        <v>1.8141407295639183E-24</v>
      </c>
      <c r="U88">
        <v>8</v>
      </c>
      <c r="V88">
        <v>2.2547574661697433E-23</v>
      </c>
      <c r="Z88">
        <v>6.5</v>
      </c>
      <c r="AA88">
        <v>8.4440004866976308E-26</v>
      </c>
      <c r="BI88" t="s">
        <v>1140</v>
      </c>
      <c r="BN88" t="s">
        <v>1150</v>
      </c>
      <c r="BT88" t="s">
        <v>1158</v>
      </c>
      <c r="BZ88" t="s">
        <v>1166</v>
      </c>
      <c r="CE88" t="s">
        <v>1170</v>
      </c>
      <c r="CT88" t="s">
        <v>1184</v>
      </c>
    </row>
    <row r="89" spans="1:99">
      <c r="A89">
        <v>14</v>
      </c>
      <c r="B89">
        <v>2.3037971755029565E-21</v>
      </c>
      <c r="F89">
        <v>4</v>
      </c>
      <c r="K89">
        <v>40</v>
      </c>
      <c r="L89">
        <v>8.090591775817104E-22</v>
      </c>
      <c r="P89">
        <v>7</v>
      </c>
      <c r="Q89">
        <v>2.596989239726748E-23</v>
      </c>
      <c r="U89">
        <v>8.5</v>
      </c>
      <c r="V89">
        <v>5.7703129320863006E-23</v>
      </c>
      <c r="Z89">
        <v>7</v>
      </c>
      <c r="AA89">
        <v>8.7916939137158915E-24</v>
      </c>
      <c r="BI89">
        <v>6.9</v>
      </c>
      <c r="BN89">
        <v>5.8</v>
      </c>
      <c r="BT89">
        <v>6.5</v>
      </c>
      <c r="BZ89">
        <v>8.6999999999999993</v>
      </c>
      <c r="CE89">
        <v>8.9</v>
      </c>
      <c r="CT89">
        <v>10.6</v>
      </c>
    </row>
    <row r="90" spans="1:99">
      <c r="A90">
        <v>15</v>
      </c>
      <c r="B90">
        <v>2.7295688448562612E-21</v>
      </c>
      <c r="F90" t="s">
        <v>974</v>
      </c>
      <c r="K90">
        <v>50</v>
      </c>
      <c r="L90">
        <v>8.3077027185182693E-22</v>
      </c>
      <c r="P90">
        <v>7.5</v>
      </c>
      <c r="Q90">
        <v>8.5818620973573914E-23</v>
      </c>
      <c r="U90">
        <v>9</v>
      </c>
      <c r="V90">
        <v>1.0763883470059533E-22</v>
      </c>
      <c r="Z90">
        <v>7.5</v>
      </c>
      <c r="AA90">
        <v>3.9911940589121097E-23</v>
      </c>
      <c r="BI90" t="s">
        <v>1142</v>
      </c>
      <c r="BN90" t="s">
        <v>1142</v>
      </c>
      <c r="BT90" t="s">
        <v>1142</v>
      </c>
      <c r="BZ90" t="s">
        <v>1142</v>
      </c>
      <c r="CE90" t="s">
        <v>1142</v>
      </c>
      <c r="CT90" t="s">
        <v>1186</v>
      </c>
    </row>
    <row r="91" spans="1:99">
      <c r="A91">
        <v>16</v>
      </c>
      <c r="B91">
        <v>3.1190407605919878E-21</v>
      </c>
      <c r="F91" t="s">
        <v>990</v>
      </c>
      <c r="K91">
        <v>60</v>
      </c>
      <c r="L91">
        <v>8.2129287726141232E-22</v>
      </c>
      <c r="P91">
        <v>8</v>
      </c>
      <c r="Q91">
        <v>1.7850241531426276E-22</v>
      </c>
      <c r="U91">
        <v>9.5</v>
      </c>
      <c r="V91">
        <v>1.6905219614871358E-22</v>
      </c>
      <c r="Z91">
        <v>8</v>
      </c>
      <c r="AA91">
        <v>9.46387351011619E-23</v>
      </c>
      <c r="BI91" t="s">
        <v>1144</v>
      </c>
      <c r="BN91" t="s">
        <v>1152</v>
      </c>
      <c r="BT91" t="s">
        <v>1160</v>
      </c>
      <c r="BZ91" t="s">
        <v>1168</v>
      </c>
      <c r="CE91" t="s">
        <v>1172</v>
      </c>
      <c r="CT91" t="s">
        <v>1188</v>
      </c>
    </row>
    <row r="92" spans="1:99">
      <c r="A92">
        <v>17</v>
      </c>
      <c r="B92">
        <v>3.4708257582216644E-21</v>
      </c>
      <c r="F92" t="s">
        <v>982</v>
      </c>
      <c r="K92">
        <v>70</v>
      </c>
      <c r="L92">
        <v>7.9878187685607929E-22</v>
      </c>
      <c r="P92">
        <v>8.5</v>
      </c>
      <c r="Q92">
        <v>2.9626641675736517E-22</v>
      </c>
      <c r="U92">
        <v>10</v>
      </c>
      <c r="V92">
        <v>2.3858375810450445E-22</v>
      </c>
      <c r="Z92">
        <v>8.5</v>
      </c>
      <c r="AA92">
        <v>1.6873446601256883E-22</v>
      </c>
      <c r="BI92" t="s">
        <v>1089</v>
      </c>
      <c r="BN92" t="s">
        <v>1095</v>
      </c>
      <c r="BT92" t="s">
        <v>1103</v>
      </c>
      <c r="BZ92" t="s">
        <v>1107</v>
      </c>
      <c r="CE92" t="s">
        <v>1113</v>
      </c>
      <c r="CT92" t="s">
        <v>1132</v>
      </c>
    </row>
    <row r="93" spans="1:99">
      <c r="A93">
        <v>18</v>
      </c>
      <c r="B93">
        <v>3.7858364575322083E-21</v>
      </c>
      <c r="F93" t="s">
        <v>6</v>
      </c>
      <c r="K93">
        <v>80</v>
      </c>
      <c r="L93">
        <v>7.7121052567335833E-22</v>
      </c>
      <c r="P93">
        <v>9</v>
      </c>
      <c r="Q93">
        <v>4.3099888183070327E-22</v>
      </c>
      <c r="U93">
        <v>11</v>
      </c>
      <c r="V93">
        <v>3.9079786757206872E-22</v>
      </c>
      <c r="Z93">
        <v>9</v>
      </c>
      <c r="AA93">
        <v>2.5680485217430893E-22</v>
      </c>
      <c r="BI93" t="s">
        <v>6</v>
      </c>
      <c r="BN93" t="s">
        <v>6</v>
      </c>
      <c r="BT93" t="s">
        <v>6</v>
      </c>
      <c r="BZ93" t="s">
        <v>6</v>
      </c>
      <c r="CE93" t="s">
        <v>6</v>
      </c>
      <c r="CT93" t="s">
        <v>6</v>
      </c>
    </row>
    <row r="94" spans="1:99">
      <c r="A94">
        <v>19</v>
      </c>
      <c r="B94">
        <v>4.0661966298615293E-21</v>
      </c>
      <c r="F94" t="s">
        <v>2</v>
      </c>
      <c r="K94">
        <v>90</v>
      </c>
      <c r="L94">
        <v>7.4225183255478587E-22</v>
      </c>
      <c r="P94">
        <v>9.5</v>
      </c>
      <c r="Q94">
        <v>5.7575370389074282E-22</v>
      </c>
      <c r="U94">
        <v>12</v>
      </c>
      <c r="V94">
        <v>5.4719218792313018E-22</v>
      </c>
      <c r="Z94">
        <v>9.5</v>
      </c>
      <c r="AA94">
        <v>3.5387998872937994E-22</v>
      </c>
      <c r="BI94" t="s">
        <v>2</v>
      </c>
      <c r="BN94" t="s">
        <v>2</v>
      </c>
      <c r="BT94" t="s">
        <v>2</v>
      </c>
      <c r="BZ94" t="s">
        <v>2</v>
      </c>
      <c r="CE94" t="s">
        <v>2</v>
      </c>
      <c r="CT94" t="s">
        <v>2</v>
      </c>
    </row>
    <row r="95" spans="1:99">
      <c r="A95">
        <v>20</v>
      </c>
      <c r="B95">
        <v>4.3145919710964982E-21</v>
      </c>
      <c r="F95">
        <v>4</v>
      </c>
      <c r="G95">
        <v>0</v>
      </c>
      <c r="K95">
        <v>100</v>
      </c>
      <c r="L95">
        <v>7.1363304393617212E-22</v>
      </c>
      <c r="P95">
        <v>10</v>
      </c>
      <c r="Q95">
        <v>7.2508144594513755E-22</v>
      </c>
      <c r="U95">
        <v>13</v>
      </c>
      <c r="V95">
        <v>6.9789150920869862E-22</v>
      </c>
      <c r="Z95">
        <v>10</v>
      </c>
      <c r="AA95">
        <v>4.5588889749209827E-22</v>
      </c>
      <c r="BI95">
        <v>6.9</v>
      </c>
      <c r="BJ95">
        <v>0</v>
      </c>
      <c r="BN95">
        <v>5.8</v>
      </c>
      <c r="BO95">
        <v>0</v>
      </c>
      <c r="BT95">
        <v>6.5</v>
      </c>
      <c r="BU95">
        <v>0</v>
      </c>
      <c r="BZ95">
        <v>8.6999999999999993</v>
      </c>
      <c r="CA95">
        <v>0</v>
      </c>
      <c r="CE95">
        <v>8.9</v>
      </c>
      <c r="CF95">
        <v>0</v>
      </c>
      <c r="CT95">
        <v>10.6</v>
      </c>
      <c r="CU95">
        <v>0</v>
      </c>
    </row>
    <row r="96" spans="1:99">
      <c r="A96">
        <v>30</v>
      </c>
      <c r="B96">
        <v>5.6045633065643906E-21</v>
      </c>
      <c r="F96">
        <v>4.5</v>
      </c>
      <c r="G96">
        <v>1.4297840226956288E-22</v>
      </c>
      <c r="P96">
        <v>11</v>
      </c>
      <c r="Q96">
        <v>1.0223638220844462E-21</v>
      </c>
      <c r="U96">
        <v>14</v>
      </c>
      <c r="V96">
        <v>8.37865852160307E-22</v>
      </c>
      <c r="Z96">
        <v>11</v>
      </c>
      <c r="AA96">
        <v>6.629869641870434E-22</v>
      </c>
      <c r="BI96">
        <v>7</v>
      </c>
      <c r="BJ96">
        <v>1.2589994759530002E-25</v>
      </c>
      <c r="BN96">
        <v>5.9</v>
      </c>
      <c r="BO96">
        <v>1.807840846860657E-25</v>
      </c>
      <c r="BT96">
        <v>6.6</v>
      </c>
      <c r="BU96">
        <v>7.8691076193543155E-26</v>
      </c>
      <c r="BZ96">
        <v>8.8000000000000007</v>
      </c>
      <c r="CA96">
        <v>9.9442316730940317E-27</v>
      </c>
      <c r="CE96">
        <v>9</v>
      </c>
      <c r="CF96">
        <v>9.1375271758543649E-27</v>
      </c>
      <c r="CT96">
        <v>10.7</v>
      </c>
      <c r="CU96">
        <v>5.9265036191695698E-27</v>
      </c>
    </row>
    <row r="97" spans="1:99">
      <c r="A97">
        <v>40</v>
      </c>
      <c r="B97">
        <v>5.842789475804343E-21</v>
      </c>
      <c r="F97">
        <v>5</v>
      </c>
      <c r="G97">
        <v>7.6389320303244552E-22</v>
      </c>
      <c r="K97" t="s">
        <v>2</v>
      </c>
      <c r="P97">
        <v>12</v>
      </c>
      <c r="Q97">
        <v>1.3026999004542063E-21</v>
      </c>
      <c r="U97">
        <v>15</v>
      </c>
      <c r="V97">
        <v>9.6500071921119963E-22</v>
      </c>
      <c r="Z97">
        <v>12</v>
      </c>
      <c r="AA97">
        <v>8.6191938398380411E-22</v>
      </c>
      <c r="BI97">
        <v>7.1</v>
      </c>
      <c r="BJ97">
        <v>9.5449332566620131E-25</v>
      </c>
      <c r="BN97">
        <v>6</v>
      </c>
      <c r="BO97">
        <v>1.3566206450544187E-24</v>
      </c>
      <c r="BT97">
        <v>6.7</v>
      </c>
      <c r="BU97">
        <v>5.9460378597690259E-25</v>
      </c>
      <c r="BZ97">
        <v>8.9</v>
      </c>
      <c r="CA97">
        <v>7.6240182018060015E-26</v>
      </c>
      <c r="CE97">
        <v>9.0500000000000007</v>
      </c>
      <c r="CF97">
        <v>3.0202844739182378E-26</v>
      </c>
      <c r="CT97">
        <v>10.8</v>
      </c>
      <c r="CU97">
        <v>4.5788337430459314E-26</v>
      </c>
    </row>
    <row r="98" spans="1:99">
      <c r="A98">
        <v>50</v>
      </c>
      <c r="B98">
        <v>5.7378975588328292E-21</v>
      </c>
      <c r="F98">
        <v>5.5</v>
      </c>
      <c r="G98">
        <v>1.7911959569425822E-21</v>
      </c>
      <c r="K98">
        <v>0.04</v>
      </c>
      <c r="P98">
        <v>13</v>
      </c>
      <c r="Q98">
        <v>1.5571956214296579E-21</v>
      </c>
      <c r="U98">
        <v>16</v>
      </c>
      <c r="V98">
        <v>1.0788355327344724E-21</v>
      </c>
      <c r="Z98">
        <v>13</v>
      </c>
      <c r="AA98">
        <v>1.0449312221323682E-21</v>
      </c>
      <c r="BI98">
        <v>7.2</v>
      </c>
      <c r="BJ98">
        <v>3.0552003116688282E-24</v>
      </c>
      <c r="BN98">
        <v>6.5</v>
      </c>
      <c r="BO98">
        <v>4.2903028834105522E-23</v>
      </c>
      <c r="BT98">
        <v>6.8</v>
      </c>
      <c r="BU98">
        <v>1.8971044091341798E-24</v>
      </c>
      <c r="BZ98">
        <v>9</v>
      </c>
      <c r="CA98">
        <v>2.4671323374807276E-25</v>
      </c>
      <c r="CE98">
        <v>9.1</v>
      </c>
      <c r="CF98">
        <v>7.0123032064801071E-26</v>
      </c>
      <c r="CT98">
        <v>10.9</v>
      </c>
      <c r="CU98">
        <v>1.4929249559838385E-25</v>
      </c>
    </row>
    <row r="99" spans="1:99">
      <c r="A99">
        <v>60</v>
      </c>
      <c r="B99">
        <v>5.5197056330753126E-21</v>
      </c>
      <c r="F99">
        <v>6</v>
      </c>
      <c r="G99">
        <v>3.0474524985843457E-21</v>
      </c>
      <c r="P99">
        <v>14</v>
      </c>
      <c r="Q99">
        <v>1.7831406186437095E-21</v>
      </c>
      <c r="U99">
        <v>17</v>
      </c>
      <c r="V99">
        <v>1.1797980680497929E-21</v>
      </c>
      <c r="Z99">
        <v>14</v>
      </c>
      <c r="AA99">
        <v>1.2091049546370695E-21</v>
      </c>
      <c r="BI99">
        <v>7.5</v>
      </c>
      <c r="BJ99">
        <v>2.0942599422929655E-23</v>
      </c>
      <c r="BN99">
        <v>7</v>
      </c>
      <c r="BO99">
        <v>1.6316633208351072E-22</v>
      </c>
      <c r="BT99">
        <v>7</v>
      </c>
      <c r="BU99">
        <v>7.8687467247063252E-24</v>
      </c>
      <c r="BZ99">
        <v>9.1</v>
      </c>
      <c r="CA99">
        <v>5.6098425651841702E-25</v>
      </c>
      <c r="CE99">
        <v>9.15</v>
      </c>
      <c r="CF99">
        <v>1.3416462332308633E-25</v>
      </c>
      <c r="CT99">
        <v>11</v>
      </c>
      <c r="CU99">
        <v>3.419824710161115E-25</v>
      </c>
    </row>
    <row r="100" spans="1:99">
      <c r="A100">
        <v>70</v>
      </c>
      <c r="B100">
        <v>5.2703993363519521E-21</v>
      </c>
      <c r="F100">
        <v>6.5</v>
      </c>
      <c r="G100">
        <v>4.3902816477241417E-21</v>
      </c>
      <c r="P100">
        <v>15</v>
      </c>
      <c r="Q100">
        <v>1.9809917072361037E-21</v>
      </c>
      <c r="U100">
        <v>18</v>
      </c>
      <c r="V100">
        <v>1.2687559812080869E-21</v>
      </c>
      <c r="Z100">
        <v>15</v>
      </c>
      <c r="AA100">
        <v>1.354109360934352E-21</v>
      </c>
      <c r="BI100">
        <v>7.7</v>
      </c>
      <c r="BJ100">
        <v>4.4939676354507038E-23</v>
      </c>
      <c r="BN100">
        <v>7.5</v>
      </c>
      <c r="BO100">
        <v>3.5726038529463048E-22</v>
      </c>
      <c r="BT100">
        <v>7.5</v>
      </c>
      <c r="BU100">
        <v>4.8478239404929807E-23</v>
      </c>
      <c r="BZ100">
        <v>9.1999999999999993</v>
      </c>
      <c r="CA100">
        <v>1.0515390249658768E-24</v>
      </c>
      <c r="CE100">
        <v>9.1999999999999993</v>
      </c>
      <c r="CF100">
        <v>2.2713242939262754E-25</v>
      </c>
      <c r="CT100">
        <v>11.1</v>
      </c>
      <c r="CU100">
        <v>6.4568587904612809E-25</v>
      </c>
    </row>
    <row r="101" spans="1:99">
      <c r="A101">
        <v>80</v>
      </c>
      <c r="B101">
        <v>5.0213714137168589E-21</v>
      </c>
      <c r="F101">
        <v>7</v>
      </c>
      <c r="G101">
        <v>5.7270252765281038E-21</v>
      </c>
      <c r="P101">
        <v>16</v>
      </c>
      <c r="Q101">
        <v>2.1526943780955133E-21</v>
      </c>
      <c r="U101">
        <v>19</v>
      </c>
      <c r="V101">
        <v>1.3467604758775701E-21</v>
      </c>
      <c r="Z101">
        <v>16</v>
      </c>
      <c r="AA101">
        <v>1.4809031861280898E-21</v>
      </c>
      <c r="BI101">
        <v>8</v>
      </c>
      <c r="BJ101">
        <v>1.0111835531243428E-22</v>
      </c>
      <c r="BN101">
        <v>8</v>
      </c>
      <c r="BO101">
        <v>6.0671013187460635E-22</v>
      </c>
      <c r="BT101">
        <v>8</v>
      </c>
      <c r="BU101">
        <v>1.2820227241903305E-22</v>
      </c>
      <c r="BZ101">
        <v>9.3000000000000007</v>
      </c>
      <c r="CA101">
        <v>1.7446648941901323E-24</v>
      </c>
      <c r="CE101">
        <v>9.25</v>
      </c>
      <c r="CF101">
        <v>3.5339992802185786E-25</v>
      </c>
      <c r="CT101">
        <v>11.2</v>
      </c>
      <c r="CU101">
        <v>1.0789160628208832E-24</v>
      </c>
    </row>
    <row r="102" spans="1:99">
      <c r="A102">
        <v>90</v>
      </c>
      <c r="B102">
        <v>4.7846330546266162E-21</v>
      </c>
      <c r="F102">
        <v>7.5</v>
      </c>
      <c r="G102">
        <v>7.0035906490309577E-21</v>
      </c>
      <c r="P102">
        <v>17</v>
      </c>
      <c r="Q102">
        <v>2.3007816607086156E-21</v>
      </c>
      <c r="U102">
        <v>20</v>
      </c>
      <c r="V102">
        <v>1.4149037148876466E-21</v>
      </c>
      <c r="Z102">
        <v>17</v>
      </c>
      <c r="AA102">
        <v>1.5910176319686028E-21</v>
      </c>
      <c r="BI102">
        <v>8.5</v>
      </c>
      <c r="BJ102">
        <v>2.4756213812002285E-22</v>
      </c>
      <c r="BN102">
        <v>8.5</v>
      </c>
      <c r="BO102">
        <v>8.922300228179461E-22</v>
      </c>
      <c r="BT102">
        <v>8.5</v>
      </c>
      <c r="BU102">
        <v>2.41759900507835E-22</v>
      </c>
      <c r="BZ102">
        <v>9.4</v>
      </c>
      <c r="CA102">
        <v>2.6612714412804663E-24</v>
      </c>
      <c r="CE102">
        <v>9.3000000000000007</v>
      </c>
      <c r="CF102">
        <v>5.1693774642670459E-25</v>
      </c>
      <c r="CT102">
        <v>11.3</v>
      </c>
      <c r="CU102">
        <v>1.6572324920421019E-24</v>
      </c>
    </row>
    <row r="103" spans="1:99">
      <c r="A103">
        <v>100</v>
      </c>
      <c r="B103">
        <v>4.5642652779589108E-21</v>
      </c>
      <c r="F103">
        <v>8</v>
      </c>
      <c r="G103">
        <v>8.1916559216421884E-21</v>
      </c>
      <c r="P103">
        <v>18</v>
      </c>
      <c r="Q103">
        <v>2.427906375985825E-21</v>
      </c>
      <c r="U103">
        <v>30</v>
      </c>
      <c r="V103">
        <v>1.7458290991533733E-21</v>
      </c>
      <c r="Z103">
        <v>18</v>
      </c>
      <c r="AA103">
        <v>1.686170937830651E-21</v>
      </c>
      <c r="BI103">
        <v>8.6</v>
      </c>
      <c r="BJ103">
        <v>2.8413670318829147E-22</v>
      </c>
      <c r="BN103">
        <v>8.6</v>
      </c>
      <c r="BO103">
        <v>9.5217314905191053E-22</v>
      </c>
      <c r="BT103">
        <v>8.6</v>
      </c>
      <c r="BU103">
        <v>2.6779869817084981E-22</v>
      </c>
      <c r="BZ103">
        <v>9.5</v>
      </c>
      <c r="CA103">
        <v>3.8176095994946083E-24</v>
      </c>
      <c r="CE103">
        <v>9.5</v>
      </c>
      <c r="CF103">
        <v>1.6105540497867838E-24</v>
      </c>
      <c r="CT103">
        <v>11.4</v>
      </c>
      <c r="CU103">
        <v>2.3935642438677777E-24</v>
      </c>
    </row>
    <row r="104" spans="1:99">
      <c r="F104">
        <v>8.5</v>
      </c>
      <c r="G104">
        <v>9.279009186119584E-21</v>
      </c>
      <c r="P104">
        <v>19</v>
      </c>
      <c r="Q104">
        <v>2.5366104412822058E-21</v>
      </c>
      <c r="U104">
        <v>40</v>
      </c>
      <c r="V104">
        <v>1.7838915543770523E-21</v>
      </c>
      <c r="Z104">
        <v>19</v>
      </c>
      <c r="AA104">
        <v>1.768069096774211E-21</v>
      </c>
      <c r="BI104">
        <v>8.8000000000000007</v>
      </c>
      <c r="BJ104">
        <v>3.6377325357732364E-22</v>
      </c>
      <c r="BN104">
        <v>8.8000000000000007</v>
      </c>
      <c r="BO104">
        <v>1.0739770206940957E-21</v>
      </c>
      <c r="BT104">
        <v>8.8000000000000007</v>
      </c>
      <c r="BU104">
        <v>3.2264391137740918E-22</v>
      </c>
      <c r="BZ104">
        <v>9.6</v>
      </c>
      <c r="CA104">
        <v>5.2259019279247992E-24</v>
      </c>
      <c r="CE104">
        <v>9.6999999999999993</v>
      </c>
      <c r="CF104">
        <v>3.5301862559533777E-24</v>
      </c>
      <c r="CT104">
        <v>11.5</v>
      </c>
      <c r="CU104">
        <v>3.2985003908336815E-24</v>
      </c>
    </row>
    <row r="105" spans="1:99">
      <c r="F105">
        <v>9</v>
      </c>
      <c r="G105">
        <v>1.0263068059760736E-20</v>
      </c>
      <c r="P105">
        <v>20</v>
      </c>
      <c r="Q105">
        <v>2.6292219914656529E-21</v>
      </c>
      <c r="U105">
        <v>50</v>
      </c>
      <c r="V105">
        <v>1.7332466231399548E-21</v>
      </c>
      <c r="Z105">
        <v>20</v>
      </c>
      <c r="AA105">
        <v>1.8383094575998595E-21</v>
      </c>
      <c r="BI105">
        <v>9</v>
      </c>
      <c r="BJ105">
        <v>4.5132074226980324E-22</v>
      </c>
      <c r="BN105">
        <v>9</v>
      </c>
      <c r="BO105">
        <v>1.1976739619935967E-21</v>
      </c>
      <c r="BT105">
        <v>9</v>
      </c>
      <c r="BU105">
        <v>3.8073029899393599E-22</v>
      </c>
      <c r="BZ105">
        <v>9.6999999999999993</v>
      </c>
      <c r="CA105">
        <v>6.8948950311589507E-24</v>
      </c>
      <c r="CE105">
        <v>9.8000000000000007</v>
      </c>
      <c r="CF105">
        <v>4.8364542315918944E-24</v>
      </c>
      <c r="CT105">
        <v>11.6</v>
      </c>
      <c r="CU105">
        <v>4.3805507096558579E-24</v>
      </c>
    </row>
    <row r="106" spans="1:99">
      <c r="A106" t="s">
        <v>2</v>
      </c>
      <c r="F106">
        <v>9.5</v>
      </c>
      <c r="G106">
        <v>1.114674679249755E-20</v>
      </c>
      <c r="P106">
        <v>30</v>
      </c>
      <c r="Q106">
        <v>3.0200522383939935E-21</v>
      </c>
      <c r="U106">
        <v>60</v>
      </c>
      <c r="V106">
        <v>1.6563065497984877E-21</v>
      </c>
      <c r="Z106">
        <v>30</v>
      </c>
      <c r="AA106">
        <v>2.146943253347458E-21</v>
      </c>
      <c r="BI106">
        <v>9.5</v>
      </c>
      <c r="BJ106">
        <v>6.9894069084080341E-22</v>
      </c>
      <c r="BN106">
        <v>9.5</v>
      </c>
      <c r="BO106">
        <v>1.5107295237750012E-21</v>
      </c>
      <c r="BT106">
        <v>9.5</v>
      </c>
      <c r="BU106">
        <v>5.3685134992892875E-22</v>
      </c>
      <c r="BZ106">
        <v>9.8000000000000007</v>
      </c>
      <c r="CA106">
        <v>8.830343734223365E-24</v>
      </c>
      <c r="CE106">
        <v>9.9</v>
      </c>
      <c r="CF106">
        <v>6.386247336263473E-24</v>
      </c>
      <c r="CT106">
        <v>11.7</v>
      </c>
      <c r="CU106">
        <v>5.6463797599430687E-24</v>
      </c>
    </row>
    <row r="107" spans="1:99">
      <c r="A107">
        <v>0.24</v>
      </c>
      <c r="F107">
        <v>10</v>
      </c>
      <c r="G107">
        <v>1.1935892534876019E-20</v>
      </c>
      <c r="P107">
        <v>40</v>
      </c>
      <c r="Q107">
        <v>2.9984637576355313E-21</v>
      </c>
      <c r="U107">
        <v>70</v>
      </c>
      <c r="V107">
        <v>1.574358567008214E-21</v>
      </c>
      <c r="Z107">
        <v>40</v>
      </c>
      <c r="AA107">
        <v>2.1460465212116643E-21</v>
      </c>
      <c r="BI107">
        <v>10</v>
      </c>
      <c r="BJ107">
        <v>9.7711671798596792E-22</v>
      </c>
      <c r="BN107">
        <v>10</v>
      </c>
      <c r="BO107">
        <v>1.822512421590693E-21</v>
      </c>
      <c r="BT107">
        <v>10</v>
      </c>
      <c r="BU107">
        <v>7.0312979228035962E-22</v>
      </c>
      <c r="BZ107">
        <v>10</v>
      </c>
      <c r="CA107">
        <v>1.3511161693643918E-23</v>
      </c>
      <c r="CE107">
        <v>10</v>
      </c>
      <c r="CF107">
        <v>8.185414753864359E-24</v>
      </c>
      <c r="CT107">
        <v>11.8</v>
      </c>
      <c r="CU107">
        <v>7.1010170578369634E-24</v>
      </c>
    </row>
    <row r="108" spans="1:99">
      <c r="F108">
        <v>11</v>
      </c>
      <c r="G108">
        <v>1.3259923769636786E-20</v>
      </c>
      <c r="P108">
        <v>50</v>
      </c>
      <c r="Q108">
        <v>2.8685199326035502E-21</v>
      </c>
      <c r="U108">
        <v>80</v>
      </c>
      <c r="V108">
        <v>1.4950563249494118E-21</v>
      </c>
      <c r="Z108">
        <v>50</v>
      </c>
      <c r="AA108">
        <v>2.0605816408597415E-21</v>
      </c>
      <c r="BI108">
        <v>11</v>
      </c>
      <c r="BJ108">
        <v>1.5814617454071151E-21</v>
      </c>
      <c r="BN108">
        <v>11</v>
      </c>
      <c r="BO108">
        <v>2.4197941095406749E-21</v>
      </c>
      <c r="BT108">
        <v>11</v>
      </c>
      <c r="BU108">
        <v>1.045477441927884E-21</v>
      </c>
      <c r="BZ108">
        <v>11</v>
      </c>
      <c r="CA108">
        <v>5.2347012493566137E-23</v>
      </c>
      <c r="CE108">
        <v>11</v>
      </c>
      <c r="CF108">
        <v>3.9844306953473813E-23</v>
      </c>
      <c r="CT108">
        <v>11.9</v>
      </c>
      <c r="CU108">
        <v>8.7480457815981116E-24</v>
      </c>
    </row>
    <row r="109" spans="1:99">
      <c r="F109">
        <v>12</v>
      </c>
      <c r="G109">
        <v>1.4295373498996144E-20</v>
      </c>
      <c r="P109">
        <v>60</v>
      </c>
      <c r="Q109">
        <v>2.7147261520997083E-21</v>
      </c>
      <c r="U109">
        <v>90</v>
      </c>
      <c r="V109">
        <v>1.4210295600032336E-21</v>
      </c>
      <c r="Z109">
        <v>60</v>
      </c>
      <c r="AA109">
        <v>1.9545956615540789E-21</v>
      </c>
      <c r="BI109">
        <v>12</v>
      </c>
      <c r="BJ109">
        <v>2.1983472156042484E-21</v>
      </c>
      <c r="BN109">
        <v>12</v>
      </c>
      <c r="BO109">
        <v>2.962252613251291E-21</v>
      </c>
      <c r="BT109">
        <v>12</v>
      </c>
      <c r="BU109">
        <v>1.3786176432750492E-21</v>
      </c>
      <c r="BZ109">
        <v>12</v>
      </c>
      <c r="CA109">
        <v>1.1166802910527898E-22</v>
      </c>
      <c r="CE109">
        <v>12</v>
      </c>
      <c r="CF109">
        <v>9.2570394164102842E-23</v>
      </c>
      <c r="CT109">
        <v>12</v>
      </c>
      <c r="CU109">
        <v>1.0589772189965524E-23</v>
      </c>
    </row>
    <row r="110" spans="1:99">
      <c r="F110">
        <v>13</v>
      </c>
      <c r="G110">
        <v>1.5097641568121154E-20</v>
      </c>
      <c r="P110">
        <v>70</v>
      </c>
      <c r="Q110">
        <v>2.5633331872124873E-21</v>
      </c>
      <c r="U110">
        <v>100</v>
      </c>
      <c r="V110">
        <v>1.352936892194866E-21</v>
      </c>
      <c r="Z110">
        <v>70</v>
      </c>
      <c r="AA110">
        <v>1.8485079397735287E-21</v>
      </c>
      <c r="BI110">
        <v>13</v>
      </c>
      <c r="BJ110">
        <v>2.7901740864601231E-21</v>
      </c>
      <c r="BN110">
        <v>13</v>
      </c>
      <c r="BO110">
        <v>3.4411257905608893E-21</v>
      </c>
      <c r="BT110">
        <v>13</v>
      </c>
      <c r="BU110">
        <v>1.6879200428540523E-21</v>
      </c>
      <c r="BZ110">
        <v>13</v>
      </c>
      <c r="CA110">
        <v>1.8325187826198982E-22</v>
      </c>
      <c r="CE110">
        <v>13</v>
      </c>
      <c r="CF110">
        <v>1.5885271361885862E-22</v>
      </c>
      <c r="CT110">
        <v>13</v>
      </c>
      <c r="CU110">
        <v>3.9572389233855388E-23</v>
      </c>
    </row>
    <row r="111" spans="1:99">
      <c r="F111">
        <v>14</v>
      </c>
      <c r="G111">
        <v>1.5713282969585601E-20</v>
      </c>
      <c r="P111">
        <v>80</v>
      </c>
      <c r="Q111">
        <v>2.4224823663810027E-21</v>
      </c>
      <c r="Z111">
        <v>80</v>
      </c>
      <c r="AA111">
        <v>1.7489455151872955E-21</v>
      </c>
      <c r="BI111">
        <v>14</v>
      </c>
      <c r="BJ111">
        <v>3.338121894143337E-21</v>
      </c>
      <c r="BN111">
        <v>14</v>
      </c>
      <c r="BO111">
        <v>3.8568252844911678E-21</v>
      </c>
      <c r="BT111">
        <v>14</v>
      </c>
      <c r="BU111">
        <v>1.9673468740716559E-21</v>
      </c>
      <c r="BZ111">
        <v>14</v>
      </c>
      <c r="CA111">
        <v>2.6034906717436994E-22</v>
      </c>
      <c r="CE111">
        <v>14</v>
      </c>
      <c r="CF111">
        <v>2.3197380461553692E-22</v>
      </c>
      <c r="CT111">
        <v>14</v>
      </c>
      <c r="CU111">
        <v>8.5365157772351879E-23</v>
      </c>
    </row>
    <row r="112" spans="1:99">
      <c r="F112">
        <v>15</v>
      </c>
      <c r="G112">
        <v>1.6179974881544884E-20</v>
      </c>
      <c r="P112">
        <v>90</v>
      </c>
      <c r="Q112">
        <v>2.2940923823295228E-21</v>
      </c>
      <c r="U112" t="s">
        <v>2</v>
      </c>
      <c r="Z112">
        <v>90</v>
      </c>
      <c r="AA112">
        <v>1.6577026754238582E-21</v>
      </c>
      <c r="BI112">
        <v>15</v>
      </c>
      <c r="BJ112">
        <v>3.8345557634893134E-21</v>
      </c>
      <c r="BN112">
        <v>15</v>
      </c>
      <c r="BO112">
        <v>4.2139050595832343E-21</v>
      </c>
      <c r="BT112">
        <v>15</v>
      </c>
      <c r="BU112">
        <v>2.2155766663212602E-21</v>
      </c>
      <c r="BZ112">
        <v>15</v>
      </c>
      <c r="CA112">
        <v>3.38285140657622E-22</v>
      </c>
      <c r="CE112">
        <v>15</v>
      </c>
      <c r="CF112">
        <v>3.0707946710661459E-22</v>
      </c>
      <c r="CT112">
        <v>15</v>
      </c>
      <c r="CU112">
        <v>1.4313135469514587E-22</v>
      </c>
    </row>
    <row r="113" spans="6:99">
      <c r="F113">
        <v>16</v>
      </c>
      <c r="G113">
        <v>1.6527723328604592E-20</v>
      </c>
      <c r="P113">
        <v>100</v>
      </c>
      <c r="Q113">
        <v>2.1778680677983729E-21</v>
      </c>
      <c r="U113">
        <v>7.0000000000000007E-2</v>
      </c>
      <c r="Z113">
        <v>100</v>
      </c>
      <c r="AA113">
        <v>1.5748031119927782E-21</v>
      </c>
      <c r="BI113">
        <v>16</v>
      </c>
      <c r="BJ113">
        <v>4.2781271358442703E-21</v>
      </c>
      <c r="BN113">
        <v>16</v>
      </c>
      <c r="BO113">
        <v>4.5184688054360765E-21</v>
      </c>
      <c r="BT113">
        <v>16</v>
      </c>
      <c r="BU113">
        <v>2.4337184240731676E-21</v>
      </c>
      <c r="BZ113">
        <v>16</v>
      </c>
      <c r="CA113">
        <v>4.1409440450984331E-22</v>
      </c>
      <c r="CE113">
        <v>16</v>
      </c>
      <c r="CF113">
        <v>3.8098320230869718E-22</v>
      </c>
      <c r="CT113">
        <v>16</v>
      </c>
      <c r="CU113">
        <v>2.0817450480984227E-22</v>
      </c>
    </row>
    <row r="114" spans="6:99">
      <c r="F114">
        <v>17</v>
      </c>
      <c r="G114">
        <v>1.6780285435699455E-20</v>
      </c>
      <c r="BI114">
        <v>17</v>
      </c>
      <c r="BJ114">
        <v>4.6708252791867765E-21</v>
      </c>
      <c r="BN114">
        <v>17</v>
      </c>
      <c r="BO114">
        <v>4.7768855056706639E-21</v>
      </c>
      <c r="BT114">
        <v>17</v>
      </c>
      <c r="BU114">
        <v>2.6240215790427227E-21</v>
      </c>
      <c r="BZ114">
        <v>17</v>
      </c>
      <c r="CA114">
        <v>4.8603220816848136E-22</v>
      </c>
      <c r="CE114">
        <v>17</v>
      </c>
      <c r="CF114">
        <v>4.5173717265566681E-22</v>
      </c>
      <c r="CT114">
        <v>17</v>
      </c>
      <c r="CU114">
        <v>2.767490722968427E-22</v>
      </c>
    </row>
    <row r="115" spans="6:99">
      <c r="F115">
        <v>18</v>
      </c>
      <c r="G115">
        <v>1.6956459122936063E-20</v>
      </c>
      <c r="P115" t="s">
        <v>2</v>
      </c>
      <c r="Z115" t="s">
        <v>2</v>
      </c>
      <c r="BI115">
        <v>18</v>
      </c>
      <c r="BJ115">
        <v>5.0162619828596526E-21</v>
      </c>
      <c r="BN115">
        <v>18</v>
      </c>
      <c r="BO115">
        <v>4.9951901988100589E-21</v>
      </c>
      <c r="BT115">
        <v>18</v>
      </c>
      <c r="BU115">
        <v>2.7891688047366841E-21</v>
      </c>
      <c r="BZ115">
        <v>18</v>
      </c>
      <c r="CA115">
        <v>5.531735314222698E-22</v>
      </c>
      <c r="CE115">
        <v>18</v>
      </c>
      <c r="CF115">
        <v>5.1824691181578721E-22</v>
      </c>
      <c r="CT115">
        <v>18</v>
      </c>
      <c r="CU115">
        <v>3.4611720192714794E-22</v>
      </c>
    </row>
    <row r="116" spans="6:99">
      <c r="F116">
        <v>19</v>
      </c>
      <c r="G116">
        <v>1.7071150476675137E-20</v>
      </c>
      <c r="P116">
        <v>0.11</v>
      </c>
      <c r="Z116">
        <v>0.08</v>
      </c>
      <c r="BI116">
        <v>19</v>
      </c>
      <c r="BJ116">
        <v>5.318698079327505E-21</v>
      </c>
      <c r="BN116">
        <v>19</v>
      </c>
      <c r="BO116">
        <v>5.178837498729111E-21</v>
      </c>
      <c r="BT116">
        <v>19</v>
      </c>
      <c r="BU116">
        <v>2.9319007886791754E-21</v>
      </c>
      <c r="BZ116">
        <v>19</v>
      </c>
      <c r="CA116">
        <v>6.1512329339731751E-22</v>
      </c>
      <c r="CE116">
        <v>19</v>
      </c>
      <c r="CF116">
        <v>5.7998214037957278E-22</v>
      </c>
      <c r="CT116">
        <v>19</v>
      </c>
      <c r="CU116">
        <v>4.1438481864361433E-22</v>
      </c>
    </row>
    <row r="117" spans="6:99">
      <c r="F117">
        <v>20</v>
      </c>
      <c r="G117">
        <v>1.713622245938165E-20</v>
      </c>
      <c r="BI117">
        <v>20</v>
      </c>
      <c r="BJ117">
        <v>5.5825065853360055E-21</v>
      </c>
      <c r="BN117">
        <v>20</v>
      </c>
      <c r="BO117">
        <v>5.3326324809739319E-21</v>
      </c>
      <c r="BT117">
        <v>20</v>
      </c>
      <c r="BU117">
        <v>3.0548273268066277E-21</v>
      </c>
      <c r="BZ117">
        <v>20</v>
      </c>
      <c r="CA117">
        <v>6.7181850104668546E-22</v>
      </c>
      <c r="CE117">
        <v>20</v>
      </c>
      <c r="CF117">
        <v>6.3677435631578601E-22</v>
      </c>
      <c r="CT117">
        <v>20</v>
      </c>
      <c r="CU117">
        <v>4.8030340890310816E-22</v>
      </c>
    </row>
    <row r="118" spans="6:99">
      <c r="F118">
        <v>30</v>
      </c>
      <c r="G118">
        <v>1.6465266876979011E-20</v>
      </c>
      <c r="BI118">
        <v>30</v>
      </c>
      <c r="BJ118">
        <v>6.8540123671319358E-21</v>
      </c>
      <c r="BN118">
        <v>30</v>
      </c>
      <c r="BO118">
        <v>5.9103922647571129E-21</v>
      </c>
      <c r="BT118">
        <v>30</v>
      </c>
      <c r="BU118">
        <v>3.6081329786266059E-21</v>
      </c>
      <c r="BZ118">
        <v>30</v>
      </c>
      <c r="CA118">
        <v>1.0075092135997935E-21</v>
      </c>
      <c r="CE118">
        <v>30</v>
      </c>
      <c r="CF118">
        <v>9.7939432226123713E-22</v>
      </c>
      <c r="CT118">
        <v>30</v>
      </c>
      <c r="CU118">
        <v>9.4543327828490809E-22</v>
      </c>
    </row>
    <row r="119" spans="6:99">
      <c r="F119">
        <v>40</v>
      </c>
      <c r="G119">
        <v>1.5150304159885484E-20</v>
      </c>
      <c r="BI119">
        <v>40</v>
      </c>
      <c r="BJ119">
        <v>6.9896920882404239E-21</v>
      </c>
      <c r="BN119">
        <v>40</v>
      </c>
      <c r="BO119">
        <v>5.7824734146334338E-21</v>
      </c>
      <c r="BT119">
        <v>40</v>
      </c>
      <c r="BU119">
        <v>3.6230847133363395E-21</v>
      </c>
      <c r="BZ119">
        <v>40</v>
      </c>
      <c r="CA119">
        <v>1.1081749986458306E-21</v>
      </c>
      <c r="CE119">
        <v>40</v>
      </c>
      <c r="CF119">
        <v>1.0870674761495843E-21</v>
      </c>
      <c r="CT119">
        <v>40</v>
      </c>
      <c r="CU119">
        <v>1.1405985247814555E-21</v>
      </c>
    </row>
    <row r="120" spans="6:99">
      <c r="F120">
        <v>50</v>
      </c>
      <c r="G120">
        <v>1.3895500112862565E-20</v>
      </c>
      <c r="BI120">
        <v>50</v>
      </c>
      <c r="BJ120">
        <v>6.7841073445291832E-21</v>
      </c>
      <c r="BN120">
        <v>50</v>
      </c>
      <c r="BO120">
        <v>5.487682443884251E-21</v>
      </c>
      <c r="BT120">
        <v>50</v>
      </c>
      <c r="BU120">
        <v>3.4873752083332279E-21</v>
      </c>
      <c r="BZ120">
        <v>50</v>
      </c>
      <c r="CA120">
        <v>1.1192119219908277E-21</v>
      </c>
      <c r="CE120">
        <v>50</v>
      </c>
      <c r="CF120">
        <v>1.1030307971716676E-21</v>
      </c>
      <c r="CT120">
        <v>50</v>
      </c>
      <c r="CU120">
        <v>1.2068861883495022E-21</v>
      </c>
    </row>
    <row r="121" spans="6:99">
      <c r="F121">
        <v>60</v>
      </c>
      <c r="G121">
        <v>1.2802902178275024E-20</v>
      </c>
      <c r="BI121">
        <v>60</v>
      </c>
      <c r="BJ121">
        <v>6.4787037728411216E-21</v>
      </c>
      <c r="BN121">
        <v>60</v>
      </c>
      <c r="BO121">
        <v>5.1673000777709795E-21</v>
      </c>
      <c r="BT121">
        <v>60</v>
      </c>
      <c r="BU121">
        <v>3.3131104187749612E-21</v>
      </c>
      <c r="BZ121">
        <v>60</v>
      </c>
      <c r="CA121">
        <v>1.0953626476572875E-21</v>
      </c>
      <c r="CE121">
        <v>60</v>
      </c>
      <c r="CF121">
        <v>1.0826012701417143E-21</v>
      </c>
      <c r="CT121">
        <v>60</v>
      </c>
      <c r="CU121">
        <v>1.2147926559237431E-21</v>
      </c>
    </row>
    <row r="122" spans="6:99">
      <c r="F122">
        <v>70</v>
      </c>
      <c r="G122">
        <v>1.186697363013098E-20</v>
      </c>
      <c r="BI122">
        <v>70</v>
      </c>
      <c r="BJ122">
        <v>6.1554025769167071E-21</v>
      </c>
      <c r="BN122">
        <v>70</v>
      </c>
      <c r="BO122">
        <v>4.8622214160644406E-21</v>
      </c>
      <c r="BT122">
        <v>70</v>
      </c>
      <c r="BU122">
        <v>3.1366030793869715E-21</v>
      </c>
      <c r="BZ122">
        <v>70</v>
      </c>
      <c r="CA122">
        <v>1.0581593649564954E-21</v>
      </c>
      <c r="CE122">
        <v>70</v>
      </c>
      <c r="CF122">
        <v>1.0478359320987709E-21</v>
      </c>
      <c r="CT122">
        <v>70</v>
      </c>
      <c r="CU122">
        <v>1.1957612357987335E-21</v>
      </c>
    </row>
    <row r="123" spans="6:99">
      <c r="F123">
        <v>80</v>
      </c>
      <c r="G123">
        <v>1.106362539063796E-20</v>
      </c>
      <c r="BI123">
        <v>80</v>
      </c>
      <c r="BJ123">
        <v>5.8434459318740022E-21</v>
      </c>
      <c r="BN123">
        <v>80</v>
      </c>
      <c r="BO123">
        <v>4.5834223517406395E-21</v>
      </c>
      <c r="BT123">
        <v>80</v>
      </c>
      <c r="BU123">
        <v>2.9699485145084856E-21</v>
      </c>
      <c r="BZ123">
        <v>80</v>
      </c>
      <c r="CA123">
        <v>1.0166858067390222E-21</v>
      </c>
      <c r="CE123">
        <v>80</v>
      </c>
      <c r="CF123">
        <v>1.0081542222817426E-21</v>
      </c>
      <c r="CT123">
        <v>80</v>
      </c>
      <c r="CU123">
        <v>1.1644264491413899E-21</v>
      </c>
    </row>
    <row r="124" spans="6:99">
      <c r="F124">
        <v>90</v>
      </c>
      <c r="G124">
        <v>1.0369059037034531E-20</v>
      </c>
      <c r="BI124">
        <v>90</v>
      </c>
      <c r="BJ124">
        <v>5.5527392294187701E-21</v>
      </c>
      <c r="BN124">
        <v>90</v>
      </c>
      <c r="BO124">
        <v>4.3321326366963038E-21</v>
      </c>
      <c r="BT124">
        <v>90</v>
      </c>
      <c r="BU124">
        <v>2.8166548861963089E-21</v>
      </c>
      <c r="BZ124">
        <v>90</v>
      </c>
      <c r="CA124">
        <v>9.7493826431123295E-22</v>
      </c>
      <c r="CE124">
        <v>90</v>
      </c>
      <c r="CF124">
        <v>9.677608336183761E-22</v>
      </c>
      <c r="CT124">
        <v>90</v>
      </c>
      <c r="CU124">
        <v>1.127930824680208E-21</v>
      </c>
    </row>
    <row r="125" spans="6:99">
      <c r="F125">
        <v>100</v>
      </c>
      <c r="G125">
        <v>9.763418329674006E-21</v>
      </c>
      <c r="BI125">
        <v>100</v>
      </c>
      <c r="BJ125">
        <v>5.2856384759856201E-21</v>
      </c>
      <c r="BN125">
        <v>100</v>
      </c>
      <c r="BO125">
        <v>4.1064107106841547E-21</v>
      </c>
      <c r="BT125">
        <v>100</v>
      </c>
      <c r="BU125">
        <v>2.6770300683443837E-21</v>
      </c>
      <c r="BZ125">
        <v>100</v>
      </c>
      <c r="CA125">
        <v>9.3467799207516571E-22</v>
      </c>
      <c r="CE125">
        <v>100</v>
      </c>
      <c r="CF125">
        <v>9.2854897564745254E-22</v>
      </c>
      <c r="CT125">
        <v>100</v>
      </c>
      <c r="CU125">
        <v>1.0898775825275018E-21</v>
      </c>
    </row>
    <row r="127" spans="6:99">
      <c r="F127" t="s">
        <v>2</v>
      </c>
      <c r="BI127" t="s">
        <v>2</v>
      </c>
      <c r="BN127" t="s">
        <v>2</v>
      </c>
      <c r="BT127" t="s">
        <v>2</v>
      </c>
      <c r="BZ127" t="s">
        <v>2</v>
      </c>
      <c r="CE127" t="s">
        <v>2</v>
      </c>
      <c r="CT127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t="s">
        <v>3</v>
      </c>
    </row>
    <row r="131" spans="98:99">
      <c r="CT131" t="s">
        <v>1190</v>
      </c>
    </row>
    <row r="132" spans="98:99">
      <c r="CT132">
        <v>10.6</v>
      </c>
    </row>
    <row r="133" spans="98:99">
      <c r="CT133" t="s">
        <v>1192</v>
      </c>
    </row>
    <row r="134" spans="98:99">
      <c r="CT134" t="s">
        <v>1194</v>
      </c>
    </row>
    <row r="135" spans="98:99">
      <c r="CT135" t="s">
        <v>1132</v>
      </c>
    </row>
    <row r="136" spans="98:99">
      <c r="CT136" t="s">
        <v>6</v>
      </c>
    </row>
    <row r="137" spans="98:99">
      <c r="CT137" t="s">
        <v>2</v>
      </c>
    </row>
    <row r="138" spans="98:99">
      <c r="CT138">
        <v>10.6</v>
      </c>
      <c r="CU138">
        <v>0</v>
      </c>
    </row>
    <row r="139" spans="98:99">
      <c r="CT139">
        <v>10.7</v>
      </c>
      <c r="CU139">
        <v>5.9265036191695698E-27</v>
      </c>
    </row>
    <row r="140" spans="98:99">
      <c r="CT140">
        <v>10.8</v>
      </c>
      <c r="CU140">
        <v>4.5788337430459314E-26</v>
      </c>
    </row>
    <row r="141" spans="98:99">
      <c r="CT141">
        <v>10.9</v>
      </c>
      <c r="CU141">
        <v>1.4929249559838385E-25</v>
      </c>
    </row>
    <row r="142" spans="98:99">
      <c r="CT142">
        <v>11</v>
      </c>
      <c r="CU142">
        <v>3.419824710161115E-25</v>
      </c>
    </row>
    <row r="143" spans="98:99">
      <c r="CT143">
        <v>11.1</v>
      </c>
      <c r="CU143">
        <v>6.4568587904612809E-25</v>
      </c>
    </row>
    <row r="144" spans="98:99">
      <c r="CT144">
        <v>11.2</v>
      </c>
      <c r="CU144">
        <v>1.0789160628208832E-24</v>
      </c>
    </row>
    <row r="145" spans="98:99">
      <c r="CT145">
        <v>11.3</v>
      </c>
      <c r="CU145">
        <v>1.6572324920421019E-24</v>
      </c>
    </row>
    <row r="146" spans="98:99">
      <c r="CT146">
        <v>11.4</v>
      </c>
      <c r="CU146">
        <v>2.3935642438677777E-24</v>
      </c>
    </row>
    <row r="147" spans="98:99">
      <c r="CT147">
        <v>11.5</v>
      </c>
      <c r="CU147">
        <v>3.2985003908336815E-24</v>
      </c>
    </row>
    <row r="148" spans="98:99">
      <c r="CT148">
        <v>11.6</v>
      </c>
      <c r="CU148">
        <v>4.3805507096558579E-24</v>
      </c>
    </row>
    <row r="149" spans="98:99">
      <c r="CT149">
        <v>11.7</v>
      </c>
      <c r="CU149">
        <v>5.6463797599430687E-24</v>
      </c>
    </row>
    <row r="150" spans="98:99">
      <c r="CT150">
        <v>11.8</v>
      </c>
      <c r="CU150">
        <v>7.1010170578369634E-24</v>
      </c>
    </row>
    <row r="151" spans="98:99">
      <c r="CT151">
        <v>11.9</v>
      </c>
      <c r="CU151">
        <v>8.7480457815981116E-24</v>
      </c>
    </row>
    <row r="152" spans="98:99">
      <c r="CT152">
        <v>12</v>
      </c>
      <c r="CU152">
        <v>1.0589772189965524E-23</v>
      </c>
    </row>
    <row r="153" spans="98:99">
      <c r="CT153">
        <v>13</v>
      </c>
      <c r="CU153">
        <v>3.9572389233855388E-23</v>
      </c>
    </row>
    <row r="154" spans="98:99">
      <c r="CT154">
        <v>14</v>
      </c>
      <c r="CU154">
        <v>8.5365157772351879E-23</v>
      </c>
    </row>
    <row r="155" spans="98:99">
      <c r="CT155">
        <v>15</v>
      </c>
      <c r="CU155">
        <v>1.4313135469514587E-22</v>
      </c>
    </row>
    <row r="156" spans="98:99">
      <c r="CT156">
        <v>16</v>
      </c>
      <c r="CU156">
        <v>2.0817450480984227E-22</v>
      </c>
    </row>
    <row r="157" spans="98:99">
      <c r="CT157">
        <v>17</v>
      </c>
      <c r="CU157">
        <v>2.767490722968427E-22</v>
      </c>
    </row>
    <row r="158" spans="98:99">
      <c r="CT158">
        <v>18</v>
      </c>
      <c r="CU158">
        <v>3.4611720192714794E-22</v>
      </c>
    </row>
    <row r="159" spans="98:99">
      <c r="CT159">
        <v>19</v>
      </c>
      <c r="CU159">
        <v>4.1438481864361433E-22</v>
      </c>
    </row>
    <row r="160" spans="98:99">
      <c r="CT160">
        <v>20</v>
      </c>
      <c r="CU160">
        <v>4.8030340890310816E-22</v>
      </c>
    </row>
    <row r="161" spans="98:99">
      <c r="CT161">
        <v>30</v>
      </c>
      <c r="CU161">
        <v>9.4543327828490809E-22</v>
      </c>
    </row>
    <row r="162" spans="98:99">
      <c r="CT162">
        <v>40</v>
      </c>
      <c r="CU162">
        <v>1.1405985247814555E-21</v>
      </c>
    </row>
    <row r="163" spans="98:99">
      <c r="CT163">
        <v>50</v>
      </c>
      <c r="CU163">
        <v>1.2068861883495022E-21</v>
      </c>
    </row>
    <row r="164" spans="98:99">
      <c r="CT164">
        <v>60</v>
      </c>
      <c r="CU164">
        <v>1.2147926559237431E-21</v>
      </c>
    </row>
    <row r="165" spans="98:99">
      <c r="CT165">
        <v>70</v>
      </c>
      <c r="CU165">
        <v>1.1957612357987335E-21</v>
      </c>
    </row>
    <row r="166" spans="98:99">
      <c r="CT166">
        <v>80</v>
      </c>
      <c r="CU166">
        <v>1.1644264491413899E-21</v>
      </c>
    </row>
    <row r="167" spans="98:99">
      <c r="CT167">
        <v>90</v>
      </c>
      <c r="CU167">
        <v>1.127930824680208E-21</v>
      </c>
    </row>
    <row r="168" spans="98:99">
      <c r="CT168">
        <v>100</v>
      </c>
      <c r="CU168">
        <v>1.0898775825275018E-21</v>
      </c>
    </row>
    <row r="170" spans="98:99">
      <c r="CT170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DC43-F689-45BD-A698-F438BE1ED8C1}">
  <dimension ref="A1:CY107"/>
  <sheetViews>
    <sheetView topLeftCell="BZ1" workbookViewId="0">
      <selection activeCell="CC25" sqref="CC25"/>
    </sheetView>
  </sheetViews>
  <sheetFormatPr defaultRowHeight="16.5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2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</row>
    <row r="78" spans="1:82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5756-A989-42C5-8A9D-ECA0310154C1}">
  <dimension ref="A1:GT122"/>
  <sheetViews>
    <sheetView topLeftCell="FU1" workbookViewId="0">
      <selection activeCell="GS5" sqref="GS5"/>
    </sheetView>
  </sheetViews>
  <sheetFormatPr defaultRowHeight="16.5"/>
  <sheetData>
    <row r="1" spans="1:202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C1" t="s">
        <v>864</v>
      </c>
      <c r="CK1" t="s">
        <v>864</v>
      </c>
      <c r="CS1" t="s">
        <v>864</v>
      </c>
      <c r="DA1" t="s">
        <v>864</v>
      </c>
      <c r="DI1" t="s">
        <v>864</v>
      </c>
      <c r="DQ1" t="s">
        <v>864</v>
      </c>
      <c r="DY1" t="s">
        <v>864</v>
      </c>
      <c r="EG1" t="s">
        <v>864</v>
      </c>
      <c r="EO1" t="s">
        <v>864</v>
      </c>
      <c r="EW1" t="s">
        <v>864</v>
      </c>
      <c r="FE1" t="s">
        <v>864</v>
      </c>
      <c r="FM1" t="s">
        <v>864</v>
      </c>
      <c r="FU1" t="s">
        <v>864</v>
      </c>
      <c r="GC1" t="s">
        <v>864</v>
      </c>
      <c r="GK1" t="s">
        <v>864</v>
      </c>
      <c r="GS1" t="s">
        <v>864</v>
      </c>
    </row>
    <row r="2" spans="1:202">
      <c r="A2" t="s">
        <v>1432</v>
      </c>
      <c r="I2" t="s">
        <v>1439</v>
      </c>
      <c r="Q2" t="s">
        <v>1446</v>
      </c>
      <c r="Y2" t="s">
        <v>1447</v>
      </c>
      <c r="AG2" t="s">
        <v>1448</v>
      </c>
      <c r="AO2" t="s">
        <v>1449</v>
      </c>
      <c r="AW2" t="s">
        <v>1450</v>
      </c>
      <c r="BE2" t="s">
        <v>1451</v>
      </c>
      <c r="BM2" t="s">
        <v>1452</v>
      </c>
      <c r="BU2" t="s">
        <v>1453</v>
      </c>
      <c r="CC2" t="s">
        <v>1454</v>
      </c>
      <c r="CK2" t="s">
        <v>1455</v>
      </c>
      <c r="CS2" t="s">
        <v>1456</v>
      </c>
      <c r="DA2" t="s">
        <v>1457</v>
      </c>
      <c r="DI2" t="s">
        <v>1458</v>
      </c>
      <c r="DQ2" t="s">
        <v>1459</v>
      </c>
      <c r="DY2" t="s">
        <v>1460</v>
      </c>
      <c r="EG2" t="s">
        <v>1461</v>
      </c>
      <c r="EO2" t="s">
        <v>1462</v>
      </c>
      <c r="EW2" t="s">
        <v>1463</v>
      </c>
      <c r="FE2" t="s">
        <v>1464</v>
      </c>
      <c r="FM2" t="s">
        <v>1465</v>
      </c>
      <c r="FU2" t="s">
        <v>1466</v>
      </c>
      <c r="GC2" t="s">
        <v>1467</v>
      </c>
      <c r="GK2" t="s">
        <v>1468</v>
      </c>
      <c r="GS2" t="s">
        <v>1469</v>
      </c>
    </row>
    <row r="3" spans="1:202">
      <c r="A3">
        <v>11.6</v>
      </c>
      <c r="I3">
        <v>12.65</v>
      </c>
      <c r="Q3">
        <v>11.81</v>
      </c>
      <c r="Y3">
        <v>15</v>
      </c>
      <c r="AG3">
        <v>16</v>
      </c>
      <c r="AO3">
        <v>15.5</v>
      </c>
      <c r="AW3">
        <v>26</v>
      </c>
      <c r="BE3">
        <v>9.26</v>
      </c>
      <c r="BM3">
        <v>11.5</v>
      </c>
      <c r="BU3">
        <v>12.1</v>
      </c>
      <c r="CC3">
        <v>16.3</v>
      </c>
      <c r="CK3">
        <v>18.100000000000001</v>
      </c>
      <c r="CS3">
        <v>18.7</v>
      </c>
      <c r="DA3">
        <v>20</v>
      </c>
      <c r="DI3">
        <v>11</v>
      </c>
      <c r="DQ3">
        <v>12.6</v>
      </c>
      <c r="DY3">
        <v>21.5</v>
      </c>
      <c r="EG3">
        <v>21.5</v>
      </c>
      <c r="EO3">
        <v>27.4</v>
      </c>
      <c r="EW3">
        <v>10</v>
      </c>
      <c r="FE3">
        <v>12.3</v>
      </c>
      <c r="FM3">
        <v>20</v>
      </c>
      <c r="FU3">
        <v>25</v>
      </c>
      <c r="GC3">
        <v>21.1</v>
      </c>
      <c r="GK3">
        <v>15.4</v>
      </c>
      <c r="GS3">
        <v>23.9</v>
      </c>
    </row>
    <row r="4" spans="1:202">
      <c r="A4" t="s">
        <v>104</v>
      </c>
      <c r="I4" t="s">
        <v>104</v>
      </c>
      <c r="Q4" t="s">
        <v>104</v>
      </c>
      <c r="Y4" t="s">
        <v>104</v>
      </c>
      <c r="AG4" t="s">
        <v>104</v>
      </c>
      <c r="AO4" t="s">
        <v>104</v>
      </c>
      <c r="AW4" t="s">
        <v>104</v>
      </c>
      <c r="BE4" t="s">
        <v>1048</v>
      </c>
      <c r="BM4" t="s">
        <v>1048</v>
      </c>
      <c r="BU4" t="s">
        <v>1048</v>
      </c>
      <c r="CC4" t="s">
        <v>1048</v>
      </c>
      <c r="CK4" t="s">
        <v>1048</v>
      </c>
      <c r="CS4" t="s">
        <v>1048</v>
      </c>
      <c r="DA4" t="s">
        <v>1048</v>
      </c>
      <c r="DI4" t="s">
        <v>140</v>
      </c>
      <c r="DQ4" t="s">
        <v>140</v>
      </c>
      <c r="DY4" t="s">
        <v>140</v>
      </c>
      <c r="EG4" t="s">
        <v>140</v>
      </c>
      <c r="EO4" t="s">
        <v>140</v>
      </c>
      <c r="EW4" t="s">
        <v>1117</v>
      </c>
      <c r="FE4" t="s">
        <v>1117</v>
      </c>
      <c r="FM4" t="s">
        <v>1117</v>
      </c>
      <c r="FU4" t="s">
        <v>1117</v>
      </c>
      <c r="GC4" t="s">
        <v>1117</v>
      </c>
      <c r="GK4" t="s">
        <v>173</v>
      </c>
      <c r="GS4" t="s">
        <v>173</v>
      </c>
    </row>
    <row r="5" spans="1:202">
      <c r="A5" t="s">
        <v>1433</v>
      </c>
      <c r="I5" t="s">
        <v>1440</v>
      </c>
      <c r="Q5" t="s">
        <v>1470</v>
      </c>
      <c r="Y5" t="s">
        <v>1471</v>
      </c>
      <c r="AG5" t="s">
        <v>1472</v>
      </c>
      <c r="AO5" t="s">
        <v>1473</v>
      </c>
      <c r="AW5" t="s">
        <v>1474</v>
      </c>
      <c r="BE5" t="s">
        <v>1475</v>
      </c>
      <c r="BM5" t="s">
        <v>1476</v>
      </c>
      <c r="BU5" t="s">
        <v>1477</v>
      </c>
      <c r="CC5" t="s">
        <v>1478</v>
      </c>
      <c r="CK5" t="s">
        <v>1479</v>
      </c>
      <c r="CS5" t="s">
        <v>1480</v>
      </c>
      <c r="DA5" t="s">
        <v>1481</v>
      </c>
      <c r="DI5" t="s">
        <v>1482</v>
      </c>
      <c r="DQ5" t="s">
        <v>1483</v>
      </c>
      <c r="DY5" t="s">
        <v>1484</v>
      </c>
      <c r="EG5" t="s">
        <v>1485</v>
      </c>
      <c r="EO5" t="s">
        <v>1486</v>
      </c>
      <c r="EW5" t="s">
        <v>1487</v>
      </c>
      <c r="FE5" t="s">
        <v>1488</v>
      </c>
      <c r="FM5" t="s">
        <v>1489</v>
      </c>
      <c r="FU5" t="s">
        <v>1490</v>
      </c>
      <c r="GC5" t="s">
        <v>1491</v>
      </c>
      <c r="GK5" t="s">
        <v>1492</v>
      </c>
      <c r="GS5" t="s">
        <v>1493</v>
      </c>
    </row>
    <row r="6" spans="1:202">
      <c r="A6" t="s">
        <v>1434</v>
      </c>
      <c r="I6" t="s">
        <v>1441</v>
      </c>
      <c r="Q6" t="s">
        <v>1494</v>
      </c>
      <c r="Y6" t="s">
        <v>1495</v>
      </c>
      <c r="AG6" t="s">
        <v>938</v>
      </c>
      <c r="AO6" t="s">
        <v>1496</v>
      </c>
      <c r="AW6" t="s">
        <v>1497</v>
      </c>
      <c r="BE6" t="s">
        <v>1498</v>
      </c>
      <c r="BM6" t="s">
        <v>1499</v>
      </c>
      <c r="BU6" t="s">
        <v>1500</v>
      </c>
      <c r="CC6" t="s">
        <v>1501</v>
      </c>
      <c r="CK6" t="s">
        <v>1502</v>
      </c>
      <c r="CS6" t="s">
        <v>1503</v>
      </c>
      <c r="DA6" t="s">
        <v>1504</v>
      </c>
      <c r="DI6" t="s">
        <v>1505</v>
      </c>
      <c r="DQ6" t="s">
        <v>1506</v>
      </c>
      <c r="DY6" t="s">
        <v>1507</v>
      </c>
      <c r="EG6" t="s">
        <v>1507</v>
      </c>
      <c r="EO6" t="s">
        <v>1508</v>
      </c>
      <c r="EW6" t="s">
        <v>824</v>
      </c>
      <c r="FE6" t="s">
        <v>1509</v>
      </c>
      <c r="FM6" t="s">
        <v>1504</v>
      </c>
      <c r="FU6" t="s">
        <v>1510</v>
      </c>
      <c r="GC6" t="s">
        <v>1511</v>
      </c>
      <c r="GK6" t="s">
        <v>1512</v>
      </c>
      <c r="GS6" t="s">
        <v>1513</v>
      </c>
    </row>
    <row r="7" spans="1:202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C7" t="s">
        <v>870</v>
      </c>
      <c r="CK7" t="s">
        <v>870</v>
      </c>
      <c r="CS7" t="s">
        <v>870</v>
      </c>
      <c r="DA7" t="s">
        <v>870</v>
      </c>
      <c r="DI7" t="s">
        <v>870</v>
      </c>
      <c r="DQ7" t="s">
        <v>870</v>
      </c>
      <c r="DY7" t="s">
        <v>870</v>
      </c>
      <c r="EG7" t="s">
        <v>870</v>
      </c>
      <c r="EO7" t="s">
        <v>870</v>
      </c>
      <c r="EW7" t="s">
        <v>870</v>
      </c>
      <c r="FE7" t="s">
        <v>870</v>
      </c>
      <c r="FM7" t="s">
        <v>870</v>
      </c>
      <c r="FU7" t="s">
        <v>870</v>
      </c>
      <c r="GC7" t="s">
        <v>870</v>
      </c>
      <c r="GK7" t="s">
        <v>870</v>
      </c>
      <c r="GS7" t="s">
        <v>870</v>
      </c>
    </row>
    <row r="8" spans="1:202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C8" t="s">
        <v>6</v>
      </c>
      <c r="CK8" t="s">
        <v>6</v>
      </c>
      <c r="CS8" t="s">
        <v>6</v>
      </c>
      <c r="DA8" t="s">
        <v>6</v>
      </c>
      <c r="DI8" t="s">
        <v>6</v>
      </c>
      <c r="DQ8" t="s">
        <v>6</v>
      </c>
      <c r="DY8" t="s">
        <v>6</v>
      </c>
      <c r="EG8" t="s">
        <v>6</v>
      </c>
      <c r="EO8" t="s">
        <v>6</v>
      </c>
      <c r="EW8" t="s">
        <v>6</v>
      </c>
      <c r="FE8" t="s">
        <v>6</v>
      </c>
      <c r="FM8" t="s">
        <v>6</v>
      </c>
      <c r="FU8" t="s">
        <v>6</v>
      </c>
      <c r="GC8" t="s">
        <v>6</v>
      </c>
      <c r="GK8" t="s">
        <v>6</v>
      </c>
      <c r="GS8" t="s">
        <v>6</v>
      </c>
    </row>
    <row r="9" spans="1:202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C9" t="s">
        <v>2</v>
      </c>
      <c r="CK9" t="s">
        <v>2</v>
      </c>
      <c r="CS9" t="s">
        <v>2</v>
      </c>
      <c r="DA9" t="s">
        <v>2</v>
      </c>
      <c r="DI9" t="s">
        <v>2</v>
      </c>
      <c r="DQ9" t="s">
        <v>2</v>
      </c>
      <c r="DY9" t="s">
        <v>2</v>
      </c>
      <c r="EG9" t="s">
        <v>2</v>
      </c>
      <c r="EO9" t="s">
        <v>2</v>
      </c>
      <c r="EW9" t="s">
        <v>2</v>
      </c>
      <c r="FE9" t="s">
        <v>2</v>
      </c>
      <c r="FM9" t="s">
        <v>2</v>
      </c>
      <c r="FU9" t="s">
        <v>2</v>
      </c>
      <c r="GC9" t="s">
        <v>2</v>
      </c>
      <c r="GK9" t="s">
        <v>2</v>
      </c>
      <c r="GS9" t="s">
        <v>2</v>
      </c>
    </row>
    <row r="10" spans="1:202">
      <c r="A10">
        <v>11.6</v>
      </c>
      <c r="B10">
        <v>0</v>
      </c>
      <c r="I10">
        <v>12.65</v>
      </c>
      <c r="J10">
        <v>0</v>
      </c>
      <c r="Q10">
        <v>11.81</v>
      </c>
      <c r="R10">
        <v>0</v>
      </c>
      <c r="Y10">
        <v>15</v>
      </c>
      <c r="Z10">
        <v>0</v>
      </c>
      <c r="AG10">
        <v>16</v>
      </c>
      <c r="AH10">
        <v>0</v>
      </c>
      <c r="AO10">
        <v>15.5</v>
      </c>
      <c r="AP10">
        <v>0</v>
      </c>
      <c r="AW10">
        <v>26</v>
      </c>
      <c r="AX10">
        <v>0</v>
      </c>
      <c r="BE10">
        <v>9.26</v>
      </c>
      <c r="BF10">
        <v>0</v>
      </c>
      <c r="BM10">
        <v>11.5</v>
      </c>
      <c r="BN10">
        <v>0</v>
      </c>
      <c r="BU10">
        <v>12.1</v>
      </c>
      <c r="BV10">
        <v>0</v>
      </c>
      <c r="CC10">
        <v>16.3</v>
      </c>
      <c r="CD10">
        <v>0</v>
      </c>
      <c r="CK10">
        <v>18.100000000000001</v>
      </c>
      <c r="CL10">
        <v>0</v>
      </c>
      <c r="CS10">
        <v>18.7</v>
      </c>
      <c r="CT10">
        <v>0</v>
      </c>
      <c r="DA10">
        <v>20</v>
      </c>
      <c r="DB10">
        <v>0</v>
      </c>
      <c r="DI10">
        <v>11</v>
      </c>
      <c r="DJ10">
        <v>0</v>
      </c>
      <c r="DQ10">
        <v>12.6</v>
      </c>
      <c r="DR10">
        <v>0</v>
      </c>
      <c r="DY10">
        <v>21.5</v>
      </c>
      <c r="DZ10">
        <v>0</v>
      </c>
      <c r="EG10">
        <v>21.5</v>
      </c>
      <c r="EH10">
        <v>0</v>
      </c>
      <c r="EO10">
        <v>27.4</v>
      </c>
      <c r="EP10">
        <v>0</v>
      </c>
      <c r="EW10">
        <v>10</v>
      </c>
      <c r="EX10">
        <v>0</v>
      </c>
      <c r="FE10">
        <v>12.3</v>
      </c>
      <c r="FF10">
        <v>0</v>
      </c>
      <c r="FM10">
        <v>20</v>
      </c>
      <c r="FN10">
        <v>0</v>
      </c>
      <c r="FU10">
        <v>25</v>
      </c>
      <c r="FV10">
        <v>0</v>
      </c>
      <c r="GC10">
        <v>21.1</v>
      </c>
      <c r="GD10">
        <v>0</v>
      </c>
      <c r="GK10">
        <v>15.4</v>
      </c>
      <c r="GL10">
        <v>0</v>
      </c>
      <c r="GS10">
        <v>23.9</v>
      </c>
      <c r="GT10">
        <v>0</v>
      </c>
    </row>
    <row r="11" spans="1:202">
      <c r="A11">
        <v>12</v>
      </c>
      <c r="B11">
        <v>4.2823956351994536E-23</v>
      </c>
      <c r="I11">
        <v>13.8</v>
      </c>
      <c r="J11">
        <v>4.1156665966842184E-24</v>
      </c>
      <c r="Q11">
        <v>12</v>
      </c>
      <c r="R11">
        <v>1.9380370791518968E-23</v>
      </c>
      <c r="Y11">
        <v>15.2</v>
      </c>
      <c r="Z11">
        <v>6.1207049421383634E-23</v>
      </c>
      <c r="AG11">
        <v>16.100000000000001</v>
      </c>
      <c r="AH11">
        <v>3.6158697238024802E-23</v>
      </c>
      <c r="AO11">
        <v>17.3</v>
      </c>
      <c r="AP11">
        <v>6.913782305063961E-24</v>
      </c>
      <c r="AW11">
        <v>17.3</v>
      </c>
      <c r="AX11">
        <v>2.4735890902962664E-21</v>
      </c>
      <c r="BE11">
        <v>10.5</v>
      </c>
      <c r="BF11">
        <v>1.9037258169669793E-23</v>
      </c>
      <c r="BM11">
        <v>12</v>
      </c>
      <c r="BN11">
        <v>5.3888614110492786E-23</v>
      </c>
      <c r="BU11">
        <v>12.5</v>
      </c>
      <c r="BV11">
        <v>3.5780162410322403E-23</v>
      </c>
      <c r="CC11">
        <v>16.5</v>
      </c>
      <c r="CD11">
        <v>5.0747591234750426E-24</v>
      </c>
      <c r="CK11">
        <v>19.2</v>
      </c>
      <c r="CL11">
        <v>1.1365902266810132E-23</v>
      </c>
      <c r="CS11">
        <v>20.5</v>
      </c>
      <c r="CT11">
        <v>3.2453885368222001E-24</v>
      </c>
      <c r="DA11">
        <v>22.3</v>
      </c>
      <c r="DB11">
        <v>1.6385966850360648E-24</v>
      </c>
      <c r="DI11">
        <v>12</v>
      </c>
      <c r="DJ11">
        <v>2.758578993750757E-22</v>
      </c>
      <c r="DQ11">
        <v>13.9</v>
      </c>
      <c r="DR11">
        <v>1.4319718476102383E-23</v>
      </c>
      <c r="DY11">
        <v>22</v>
      </c>
      <c r="DZ11">
        <v>1.4491546881332147E-23</v>
      </c>
      <c r="EG11">
        <v>22</v>
      </c>
      <c r="EH11">
        <v>1.3294951638315644E-23</v>
      </c>
      <c r="EO11">
        <v>28</v>
      </c>
      <c r="EP11">
        <v>6.1976211998229523E-24</v>
      </c>
      <c r="EW11">
        <v>11</v>
      </c>
      <c r="EX11">
        <v>1.1197625355697065E-21</v>
      </c>
      <c r="FE11">
        <v>12.5</v>
      </c>
      <c r="FF11">
        <v>6.4753105752789477E-23</v>
      </c>
      <c r="FM11">
        <v>21</v>
      </c>
      <c r="FN11">
        <v>1.1348859242954898E-23</v>
      </c>
      <c r="FU11">
        <v>25.5</v>
      </c>
      <c r="FV11">
        <v>7.7328564733512963E-25</v>
      </c>
      <c r="GC11">
        <v>21.5</v>
      </c>
      <c r="GD11">
        <v>1.062227366671764E-24</v>
      </c>
      <c r="GK11">
        <v>16</v>
      </c>
      <c r="GL11">
        <v>3.6137447294668101E-21</v>
      </c>
      <c r="GS11">
        <v>24</v>
      </c>
      <c r="GT11">
        <v>5.8598537908324428E-24</v>
      </c>
    </row>
    <row r="12" spans="1:202">
      <c r="A12">
        <v>13</v>
      </c>
      <c r="B12">
        <v>3.2034400164833961E-22</v>
      </c>
      <c r="I12">
        <v>13.9</v>
      </c>
      <c r="J12">
        <v>1.1210720472144499E-23</v>
      </c>
      <c r="Q12">
        <v>13</v>
      </c>
      <c r="R12">
        <v>2.0365411182565036E-23</v>
      </c>
      <c r="Y12">
        <v>15.3</v>
      </c>
      <c r="Z12">
        <v>8.9367809133146756E-23</v>
      </c>
      <c r="AG12">
        <v>16.2</v>
      </c>
      <c r="AH12">
        <v>7.0294444447877156E-23</v>
      </c>
      <c r="AO12">
        <v>17.399999999999999</v>
      </c>
      <c r="AP12">
        <v>1.6445243045455844E-23</v>
      </c>
      <c r="AW12">
        <v>17.399999999999999</v>
      </c>
      <c r="AX12">
        <v>2.4776221437496639E-21</v>
      </c>
      <c r="BE12">
        <v>11</v>
      </c>
      <c r="BF12">
        <v>3.6838337676558032E-22</v>
      </c>
      <c r="BM12">
        <v>13</v>
      </c>
      <c r="BN12">
        <v>3.4771000942975448E-22</v>
      </c>
      <c r="BU12">
        <v>13</v>
      </c>
      <c r="BV12">
        <v>9.2518491105693543E-23</v>
      </c>
      <c r="CC12">
        <v>16.7</v>
      </c>
      <c r="CD12">
        <v>1.0840777488763929E-23</v>
      </c>
      <c r="CK12">
        <v>19.3</v>
      </c>
      <c r="CL12">
        <v>2.6787171207698996E-23</v>
      </c>
      <c r="CS12">
        <v>20.6</v>
      </c>
      <c r="CT12">
        <v>7.9626394378567462E-24</v>
      </c>
      <c r="DA12">
        <v>22.5</v>
      </c>
      <c r="DB12">
        <v>7.6988728051480631E-24</v>
      </c>
      <c r="DI12">
        <v>13</v>
      </c>
      <c r="DJ12">
        <v>1.1335150208823219E-21</v>
      </c>
      <c r="DQ12">
        <v>14</v>
      </c>
      <c r="DR12">
        <v>3.9313572281449868E-23</v>
      </c>
      <c r="DY12">
        <v>23</v>
      </c>
      <c r="DZ12">
        <v>3.4484044481767677E-23</v>
      </c>
      <c r="EG12">
        <v>23</v>
      </c>
      <c r="EH12">
        <v>3.1636954226437123E-23</v>
      </c>
      <c r="EO12">
        <v>29</v>
      </c>
      <c r="EP12">
        <v>2.0557106174729372E-23</v>
      </c>
      <c r="EW12">
        <v>12</v>
      </c>
      <c r="EX12">
        <v>2.0751545629473428E-21</v>
      </c>
      <c r="FE12">
        <v>12.7</v>
      </c>
      <c r="FF12">
        <v>1.2067888091155078E-22</v>
      </c>
      <c r="FM12">
        <v>22</v>
      </c>
      <c r="FN12">
        <v>2.5425309390991946E-23</v>
      </c>
      <c r="FU12">
        <v>26</v>
      </c>
      <c r="FV12">
        <v>1.79627715975812E-23</v>
      </c>
      <c r="GC12">
        <v>22</v>
      </c>
      <c r="GD12">
        <v>1.7634207891167448E-23</v>
      </c>
      <c r="GK12">
        <v>16.5</v>
      </c>
      <c r="GL12">
        <v>5.6285748916015542E-21</v>
      </c>
      <c r="GS12">
        <v>24.5</v>
      </c>
      <c r="GT12">
        <v>4.6525740799145724E-23</v>
      </c>
    </row>
    <row r="13" spans="1:202">
      <c r="A13">
        <v>14</v>
      </c>
      <c r="B13">
        <v>7.192875026590373E-22</v>
      </c>
      <c r="I13">
        <v>14</v>
      </c>
      <c r="J13">
        <v>2.0173487900668494E-23</v>
      </c>
      <c r="Q13">
        <v>14</v>
      </c>
      <c r="R13">
        <v>3.1619411399225225E-22</v>
      </c>
      <c r="Y13">
        <v>15.4</v>
      </c>
      <c r="Z13">
        <v>1.1626551318050302E-22</v>
      </c>
      <c r="AG13">
        <v>16.399999999999999</v>
      </c>
      <c r="AH13">
        <v>1.3297268902503148E-22</v>
      </c>
      <c r="AO13">
        <v>17.5</v>
      </c>
      <c r="AP13">
        <v>2.6516404698133094E-23</v>
      </c>
      <c r="AW13">
        <v>17.5</v>
      </c>
      <c r="AX13">
        <v>2.4747836446989025E-21</v>
      </c>
      <c r="BE13">
        <v>12</v>
      </c>
      <c r="BF13">
        <v>1.4291964247665483E-21</v>
      </c>
      <c r="BM13">
        <v>13.5</v>
      </c>
      <c r="BN13">
        <v>6.075369277096766E-22</v>
      </c>
      <c r="BU13">
        <v>13.5</v>
      </c>
      <c r="BV13">
        <v>2.5481710319723128E-22</v>
      </c>
      <c r="CC13">
        <v>17</v>
      </c>
      <c r="CD13">
        <v>2.218605138679597E-23</v>
      </c>
      <c r="CK13">
        <v>19.399999999999999</v>
      </c>
      <c r="CL13">
        <v>4.4587752143122392E-23</v>
      </c>
      <c r="CS13">
        <v>20.7</v>
      </c>
      <c r="CT13">
        <v>1.2846246944954142E-23</v>
      </c>
      <c r="DA13">
        <v>22.7</v>
      </c>
      <c r="DB13">
        <v>1.4059106316945519E-23</v>
      </c>
      <c r="DI13">
        <v>14</v>
      </c>
      <c r="DJ13">
        <v>2.4413726098566491E-21</v>
      </c>
      <c r="DQ13">
        <v>14.5</v>
      </c>
      <c r="DR13">
        <v>2.1669035893284911E-22</v>
      </c>
      <c r="DY13">
        <v>24</v>
      </c>
      <c r="DZ13">
        <v>5.2982610229286899E-23</v>
      </c>
      <c r="EG13">
        <v>24</v>
      </c>
      <c r="EH13">
        <v>4.8608871995727125E-23</v>
      </c>
      <c r="EO13">
        <v>30</v>
      </c>
      <c r="EP13">
        <v>3.7786114893687625E-23</v>
      </c>
      <c r="EW13">
        <v>13</v>
      </c>
      <c r="EX13">
        <v>3.7219600000296687E-21</v>
      </c>
      <c r="FE13">
        <v>13</v>
      </c>
      <c r="FF13">
        <v>2.0160010572792186E-22</v>
      </c>
      <c r="FM13">
        <v>23</v>
      </c>
      <c r="FN13">
        <v>4.1341425505279134E-23</v>
      </c>
      <c r="FU13">
        <v>26.5</v>
      </c>
      <c r="FV13">
        <v>4.6805074869289819E-23</v>
      </c>
      <c r="GC13">
        <v>23</v>
      </c>
      <c r="GD13">
        <v>1.0044490663304508E-22</v>
      </c>
      <c r="GK13">
        <v>17</v>
      </c>
      <c r="GL13">
        <v>7.1860613119314316E-21</v>
      </c>
      <c r="GS13">
        <v>25</v>
      </c>
      <c r="GT13">
        <v>1.0113340025354313E-22</v>
      </c>
    </row>
    <row r="14" spans="1:202">
      <c r="A14">
        <v>15</v>
      </c>
      <c r="B14">
        <v>1.150070424226666E-21</v>
      </c>
      <c r="I14">
        <v>15</v>
      </c>
      <c r="J14">
        <v>2.1068383918853936E-22</v>
      </c>
      <c r="Q14">
        <v>15</v>
      </c>
      <c r="R14">
        <v>1.057889106470596E-21</v>
      </c>
      <c r="Y14">
        <v>15.8</v>
      </c>
      <c r="Z14">
        <v>2.1575477787008853E-22</v>
      </c>
      <c r="AG14">
        <v>16.5</v>
      </c>
      <c r="AH14">
        <v>1.6174562040648509E-22</v>
      </c>
      <c r="AO14">
        <v>17.600000000000001</v>
      </c>
      <c r="AP14">
        <v>3.7084888101044155E-23</v>
      </c>
      <c r="AW14">
        <v>17.600000000000001</v>
      </c>
      <c r="AX14">
        <v>2.4657399241069912E-21</v>
      </c>
      <c r="BE14">
        <v>13</v>
      </c>
      <c r="BF14">
        <v>2.6233991168989093E-21</v>
      </c>
      <c r="BM14">
        <v>14</v>
      </c>
      <c r="BN14">
        <v>9.198814868820333E-22</v>
      </c>
      <c r="BU14">
        <v>14</v>
      </c>
      <c r="BV14">
        <v>5.4159628647725007E-22</v>
      </c>
      <c r="CC14">
        <v>17.3</v>
      </c>
      <c r="CD14">
        <v>3.8113627846598316E-23</v>
      </c>
      <c r="CK14">
        <v>19.5</v>
      </c>
      <c r="CL14">
        <v>6.4756531043390476E-23</v>
      </c>
      <c r="CS14">
        <v>20.8</v>
      </c>
      <c r="CT14">
        <v>1.7869227930057054E-23</v>
      </c>
      <c r="DA14">
        <v>22.9</v>
      </c>
      <c r="DB14">
        <v>2.0642894436367157E-23</v>
      </c>
      <c r="DI14">
        <v>15</v>
      </c>
      <c r="DJ14">
        <v>3.8842668178919549E-21</v>
      </c>
      <c r="DQ14">
        <v>15</v>
      </c>
      <c r="DR14">
        <v>4.6834709473227808E-22</v>
      </c>
      <c r="DY14">
        <v>25</v>
      </c>
      <c r="DZ14">
        <v>7.5422591240975334E-23</v>
      </c>
      <c r="EG14">
        <v>25</v>
      </c>
      <c r="EH14">
        <v>6.9197268652517767E-23</v>
      </c>
      <c r="EO14">
        <v>31</v>
      </c>
      <c r="EP14">
        <v>5.6297966077491108E-23</v>
      </c>
      <c r="EW14">
        <v>14</v>
      </c>
      <c r="EX14">
        <v>5.6539244722678437E-21</v>
      </c>
      <c r="FE14">
        <v>14</v>
      </c>
      <c r="FF14">
        <v>5.5707943516537141E-22</v>
      </c>
      <c r="FM14">
        <v>24</v>
      </c>
      <c r="FN14">
        <v>5.8320596081709776E-23</v>
      </c>
      <c r="FU14">
        <v>27</v>
      </c>
      <c r="FV14">
        <v>8.3726296341387333E-23</v>
      </c>
      <c r="GC14">
        <v>24</v>
      </c>
      <c r="GD14">
        <v>2.4582737514546169E-22</v>
      </c>
      <c r="GK14">
        <v>17.5</v>
      </c>
      <c r="GL14">
        <v>8.5181464683976052E-21</v>
      </c>
      <c r="GS14">
        <v>25.5</v>
      </c>
      <c r="GT14">
        <v>1.6453083450085472E-22</v>
      </c>
    </row>
    <row r="15" spans="1:202">
      <c r="A15">
        <v>16</v>
      </c>
      <c r="B15">
        <v>1.5677454779080439E-21</v>
      </c>
      <c r="I15">
        <v>16</v>
      </c>
      <c r="J15">
        <v>5.4160482751818004E-22</v>
      </c>
      <c r="Q15">
        <v>16</v>
      </c>
      <c r="R15">
        <v>2.1726783970851372E-21</v>
      </c>
      <c r="Y15">
        <v>16</v>
      </c>
      <c r="Z15">
        <v>2.632450035018446E-22</v>
      </c>
      <c r="AG15">
        <v>16.8</v>
      </c>
      <c r="AH15">
        <v>2.3911322275982702E-22</v>
      </c>
      <c r="AO15">
        <v>17.7</v>
      </c>
      <c r="AP15">
        <v>4.8111159244331453E-23</v>
      </c>
      <c r="AW15">
        <v>17.7</v>
      </c>
      <c r="AX15">
        <v>2.4511061761922512E-21</v>
      </c>
      <c r="BE15">
        <v>14</v>
      </c>
      <c r="BF15">
        <v>3.7275462555851254E-21</v>
      </c>
      <c r="BM15">
        <v>14.5</v>
      </c>
      <c r="BN15">
        <v>1.2638279914804071E-21</v>
      </c>
      <c r="BU15">
        <v>14.5</v>
      </c>
      <c r="BV15">
        <v>9.3557843736632491E-22</v>
      </c>
      <c r="CC15">
        <v>17.5</v>
      </c>
      <c r="CD15">
        <v>5.1776744613968055E-23</v>
      </c>
      <c r="CK15">
        <v>19.600000000000001</v>
      </c>
      <c r="CL15">
        <v>8.7280596112060741E-23</v>
      </c>
      <c r="CS15">
        <v>21</v>
      </c>
      <c r="CT15">
        <v>2.8237867256472749E-23</v>
      </c>
      <c r="DA15">
        <v>23.1</v>
      </c>
      <c r="DB15">
        <v>2.7385374139192054E-23</v>
      </c>
      <c r="DI15">
        <v>16</v>
      </c>
      <c r="DJ15">
        <v>5.2710187575094871E-21</v>
      </c>
      <c r="DQ15">
        <v>16</v>
      </c>
      <c r="DR15">
        <v>1.11637411519756E-21</v>
      </c>
      <c r="DY15">
        <v>26</v>
      </c>
      <c r="DZ15">
        <v>1.0308508204187406E-22</v>
      </c>
      <c r="EG15">
        <v>26</v>
      </c>
      <c r="EH15">
        <v>9.4577443006296809E-23</v>
      </c>
      <c r="EO15">
        <v>32</v>
      </c>
      <c r="EP15">
        <v>7.5153309946520338E-23</v>
      </c>
      <c r="EW15">
        <v>15</v>
      </c>
      <c r="EX15">
        <v>7.5281844786393357E-21</v>
      </c>
      <c r="FE15">
        <v>15</v>
      </c>
      <c r="FF15">
        <v>1.0798629069049192E-21</v>
      </c>
      <c r="FM15">
        <v>25</v>
      </c>
      <c r="FN15">
        <v>7.5763911886831137E-23</v>
      </c>
      <c r="FU15">
        <v>27.5</v>
      </c>
      <c r="FV15">
        <v>1.2605512014985848E-22</v>
      </c>
      <c r="GC15">
        <v>25</v>
      </c>
      <c r="GD15">
        <v>4.4744487512994576E-22</v>
      </c>
      <c r="GK15">
        <v>18</v>
      </c>
      <c r="GL15">
        <v>9.7509232285883112E-21</v>
      </c>
      <c r="GS15">
        <v>26</v>
      </c>
      <c r="GT15">
        <v>2.3315525227915137E-22</v>
      </c>
    </row>
    <row r="16" spans="1:202">
      <c r="A16">
        <v>17</v>
      </c>
      <c r="B16">
        <v>1.9517768772222205E-21</v>
      </c>
      <c r="I16">
        <v>17</v>
      </c>
      <c r="J16">
        <v>9.3703989135890154E-22</v>
      </c>
      <c r="Q16">
        <v>17</v>
      </c>
      <c r="R16">
        <v>3.5457525386550834E-21</v>
      </c>
      <c r="Y16">
        <v>17</v>
      </c>
      <c r="Z16">
        <v>5.1724810662925541E-22</v>
      </c>
      <c r="AG16">
        <v>17</v>
      </c>
      <c r="AH16">
        <v>2.8425615693474529E-22</v>
      </c>
      <c r="AO16">
        <v>17.8</v>
      </c>
      <c r="AP16">
        <v>5.9558334203778703E-23</v>
      </c>
      <c r="AW16">
        <v>17.8</v>
      </c>
      <c r="AX16">
        <v>2.4314502107441829E-21</v>
      </c>
      <c r="BE16">
        <v>15</v>
      </c>
      <c r="BF16">
        <v>4.6751673590169578E-21</v>
      </c>
      <c r="BM16">
        <v>15</v>
      </c>
      <c r="BN16">
        <v>1.6216968517176229E-21</v>
      </c>
      <c r="BU16">
        <v>15</v>
      </c>
      <c r="BV16">
        <v>1.4080891206762358E-21</v>
      </c>
      <c r="CC16">
        <v>17.8</v>
      </c>
      <c r="CD16">
        <v>7.7273670730228555E-23</v>
      </c>
      <c r="CK16">
        <v>19.7</v>
      </c>
      <c r="CL16">
        <v>1.1214530287311588E-22</v>
      </c>
      <c r="CS16">
        <v>22</v>
      </c>
      <c r="CT16">
        <v>8.2124794514825543E-23</v>
      </c>
      <c r="DA16">
        <v>23.3</v>
      </c>
      <c r="DB16">
        <v>3.4231706849246489E-23</v>
      </c>
      <c r="DI16">
        <v>17</v>
      </c>
      <c r="DJ16">
        <v>6.5239704242752298E-21</v>
      </c>
      <c r="DQ16">
        <v>17</v>
      </c>
      <c r="DR16">
        <v>1.8493239090608202E-21</v>
      </c>
      <c r="DY16">
        <v>27</v>
      </c>
      <c r="DZ16">
        <v>1.3547234173079713E-22</v>
      </c>
      <c r="EG16">
        <v>27</v>
      </c>
      <c r="EH16">
        <v>1.2429271670255056E-22</v>
      </c>
      <c r="EO16">
        <v>34</v>
      </c>
      <c r="EP16">
        <v>1.1195110349153673E-22</v>
      </c>
      <c r="EW16">
        <v>16</v>
      </c>
      <c r="EX16">
        <v>9.1918387868047512E-21</v>
      </c>
      <c r="FE16">
        <v>16</v>
      </c>
      <c r="FF16">
        <v>1.6938702350643838E-21</v>
      </c>
      <c r="FM16">
        <v>26</v>
      </c>
      <c r="FN16">
        <v>9.3240175990455784E-23</v>
      </c>
      <c r="FU16">
        <v>28</v>
      </c>
      <c r="FV16">
        <v>1.7180507463402305E-22</v>
      </c>
      <c r="GC16">
        <v>26</v>
      </c>
      <c r="GD16">
        <v>6.9754711849807165E-22</v>
      </c>
      <c r="GK16">
        <v>18.5</v>
      </c>
      <c r="GL16">
        <v>1.0947691896058353E-20</v>
      </c>
      <c r="GS16">
        <v>26.5</v>
      </c>
      <c r="GT16">
        <v>3.0458137694615164E-22</v>
      </c>
    </row>
    <row r="17" spans="1:202">
      <c r="A17">
        <v>18</v>
      </c>
      <c r="B17">
        <v>2.2947044690740173E-21</v>
      </c>
      <c r="I17">
        <v>18</v>
      </c>
      <c r="J17">
        <v>1.3391262343577285E-21</v>
      </c>
      <c r="Q17">
        <v>18</v>
      </c>
      <c r="R17">
        <v>5.0742091336636509E-21</v>
      </c>
      <c r="Y17">
        <v>18</v>
      </c>
      <c r="Z17">
        <v>8.4190231476754662E-22</v>
      </c>
      <c r="AG17">
        <v>18</v>
      </c>
      <c r="AH17">
        <v>4.5902500711321761E-22</v>
      </c>
      <c r="AO17">
        <v>18</v>
      </c>
      <c r="AP17">
        <v>8.3580036491714994E-23</v>
      </c>
      <c r="AW17">
        <v>18</v>
      </c>
      <c r="AX17">
        <v>2.3791265293334183E-21</v>
      </c>
      <c r="BE17">
        <v>18</v>
      </c>
      <c r="BF17">
        <v>6.7383284002299742E-21</v>
      </c>
      <c r="BM17">
        <v>18</v>
      </c>
      <c r="BN17">
        <v>3.5578271672529602E-21</v>
      </c>
      <c r="BU17">
        <v>18</v>
      </c>
      <c r="BV17">
        <v>4.6151719011888328E-21</v>
      </c>
      <c r="CC17">
        <v>18</v>
      </c>
      <c r="CD17">
        <v>9.7734998182476153E-23</v>
      </c>
      <c r="CK17">
        <v>19.8</v>
      </c>
      <c r="CL17">
        <v>1.3933434275783023E-22</v>
      </c>
      <c r="CS17">
        <v>23</v>
      </c>
      <c r="CT17">
        <v>1.3266783305352377E-22</v>
      </c>
      <c r="DA17">
        <v>23.5</v>
      </c>
      <c r="DB17">
        <v>4.1135753560275064E-23</v>
      </c>
      <c r="DI17">
        <v>18</v>
      </c>
      <c r="DJ17">
        <v>7.6298837132239343E-21</v>
      </c>
      <c r="DQ17">
        <v>18</v>
      </c>
      <c r="DR17">
        <v>2.5838722273548761E-21</v>
      </c>
      <c r="DY17">
        <v>28</v>
      </c>
      <c r="DZ17">
        <v>1.714563535000885E-22</v>
      </c>
      <c r="EG17">
        <v>28</v>
      </c>
      <c r="EH17">
        <v>1.573081649935075E-22</v>
      </c>
      <c r="EO17">
        <v>35</v>
      </c>
      <c r="EP17">
        <v>1.2942474838200222E-22</v>
      </c>
      <c r="EW17">
        <v>17</v>
      </c>
      <c r="EX17">
        <v>1.0613485442674068E-20</v>
      </c>
      <c r="FE17">
        <v>17</v>
      </c>
      <c r="FF17">
        <v>2.3199597921116936E-21</v>
      </c>
      <c r="FM17">
        <v>27</v>
      </c>
      <c r="FN17">
        <v>1.1045372950173767E-22</v>
      </c>
      <c r="FU17">
        <v>28.5</v>
      </c>
      <c r="FV17">
        <v>2.1950901449075739E-22</v>
      </c>
      <c r="GC17">
        <v>27</v>
      </c>
      <c r="GD17">
        <v>9.8783123651920552E-22</v>
      </c>
      <c r="GK17">
        <v>19</v>
      </c>
      <c r="GL17">
        <v>1.2135458908420989E-20</v>
      </c>
      <c r="GS17">
        <v>27</v>
      </c>
      <c r="GT17">
        <v>3.7719321670472683E-22</v>
      </c>
    </row>
    <row r="18" spans="1:202">
      <c r="A18">
        <v>19</v>
      </c>
      <c r="B18">
        <v>2.595829266464407E-21</v>
      </c>
      <c r="I18">
        <v>19</v>
      </c>
      <c r="J18">
        <v>1.7146083129048281E-21</v>
      </c>
      <c r="Q18">
        <v>19</v>
      </c>
      <c r="R18">
        <v>6.6787982067603927E-21</v>
      </c>
      <c r="Y18">
        <v>19</v>
      </c>
      <c r="Z18">
        <v>1.2530454455797577E-21</v>
      </c>
      <c r="AG18">
        <v>19</v>
      </c>
      <c r="AH18">
        <v>5.9707549122371175E-22</v>
      </c>
      <c r="AO18">
        <v>19</v>
      </c>
      <c r="AP18">
        <v>2.1924863441736124E-22</v>
      </c>
      <c r="AW18">
        <v>19</v>
      </c>
      <c r="AX18">
        <v>1.9591684158635909E-21</v>
      </c>
      <c r="BE18">
        <v>19</v>
      </c>
      <c r="BF18">
        <v>7.2661280932717902E-21</v>
      </c>
      <c r="BM18">
        <v>19</v>
      </c>
      <c r="BN18">
        <v>4.0589205937715326E-21</v>
      </c>
      <c r="BU18">
        <v>19</v>
      </c>
      <c r="BV18">
        <v>5.5536440935537516E-21</v>
      </c>
      <c r="CC18">
        <v>19</v>
      </c>
      <c r="CD18">
        <v>2.4135765992389579E-22</v>
      </c>
      <c r="CK18">
        <v>19.899999999999999</v>
      </c>
      <c r="CL18">
        <v>1.6882981435611629E-22</v>
      </c>
      <c r="CS18">
        <v>24</v>
      </c>
      <c r="CT18">
        <v>1.7691647111257516E-22</v>
      </c>
      <c r="DA18">
        <v>24</v>
      </c>
      <c r="DB18">
        <v>5.8410917656553708E-23</v>
      </c>
      <c r="DI18">
        <v>19</v>
      </c>
      <c r="DJ18">
        <v>8.6043415494082321E-21</v>
      </c>
      <c r="DQ18">
        <v>19</v>
      </c>
      <c r="DR18">
        <v>3.2796682942707544E-21</v>
      </c>
      <c r="DY18">
        <v>29</v>
      </c>
      <c r="DZ18">
        <v>2.0981015195403695E-22</v>
      </c>
      <c r="EG18">
        <v>29</v>
      </c>
      <c r="EH18">
        <v>1.9249807848755544E-22</v>
      </c>
      <c r="EO18">
        <v>37</v>
      </c>
      <c r="EP18">
        <v>1.621063381493183E-22</v>
      </c>
      <c r="EW18">
        <v>18</v>
      </c>
      <c r="EX18">
        <v>1.1817976719793313E-20</v>
      </c>
      <c r="FE18">
        <v>18</v>
      </c>
      <c r="FF18">
        <v>2.9121388602438339E-21</v>
      </c>
      <c r="FM18">
        <v>28</v>
      </c>
      <c r="FN18">
        <v>1.2721074225458963E-22</v>
      </c>
      <c r="FU18">
        <v>29</v>
      </c>
      <c r="FV18">
        <v>2.6809313688608957E-22</v>
      </c>
      <c r="GC18">
        <v>28</v>
      </c>
      <c r="GD18">
        <v>1.3100878216488523E-21</v>
      </c>
      <c r="GK18">
        <v>19.5</v>
      </c>
      <c r="GL18">
        <v>1.3321116667794596E-20</v>
      </c>
      <c r="GS18">
        <v>27.5</v>
      </c>
      <c r="GT18">
        <v>4.4994589086306443E-22</v>
      </c>
    </row>
    <row r="19" spans="1:202">
      <c r="A19">
        <v>20</v>
      </c>
      <c r="B19">
        <v>2.857727906004201E-21</v>
      </c>
      <c r="I19">
        <v>20</v>
      </c>
      <c r="J19">
        <v>2.048433507118962E-21</v>
      </c>
      <c r="Q19">
        <v>20</v>
      </c>
      <c r="R19">
        <v>8.3025927035074244E-21</v>
      </c>
      <c r="Y19">
        <v>20</v>
      </c>
      <c r="Z19">
        <v>1.7412529723665731E-21</v>
      </c>
      <c r="AG19">
        <v>20</v>
      </c>
      <c r="AH19">
        <v>7.4071973920867066E-22</v>
      </c>
      <c r="AO19">
        <v>20</v>
      </c>
      <c r="AP19">
        <v>3.6727948475649469E-22</v>
      </c>
      <c r="AW19">
        <v>20</v>
      </c>
      <c r="AX19">
        <v>1.4583617337803091E-21</v>
      </c>
      <c r="BE19">
        <v>20</v>
      </c>
      <c r="BF19">
        <v>7.7524453402332191E-21</v>
      </c>
      <c r="BM19">
        <v>20</v>
      </c>
      <c r="BN19">
        <v>4.4957837079907319E-21</v>
      </c>
      <c r="BU19">
        <v>20</v>
      </c>
      <c r="BV19">
        <v>6.3887261071104709E-21</v>
      </c>
      <c r="CC19">
        <v>20</v>
      </c>
      <c r="CD19">
        <v>4.4640345805786517E-22</v>
      </c>
      <c r="CK19">
        <v>20</v>
      </c>
      <c r="CL19">
        <v>2.0061229659799994E-22</v>
      </c>
      <c r="CS19">
        <v>25</v>
      </c>
      <c r="CT19">
        <v>2.1550512546774311E-22</v>
      </c>
      <c r="DA19">
        <v>25</v>
      </c>
      <c r="DB19">
        <v>9.1785141006180806E-23</v>
      </c>
      <c r="DI19">
        <v>20</v>
      </c>
      <c r="DJ19">
        <v>9.4720368596553851E-21</v>
      </c>
      <c r="DQ19">
        <v>20</v>
      </c>
      <c r="DR19">
        <v>3.9227850563116448E-21</v>
      </c>
      <c r="DY19">
        <v>29.5</v>
      </c>
      <c r="DZ19">
        <v>2.2952388424887137E-22</v>
      </c>
      <c r="EG19">
        <v>29.5</v>
      </c>
      <c r="EH19">
        <v>2.1058565630097109E-22</v>
      </c>
      <c r="EO19">
        <v>38</v>
      </c>
      <c r="EP19">
        <v>1.7729306095601132E-22</v>
      </c>
      <c r="EW19">
        <v>19</v>
      </c>
      <c r="EX19">
        <v>1.2848436366117226E-20</v>
      </c>
      <c r="FE19">
        <v>19</v>
      </c>
      <c r="FF19">
        <v>3.4515389410548153E-21</v>
      </c>
      <c r="FM19">
        <v>29</v>
      </c>
      <c r="FN19">
        <v>1.4339072645499421E-22</v>
      </c>
      <c r="FU19">
        <v>29.5</v>
      </c>
      <c r="FV19">
        <v>3.1678099789632981E-22</v>
      </c>
      <c r="GC19">
        <v>29</v>
      </c>
      <c r="GD19">
        <v>1.6566192823520349E-21</v>
      </c>
      <c r="GK19">
        <v>19.8</v>
      </c>
      <c r="GL19">
        <v>1.4030293711367025E-20</v>
      </c>
      <c r="GS19">
        <v>28</v>
      </c>
      <c r="GT19">
        <v>5.2219321126586725E-22</v>
      </c>
    </row>
    <row r="20" spans="1:202">
      <c r="A20">
        <v>30</v>
      </c>
      <c r="B20">
        <v>4.1502968021401777E-21</v>
      </c>
      <c r="I20">
        <v>30</v>
      </c>
      <c r="J20">
        <v>3.5769692532068541E-21</v>
      </c>
      <c r="Q20">
        <v>30</v>
      </c>
      <c r="R20">
        <v>2.1317930465222299E-20</v>
      </c>
      <c r="Y20">
        <v>30</v>
      </c>
      <c r="Z20">
        <v>7.6202748554568498E-21</v>
      </c>
      <c r="AG20">
        <v>30</v>
      </c>
      <c r="AH20">
        <v>3.5031502111280524E-21</v>
      </c>
      <c r="AO20">
        <v>30</v>
      </c>
      <c r="AP20">
        <v>1.5650909152537807E-21</v>
      </c>
      <c r="AW20">
        <v>30</v>
      </c>
      <c r="AX20">
        <v>1.0483613671738541E-22</v>
      </c>
      <c r="BE20">
        <v>30</v>
      </c>
      <c r="BF20">
        <v>1.1732826923418237E-20</v>
      </c>
      <c r="BM20">
        <v>30</v>
      </c>
      <c r="BN20">
        <v>7.3452767161170193E-21</v>
      </c>
      <c r="BU20">
        <v>30</v>
      </c>
      <c r="BV20">
        <v>1.1680665023036954E-20</v>
      </c>
      <c r="CC20">
        <v>30</v>
      </c>
      <c r="CD20">
        <v>3.4293265672668052E-21</v>
      </c>
      <c r="CK20">
        <v>30</v>
      </c>
      <c r="CL20">
        <v>9.7328609828164332E-21</v>
      </c>
      <c r="CS20">
        <v>30</v>
      </c>
      <c r="CT20">
        <v>3.7700811138474332E-22</v>
      </c>
      <c r="DA20">
        <v>30</v>
      </c>
      <c r="DB20">
        <v>2.1849366118457756E-22</v>
      </c>
      <c r="DI20">
        <v>30</v>
      </c>
      <c r="DJ20">
        <v>1.5737918787302244E-20</v>
      </c>
      <c r="DQ20">
        <v>30</v>
      </c>
      <c r="DR20">
        <v>8.4511624332581157E-21</v>
      </c>
      <c r="DY20">
        <v>30</v>
      </c>
      <c r="DZ20">
        <v>2.494319960261417E-22</v>
      </c>
      <c r="EG20">
        <v>30</v>
      </c>
      <c r="EH20">
        <v>2.2885163055500251E-22</v>
      </c>
      <c r="EO20">
        <v>39</v>
      </c>
      <c r="EP20">
        <v>1.9173162530410001E-22</v>
      </c>
      <c r="EW20">
        <v>20</v>
      </c>
      <c r="EX20">
        <v>1.3748155964780476E-20</v>
      </c>
      <c r="FE20">
        <v>20</v>
      </c>
      <c r="FF20">
        <v>3.9353017961429718E-21</v>
      </c>
      <c r="FM20">
        <v>29.5</v>
      </c>
      <c r="FN20">
        <v>1.5124119743459794E-22</v>
      </c>
      <c r="FU20">
        <v>29.7</v>
      </c>
      <c r="FV20">
        <v>3.3615531475508636E-22</v>
      </c>
      <c r="GC20">
        <v>29.5</v>
      </c>
      <c r="GD20">
        <v>1.8367831414839681E-21</v>
      </c>
      <c r="GK20">
        <v>20</v>
      </c>
      <c r="GL20">
        <v>1.4501194272514321E-20</v>
      </c>
      <c r="GS20">
        <v>29</v>
      </c>
      <c r="GT20">
        <v>6.6386928096350785E-22</v>
      </c>
    </row>
    <row r="21" spans="1:202">
      <c r="A21">
        <v>40</v>
      </c>
      <c r="B21">
        <v>4.5215579484195369E-21</v>
      </c>
      <c r="I21">
        <v>40</v>
      </c>
      <c r="J21">
        <v>4.0550983266788396E-21</v>
      </c>
      <c r="Q21">
        <v>40</v>
      </c>
      <c r="R21">
        <v>2.7946564152870315E-20</v>
      </c>
      <c r="Y21">
        <v>40</v>
      </c>
      <c r="Z21">
        <v>1.1577388769947151E-20</v>
      </c>
      <c r="AG21">
        <v>40</v>
      </c>
      <c r="AH21">
        <v>6.1608915472437521E-21</v>
      </c>
      <c r="AO21">
        <v>40</v>
      </c>
      <c r="AP21">
        <v>2.1757690874681415E-21</v>
      </c>
      <c r="AW21">
        <v>40</v>
      </c>
      <c r="AX21">
        <v>8.9854991833342041E-22</v>
      </c>
      <c r="BE21">
        <v>40</v>
      </c>
      <c r="BF21">
        <v>1.4462392125644404E-20</v>
      </c>
      <c r="BM21">
        <v>40</v>
      </c>
      <c r="BN21">
        <v>9.2880476323584021E-21</v>
      </c>
      <c r="BU21">
        <v>40</v>
      </c>
      <c r="BV21">
        <v>1.5096691229697713E-20</v>
      </c>
      <c r="CC21">
        <v>40</v>
      </c>
      <c r="CD21">
        <v>5.6116055176658258E-21</v>
      </c>
      <c r="CK21">
        <v>40</v>
      </c>
      <c r="CL21">
        <v>1.9087452373637024E-20</v>
      </c>
      <c r="CS21">
        <v>40</v>
      </c>
      <c r="CT21">
        <v>7.2241436103149304E-22</v>
      </c>
      <c r="DA21">
        <v>40</v>
      </c>
      <c r="DB21">
        <v>3.906365065009299E-22</v>
      </c>
      <c r="DI21">
        <v>40</v>
      </c>
      <c r="DJ21">
        <v>2.0202951782171261E-20</v>
      </c>
      <c r="DQ21">
        <v>40</v>
      </c>
      <c r="DR21">
        <v>1.1548476039074816E-20</v>
      </c>
      <c r="DY21">
        <v>40</v>
      </c>
      <c r="DZ21">
        <v>5.9812832761196149E-22</v>
      </c>
      <c r="EG21">
        <v>40</v>
      </c>
      <c r="EH21">
        <v>5.487951134450393E-22</v>
      </c>
      <c r="EO21">
        <v>40</v>
      </c>
      <c r="EP21">
        <v>2.0545005130439736E-22</v>
      </c>
      <c r="EW21">
        <v>30</v>
      </c>
      <c r="EX21">
        <v>2.0240367169200741E-20</v>
      </c>
      <c r="FE21">
        <v>30</v>
      </c>
      <c r="FF21">
        <v>7.0627629006762616E-21</v>
      </c>
      <c r="FM21">
        <v>30</v>
      </c>
      <c r="FN21">
        <v>1.5892453968601241E-22</v>
      </c>
      <c r="FU21">
        <v>30</v>
      </c>
      <c r="FV21">
        <v>3.650203430799925E-22</v>
      </c>
      <c r="GC21">
        <v>30</v>
      </c>
      <c r="GD21">
        <v>2.0204742488608903E-21</v>
      </c>
      <c r="GK21">
        <v>30</v>
      </c>
      <c r="GL21">
        <v>2.9513199399487319E-20</v>
      </c>
      <c r="GS21">
        <v>30</v>
      </c>
      <c r="GT21">
        <v>8.0110300504588128E-22</v>
      </c>
    </row>
    <row r="22" spans="1:202">
      <c r="A22">
        <v>50</v>
      </c>
      <c r="B22">
        <v>4.6670211659732468E-21</v>
      </c>
      <c r="I22">
        <v>50</v>
      </c>
      <c r="J22">
        <v>4.3685986210277866E-21</v>
      </c>
      <c r="Q22">
        <v>50</v>
      </c>
      <c r="R22">
        <v>3.0988263049854327E-20</v>
      </c>
      <c r="Y22">
        <v>50</v>
      </c>
      <c r="Z22">
        <v>1.358904359098225E-20</v>
      </c>
      <c r="AG22">
        <v>50</v>
      </c>
      <c r="AH22">
        <v>7.6409811539904684E-21</v>
      </c>
      <c r="AO22">
        <v>50</v>
      </c>
      <c r="AP22">
        <v>2.4686826337172031E-21</v>
      </c>
      <c r="AW22">
        <v>50</v>
      </c>
      <c r="AX22">
        <v>1.422227182495459E-21</v>
      </c>
      <c r="BE22">
        <v>50</v>
      </c>
      <c r="BF22">
        <v>1.6005734149590941E-20</v>
      </c>
      <c r="BM22">
        <v>50</v>
      </c>
      <c r="BN22">
        <v>1.0553415876146318E-20</v>
      </c>
      <c r="BU22">
        <v>50</v>
      </c>
      <c r="BV22">
        <v>1.7337500281554688E-20</v>
      </c>
      <c r="CC22">
        <v>50</v>
      </c>
      <c r="CD22">
        <v>6.826292240284815E-21</v>
      </c>
      <c r="CK22">
        <v>50</v>
      </c>
      <c r="CL22">
        <v>2.4198207477471429E-20</v>
      </c>
      <c r="CS22">
        <v>50</v>
      </c>
      <c r="CT22">
        <v>1.0103556503997971E-21</v>
      </c>
      <c r="DA22">
        <v>50</v>
      </c>
      <c r="DB22">
        <v>5.2769494870383418E-22</v>
      </c>
      <c r="DI22">
        <v>50</v>
      </c>
      <c r="DJ22">
        <v>2.3094172625910511E-20</v>
      </c>
      <c r="DQ22">
        <v>50</v>
      </c>
      <c r="DR22">
        <v>1.362536540823009E-20</v>
      </c>
      <c r="DY22">
        <v>50</v>
      </c>
      <c r="DZ22">
        <v>8.0250500956363553E-22</v>
      </c>
      <c r="EG22">
        <v>50</v>
      </c>
      <c r="EH22">
        <v>7.363300194177592E-22</v>
      </c>
      <c r="EO22">
        <v>50</v>
      </c>
      <c r="EP22">
        <v>3.0970578788875602E-22</v>
      </c>
      <c r="EW22">
        <v>40</v>
      </c>
      <c r="EX22">
        <v>2.5011403035092974E-20</v>
      </c>
      <c r="FE22">
        <v>40</v>
      </c>
      <c r="FF22">
        <v>9.0906974330026816E-21</v>
      </c>
      <c r="FM22">
        <v>40</v>
      </c>
      <c r="FN22">
        <v>2.7831757585091515E-22</v>
      </c>
      <c r="FU22">
        <v>40</v>
      </c>
      <c r="FV22">
        <v>1.0792473017432686E-21</v>
      </c>
      <c r="GC22">
        <v>40</v>
      </c>
      <c r="GD22">
        <v>5.6504329065940087E-21</v>
      </c>
      <c r="GK22">
        <v>40</v>
      </c>
      <c r="GL22">
        <v>3.3029433416009425E-20</v>
      </c>
      <c r="GS22">
        <v>40</v>
      </c>
      <c r="GT22">
        <v>2.0151597182054503E-21</v>
      </c>
    </row>
    <row r="23" spans="1:202">
      <c r="A23">
        <v>60</v>
      </c>
      <c r="B23">
        <v>4.7261107183863937E-21</v>
      </c>
      <c r="I23">
        <v>60</v>
      </c>
      <c r="J23">
        <v>4.5790395380260368E-21</v>
      </c>
      <c r="Q23">
        <v>60</v>
      </c>
      <c r="R23">
        <v>3.2215336852921283E-20</v>
      </c>
      <c r="Y23">
        <v>60</v>
      </c>
      <c r="Z23">
        <v>1.4482968648859626E-20</v>
      </c>
      <c r="AG23">
        <v>60</v>
      </c>
      <c r="AH23">
        <v>8.3127085881878384E-21</v>
      </c>
      <c r="AO23">
        <v>60</v>
      </c>
      <c r="AP23">
        <v>2.5953743045422922E-21</v>
      </c>
      <c r="AW23">
        <v>60</v>
      </c>
      <c r="AX23">
        <v>1.6742459555144996E-21</v>
      </c>
      <c r="BE23">
        <v>60</v>
      </c>
      <c r="BF23">
        <v>1.673781716130761E-20</v>
      </c>
      <c r="BM23">
        <v>60</v>
      </c>
      <c r="BN23">
        <v>1.1263325144408742E-20</v>
      </c>
      <c r="BU23">
        <v>60</v>
      </c>
      <c r="BV23">
        <v>1.8608146252469384E-20</v>
      </c>
      <c r="CC23">
        <v>60</v>
      </c>
      <c r="CD23">
        <v>7.4366480837417955E-21</v>
      </c>
      <c r="CK23">
        <v>60</v>
      </c>
      <c r="CL23">
        <v>2.6475785942236057E-20</v>
      </c>
      <c r="CS23">
        <v>60</v>
      </c>
      <c r="CT23">
        <v>1.1886726202275903E-21</v>
      </c>
      <c r="DA23">
        <v>60</v>
      </c>
      <c r="DB23">
        <v>6.2276972578701042E-22</v>
      </c>
      <c r="DI23">
        <v>60</v>
      </c>
      <c r="DJ23">
        <v>2.4742537206286025E-20</v>
      </c>
      <c r="DQ23">
        <v>60</v>
      </c>
      <c r="DR23">
        <v>1.4864471593241718E-20</v>
      </c>
      <c r="DY23">
        <v>60</v>
      </c>
      <c r="DZ23">
        <v>9.135802342302237E-22</v>
      </c>
      <c r="EG23">
        <v>60</v>
      </c>
      <c r="EH23">
        <v>8.3825634295171145E-22</v>
      </c>
      <c r="EO23">
        <v>60</v>
      </c>
      <c r="EP23">
        <v>3.7052389863963135E-22</v>
      </c>
      <c r="EW23">
        <v>50</v>
      </c>
      <c r="EX23">
        <v>2.8070502298498088E-20</v>
      </c>
      <c r="FE23">
        <v>50</v>
      </c>
      <c r="FF23">
        <v>1.0446527173087986E-20</v>
      </c>
      <c r="FM23">
        <v>50</v>
      </c>
      <c r="FN23">
        <v>3.4767660162414772E-22</v>
      </c>
      <c r="FU23">
        <v>50</v>
      </c>
      <c r="FV23">
        <v>1.4725477087069483E-21</v>
      </c>
      <c r="GC23">
        <v>50</v>
      </c>
      <c r="GD23">
        <v>8.1693270314468012E-21</v>
      </c>
      <c r="GK23">
        <v>50</v>
      </c>
      <c r="GL23">
        <v>3.4309926355364529E-20</v>
      </c>
      <c r="GS23">
        <v>50</v>
      </c>
      <c r="GT23">
        <v>2.9606027810521956E-21</v>
      </c>
    </row>
    <row r="24" spans="1:202">
      <c r="A24">
        <v>70</v>
      </c>
      <c r="B24">
        <v>4.7387130239714835E-21</v>
      </c>
      <c r="I24">
        <v>70</v>
      </c>
      <c r="J24">
        <v>4.702025436362426E-21</v>
      </c>
      <c r="Q24">
        <v>70</v>
      </c>
      <c r="R24">
        <v>3.2498205875055777E-20</v>
      </c>
      <c r="Y24">
        <v>70</v>
      </c>
      <c r="Z24">
        <v>1.4769870657148386E-20</v>
      </c>
      <c r="AG24">
        <v>70</v>
      </c>
      <c r="AH24">
        <v>8.5277324286011787E-21</v>
      </c>
      <c r="AO24">
        <v>70</v>
      </c>
      <c r="AP24">
        <v>2.6330094239022513E-21</v>
      </c>
      <c r="AW24">
        <v>70</v>
      </c>
      <c r="AX24">
        <v>1.7738553520941885E-21</v>
      </c>
      <c r="BE24">
        <v>70</v>
      </c>
      <c r="BF24">
        <v>1.6975031198122616E-20</v>
      </c>
      <c r="BM24">
        <v>70</v>
      </c>
      <c r="BN24">
        <v>1.1592200013696945E-20</v>
      </c>
      <c r="BU24">
        <v>70</v>
      </c>
      <c r="BV24">
        <v>1.9202620818051924E-20</v>
      </c>
      <c r="CC24">
        <v>70</v>
      </c>
      <c r="CD24">
        <v>7.6927832325105087E-21</v>
      </c>
      <c r="CK24">
        <v>70</v>
      </c>
      <c r="CL24">
        <v>2.7178995258833037E-20</v>
      </c>
      <c r="CS24">
        <v>70</v>
      </c>
      <c r="CT24">
        <v>1.2816764824098574E-21</v>
      </c>
      <c r="DA24">
        <v>70</v>
      </c>
      <c r="DB24">
        <v>6.8055351299695081E-22</v>
      </c>
      <c r="DI24">
        <v>70</v>
      </c>
      <c r="DJ24">
        <v>2.5552456029069041E-20</v>
      </c>
      <c r="DQ24">
        <v>70</v>
      </c>
      <c r="DR24">
        <v>1.5516216416274536E-20</v>
      </c>
      <c r="DY24">
        <v>70</v>
      </c>
      <c r="DZ24">
        <v>9.7259612911307034E-22</v>
      </c>
      <c r="EG24">
        <v>70</v>
      </c>
      <c r="EH24">
        <v>8.9241295894574761E-22</v>
      </c>
      <c r="EO24">
        <v>70</v>
      </c>
      <c r="EP24">
        <v>4.0381860985823409E-22</v>
      </c>
      <c r="EW24">
        <v>60</v>
      </c>
      <c r="EX24">
        <v>2.975036022992499E-20</v>
      </c>
      <c r="FE24">
        <v>60</v>
      </c>
      <c r="FF24">
        <v>1.1250610180234744E-20</v>
      </c>
      <c r="FM24">
        <v>60</v>
      </c>
      <c r="FN24">
        <v>3.8634969652482351E-22</v>
      </c>
      <c r="FU24">
        <v>60</v>
      </c>
      <c r="FV24">
        <v>1.7007274887023354E-21</v>
      </c>
      <c r="GC24">
        <v>60</v>
      </c>
      <c r="GD24">
        <v>9.5779979464391023E-21</v>
      </c>
      <c r="GK24">
        <v>60</v>
      </c>
      <c r="GL24">
        <v>3.5079680244948944E-20</v>
      </c>
      <c r="GS24">
        <v>60</v>
      </c>
      <c r="GT24">
        <v>3.5657665308329338E-21</v>
      </c>
    </row>
    <row r="25" spans="1:202">
      <c r="A25">
        <v>80</v>
      </c>
      <c r="B25">
        <v>4.7220742352873293E-21</v>
      </c>
      <c r="I25">
        <v>80</v>
      </c>
      <c r="J25">
        <v>4.7575722443222301E-21</v>
      </c>
      <c r="Q25">
        <v>80</v>
      </c>
      <c r="R25">
        <v>3.2276058485962563E-20</v>
      </c>
      <c r="Y25">
        <v>80</v>
      </c>
      <c r="Z25">
        <v>1.4727206411502877E-20</v>
      </c>
      <c r="AG25">
        <v>80</v>
      </c>
      <c r="AH25">
        <v>8.4953957999415886E-21</v>
      </c>
      <c r="AO25">
        <v>80</v>
      </c>
      <c r="AP25">
        <v>2.6220348010436402E-21</v>
      </c>
      <c r="AW25">
        <v>80</v>
      </c>
      <c r="AX25">
        <v>1.7925690842596819E-21</v>
      </c>
      <c r="BE25">
        <v>80</v>
      </c>
      <c r="BF25">
        <v>1.6920380095981302E-20</v>
      </c>
      <c r="BM25">
        <v>80</v>
      </c>
      <c r="BN25">
        <v>1.167687278523024E-20</v>
      </c>
      <c r="BU25">
        <v>80</v>
      </c>
      <c r="BV25">
        <v>1.9359796822930354E-20</v>
      </c>
      <c r="CC25">
        <v>80</v>
      </c>
      <c r="CD25">
        <v>7.743110168258185E-21</v>
      </c>
      <c r="CK25">
        <v>80</v>
      </c>
      <c r="CL25">
        <v>2.7041362940703867E-20</v>
      </c>
      <c r="CS25">
        <v>80</v>
      </c>
      <c r="CT25">
        <v>1.3197085648662877E-21</v>
      </c>
      <c r="DA25">
        <v>80</v>
      </c>
      <c r="DB25">
        <v>7.1130048355171169E-22</v>
      </c>
      <c r="DI25">
        <v>80</v>
      </c>
      <c r="DJ25">
        <v>2.5826087258419548E-20</v>
      </c>
      <c r="DQ25">
        <v>80</v>
      </c>
      <c r="DR25">
        <v>1.5782356626075506E-20</v>
      </c>
      <c r="DY25">
        <v>80</v>
      </c>
      <c r="DZ25">
        <v>1.000968508463178E-21</v>
      </c>
      <c r="EG25">
        <v>80</v>
      </c>
      <c r="EH25">
        <v>9.1845014590615446E-22</v>
      </c>
      <c r="EO25">
        <v>80</v>
      </c>
      <c r="EP25">
        <v>4.1974890976051294E-22</v>
      </c>
      <c r="EW25">
        <v>70</v>
      </c>
      <c r="EX25">
        <v>3.0504065921086089E-20</v>
      </c>
      <c r="FE25">
        <v>70</v>
      </c>
      <c r="FF25">
        <v>1.1664756675922846E-20</v>
      </c>
      <c r="FM25">
        <v>70</v>
      </c>
      <c r="FN25">
        <v>4.0617030919845765E-22</v>
      </c>
      <c r="FU25">
        <v>70</v>
      </c>
      <c r="FV25">
        <v>1.8210981643435366E-21</v>
      </c>
      <c r="GC25">
        <v>70</v>
      </c>
      <c r="GD25">
        <v>1.0261451658796336E-20</v>
      </c>
      <c r="GK25">
        <v>70</v>
      </c>
      <c r="GL25">
        <v>3.5508167494765889E-20</v>
      </c>
      <c r="GS25">
        <v>70</v>
      </c>
      <c r="GT25">
        <v>3.8908133227518232E-21</v>
      </c>
    </row>
    <row r="26" spans="1:202">
      <c r="A26">
        <v>90</v>
      </c>
      <c r="B26">
        <v>4.6860224012921227E-21</v>
      </c>
      <c r="I26">
        <v>90</v>
      </c>
      <c r="J26">
        <v>4.7644604575343264E-21</v>
      </c>
      <c r="Q26">
        <v>90</v>
      </c>
      <c r="R26">
        <v>3.1781325710519545E-20</v>
      </c>
      <c r="Y26">
        <v>90</v>
      </c>
      <c r="Z26">
        <v>1.4505840717874287E-20</v>
      </c>
      <c r="AG26">
        <v>90</v>
      </c>
      <c r="AH26">
        <v>8.3319896134115661E-21</v>
      </c>
      <c r="AO26">
        <v>90</v>
      </c>
      <c r="AP26">
        <v>2.5843972000148004E-21</v>
      </c>
      <c r="AW26">
        <v>90</v>
      </c>
      <c r="AX26">
        <v>1.7686044299578733E-21</v>
      </c>
      <c r="BE26">
        <v>90</v>
      </c>
      <c r="BF26">
        <v>1.6696539029843802E-20</v>
      </c>
      <c r="BM26">
        <v>90</v>
      </c>
      <c r="BN26">
        <v>1.1609467118481746E-20</v>
      </c>
      <c r="BU26">
        <v>90</v>
      </c>
      <c r="BV26">
        <v>1.9243561930312504E-20</v>
      </c>
      <c r="CC26">
        <v>90</v>
      </c>
      <c r="CD26">
        <v>7.6742175751882406E-21</v>
      </c>
      <c r="CK26">
        <v>90</v>
      </c>
      <c r="CL26">
        <v>2.6464895587619118E-20</v>
      </c>
      <c r="CS26">
        <v>90</v>
      </c>
      <c r="CT26">
        <v>1.3244017177837067E-21</v>
      </c>
      <c r="DA26">
        <v>90</v>
      </c>
      <c r="DB26">
        <v>7.2388119363362587E-22</v>
      </c>
      <c r="DI26">
        <v>90</v>
      </c>
      <c r="DJ26">
        <v>2.5763235742107872E-20</v>
      </c>
      <c r="DQ26">
        <v>90</v>
      </c>
      <c r="DR26">
        <v>1.5801885764338435E-20</v>
      </c>
      <c r="DY26">
        <v>90</v>
      </c>
      <c r="DZ26">
        <v>1.0104355129586596E-21</v>
      </c>
      <c r="EG26">
        <v>90</v>
      </c>
      <c r="EH26">
        <v>9.2713893040272199E-22</v>
      </c>
      <c r="EO26">
        <v>90</v>
      </c>
      <c r="EP26">
        <v>4.2485987443514251E-22</v>
      </c>
      <c r="EW26">
        <v>80</v>
      </c>
      <c r="EX26">
        <v>3.0671811019605882E-20</v>
      </c>
      <c r="FE26">
        <v>80</v>
      </c>
      <c r="FF26">
        <v>1.1821440013249398E-20</v>
      </c>
      <c r="FM26">
        <v>80</v>
      </c>
      <c r="FN26">
        <v>4.1430101090950893E-22</v>
      </c>
      <c r="FU26">
        <v>80</v>
      </c>
      <c r="FV26">
        <v>1.8710941539140334E-21</v>
      </c>
      <c r="GC26">
        <v>80</v>
      </c>
      <c r="GD26">
        <v>1.0510081116221649E-20</v>
      </c>
      <c r="GK26">
        <v>80</v>
      </c>
      <c r="GL26">
        <v>3.5637793224325242E-20</v>
      </c>
      <c r="GS26">
        <v>80</v>
      </c>
      <c r="GT26">
        <v>4.0271064296299893E-21</v>
      </c>
    </row>
    <row r="27" spans="1:202">
      <c r="A27">
        <v>100</v>
      </c>
      <c r="B27">
        <v>4.6369374820657506E-21</v>
      </c>
      <c r="I27">
        <v>100</v>
      </c>
      <c r="J27">
        <v>4.7375263059751667E-21</v>
      </c>
      <c r="Q27">
        <v>100</v>
      </c>
      <c r="R27">
        <v>3.1142276014233249E-20</v>
      </c>
      <c r="Y27">
        <v>100</v>
      </c>
      <c r="Z27">
        <v>1.4189649541086509E-20</v>
      </c>
      <c r="AG27">
        <v>100</v>
      </c>
      <c r="AH27">
        <v>8.101882766803001E-21</v>
      </c>
      <c r="AO27">
        <v>100</v>
      </c>
      <c r="AP27">
        <v>2.5323953312968267E-21</v>
      </c>
      <c r="AW27">
        <v>100</v>
      </c>
      <c r="AX27">
        <v>1.7224793922591858E-21</v>
      </c>
      <c r="BE27">
        <v>100</v>
      </c>
      <c r="BF27">
        <v>1.6377069975358247E-20</v>
      </c>
      <c r="BM27">
        <v>100</v>
      </c>
      <c r="BN27">
        <v>1.1449278078851856E-20</v>
      </c>
      <c r="BU27">
        <v>100</v>
      </c>
      <c r="BV27">
        <v>1.8960469637926771E-20</v>
      </c>
      <c r="CC27">
        <v>100</v>
      </c>
      <c r="CD27">
        <v>7.5371015317468072E-21</v>
      </c>
      <c r="CK27">
        <v>100</v>
      </c>
      <c r="CL27">
        <v>2.5669640659798833E-20</v>
      </c>
      <c r="CS27">
        <v>100</v>
      </c>
      <c r="CT27">
        <v>1.3094578810983596E-21</v>
      </c>
      <c r="DA27">
        <v>100</v>
      </c>
      <c r="DB27">
        <v>7.2464567145229042E-22</v>
      </c>
      <c r="DI27">
        <v>100</v>
      </c>
      <c r="DJ27">
        <v>2.5491819972097691E-20</v>
      </c>
      <c r="DQ27">
        <v>100</v>
      </c>
      <c r="DR27">
        <v>1.566601979971925E-20</v>
      </c>
      <c r="DY27">
        <v>100</v>
      </c>
      <c r="DZ27">
        <v>1.007931044479267E-21</v>
      </c>
      <c r="EG27">
        <v>100</v>
      </c>
      <c r="EH27">
        <v>9.2484211036331769E-22</v>
      </c>
      <c r="EO27">
        <v>100</v>
      </c>
      <c r="EP27">
        <v>4.2330105086355598E-22</v>
      </c>
      <c r="EW27">
        <v>90</v>
      </c>
      <c r="EX27">
        <v>3.0477403824403462E-20</v>
      </c>
      <c r="FE27">
        <v>90</v>
      </c>
      <c r="FF27">
        <v>1.1812874600228713E-20</v>
      </c>
      <c r="FM27">
        <v>90</v>
      </c>
      <c r="FN27">
        <v>4.1515565079157215E-22</v>
      </c>
      <c r="FU27">
        <v>90</v>
      </c>
      <c r="FV27">
        <v>1.8767135424323885E-21</v>
      </c>
      <c r="GC27">
        <v>90</v>
      </c>
      <c r="GD27">
        <v>1.0504320519655577E-20</v>
      </c>
      <c r="GK27">
        <v>90</v>
      </c>
      <c r="GL27">
        <v>3.5523845260208076E-20</v>
      </c>
      <c r="GS27">
        <v>90</v>
      </c>
      <c r="GT27">
        <v>4.0457767713000143E-21</v>
      </c>
    </row>
    <row r="28" spans="1:202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 t="s">
        <v>2</v>
      </c>
      <c r="CC28" t="s">
        <v>2</v>
      </c>
      <c r="CK28" t="s">
        <v>2</v>
      </c>
      <c r="CS28" t="s">
        <v>2</v>
      </c>
      <c r="DA28" t="s">
        <v>2</v>
      </c>
      <c r="DI28" t="s">
        <v>2</v>
      </c>
      <c r="DQ28" t="s">
        <v>2</v>
      </c>
      <c r="DY28" t="s">
        <v>2</v>
      </c>
      <c r="EG28" t="s">
        <v>2</v>
      </c>
      <c r="EO28" t="s">
        <v>2</v>
      </c>
      <c r="EW28">
        <v>100</v>
      </c>
      <c r="EX28">
        <v>3.0063059542205139E-20</v>
      </c>
      <c r="FE28">
        <v>100</v>
      </c>
      <c r="FF28">
        <v>1.1700004497329177E-20</v>
      </c>
      <c r="FM28">
        <v>100</v>
      </c>
      <c r="FN28">
        <v>4.1149154365243997E-22</v>
      </c>
      <c r="FU28">
        <v>100</v>
      </c>
      <c r="FV28">
        <v>1.8551600055819476E-21</v>
      </c>
      <c r="GC28">
        <v>100</v>
      </c>
      <c r="GD28">
        <v>1.0351990830467678E-20</v>
      </c>
      <c r="GK28">
        <v>100</v>
      </c>
      <c r="GL28">
        <v>3.5225315099402639E-20</v>
      </c>
      <c r="GS28">
        <v>100</v>
      </c>
      <c r="GT28">
        <v>3.9940954100464865E-21</v>
      </c>
    </row>
    <row r="29" spans="1:202">
      <c r="EW29" t="s">
        <v>2</v>
      </c>
      <c r="FE29" t="s">
        <v>2</v>
      </c>
      <c r="FM29" t="s">
        <v>2</v>
      </c>
      <c r="FU29" t="s">
        <v>2</v>
      </c>
      <c r="GC29" t="s">
        <v>2</v>
      </c>
      <c r="GK29" t="s">
        <v>2</v>
      </c>
      <c r="GS29" t="s">
        <v>2</v>
      </c>
    </row>
    <row r="32" spans="1:202">
      <c r="A32" t="s">
        <v>864</v>
      </c>
      <c r="I32" t="s">
        <v>864</v>
      </c>
      <c r="Q32" t="s">
        <v>864</v>
      </c>
      <c r="Y32" t="s">
        <v>864</v>
      </c>
      <c r="AG32" t="s">
        <v>864</v>
      </c>
      <c r="AO32" t="s">
        <v>864</v>
      </c>
      <c r="AW32" t="s">
        <v>864</v>
      </c>
      <c r="DI32" t="s">
        <v>864</v>
      </c>
      <c r="DQ32" t="s">
        <v>864</v>
      </c>
      <c r="DY32" t="s">
        <v>864</v>
      </c>
      <c r="EG32" t="s">
        <v>864</v>
      </c>
      <c r="EO32" t="s">
        <v>864</v>
      </c>
      <c r="GK32" t="s">
        <v>864</v>
      </c>
      <c r="GS32" t="s">
        <v>864</v>
      </c>
    </row>
    <row r="33" spans="1:202">
      <c r="A33" t="s">
        <v>1435</v>
      </c>
      <c r="I33" t="s">
        <v>1442</v>
      </c>
      <c r="Q33" t="s">
        <v>1514</v>
      </c>
      <c r="Y33" t="s">
        <v>1515</v>
      </c>
      <c r="AG33" t="s">
        <v>1516</v>
      </c>
      <c r="AO33" t="s">
        <v>1517</v>
      </c>
      <c r="AW33" t="s">
        <v>1518</v>
      </c>
      <c r="DI33" t="s">
        <v>1519</v>
      </c>
      <c r="DQ33" t="s">
        <v>1520</v>
      </c>
      <c r="DY33" t="s">
        <v>1521</v>
      </c>
      <c r="EG33" t="s">
        <v>1522</v>
      </c>
      <c r="EO33" t="s">
        <v>1523</v>
      </c>
      <c r="GK33" t="s">
        <v>1524</v>
      </c>
      <c r="GS33" t="s">
        <v>1525</v>
      </c>
    </row>
    <row r="34" spans="1:202">
      <c r="A34">
        <v>11.6</v>
      </c>
      <c r="I34">
        <v>12.65</v>
      </c>
      <c r="Q34">
        <v>11.81</v>
      </c>
      <c r="Y34">
        <v>15</v>
      </c>
      <c r="AG34">
        <v>16</v>
      </c>
      <c r="AO34">
        <v>15.5</v>
      </c>
      <c r="AW34">
        <v>26</v>
      </c>
      <c r="DI34">
        <v>11</v>
      </c>
      <c r="DQ34">
        <v>12.6</v>
      </c>
      <c r="DY34">
        <v>21.5</v>
      </c>
      <c r="EG34">
        <v>21.5</v>
      </c>
      <c r="EO34">
        <v>27.4</v>
      </c>
      <c r="GK34">
        <v>15.4</v>
      </c>
      <c r="GS34">
        <v>23.9</v>
      </c>
    </row>
    <row r="35" spans="1:202">
      <c r="A35" t="s">
        <v>968</v>
      </c>
      <c r="I35" t="s">
        <v>968</v>
      </c>
      <c r="Q35" t="s">
        <v>968</v>
      </c>
      <c r="Y35" t="s">
        <v>968</v>
      </c>
      <c r="AG35" t="s">
        <v>968</v>
      </c>
      <c r="AO35" t="s">
        <v>968</v>
      </c>
      <c r="AW35" t="s">
        <v>968</v>
      </c>
      <c r="DI35" t="s">
        <v>1136</v>
      </c>
      <c r="DQ35" t="s">
        <v>1136</v>
      </c>
      <c r="DY35" t="s">
        <v>1136</v>
      </c>
      <c r="EG35" t="s">
        <v>1136</v>
      </c>
      <c r="EO35" t="s">
        <v>1136</v>
      </c>
      <c r="GK35" t="s">
        <v>1180</v>
      </c>
      <c r="GS35" t="s">
        <v>1180</v>
      </c>
    </row>
    <row r="36" spans="1:202">
      <c r="A36" t="s">
        <v>1436</v>
      </c>
      <c r="I36" t="s">
        <v>1443</v>
      </c>
      <c r="Q36" t="s">
        <v>1526</v>
      </c>
      <c r="Y36" t="s">
        <v>1527</v>
      </c>
      <c r="AG36" t="s">
        <v>1528</v>
      </c>
      <c r="AO36" t="s">
        <v>1529</v>
      </c>
      <c r="AW36" t="s">
        <v>1530</v>
      </c>
      <c r="DI36" t="s">
        <v>1531</v>
      </c>
      <c r="DQ36" t="s">
        <v>1532</v>
      </c>
      <c r="DY36" t="s">
        <v>1533</v>
      </c>
      <c r="EG36" t="s">
        <v>1534</v>
      </c>
      <c r="EO36" t="s">
        <v>1535</v>
      </c>
      <c r="GK36" t="s">
        <v>1536</v>
      </c>
      <c r="GS36" t="s">
        <v>1537</v>
      </c>
    </row>
    <row r="37" spans="1:202">
      <c r="A37" t="s">
        <v>1434</v>
      </c>
      <c r="I37" t="s">
        <v>1441</v>
      </c>
      <c r="Q37" t="s">
        <v>1494</v>
      </c>
      <c r="Y37" t="s">
        <v>1495</v>
      </c>
      <c r="AG37" t="s">
        <v>938</v>
      </c>
      <c r="AO37" t="s">
        <v>1496</v>
      </c>
      <c r="AW37" t="s">
        <v>1497</v>
      </c>
      <c r="DI37" t="s">
        <v>1505</v>
      </c>
      <c r="DQ37" t="s">
        <v>1506</v>
      </c>
      <c r="DY37" t="s">
        <v>1507</v>
      </c>
      <c r="EG37" t="s">
        <v>1507</v>
      </c>
      <c r="EO37" t="s">
        <v>1508</v>
      </c>
      <c r="GK37" t="s">
        <v>1512</v>
      </c>
      <c r="GS37" t="s">
        <v>1513</v>
      </c>
    </row>
    <row r="38" spans="1:202">
      <c r="A38" t="s">
        <v>870</v>
      </c>
      <c r="I38" t="s">
        <v>870</v>
      </c>
      <c r="Q38" t="s">
        <v>870</v>
      </c>
      <c r="Y38" t="s">
        <v>870</v>
      </c>
      <c r="AG38" t="s">
        <v>870</v>
      </c>
      <c r="AO38" t="s">
        <v>870</v>
      </c>
      <c r="AW38" t="s">
        <v>870</v>
      </c>
      <c r="DI38" t="s">
        <v>870</v>
      </c>
      <c r="DQ38" t="s">
        <v>870</v>
      </c>
      <c r="DY38" t="s">
        <v>870</v>
      </c>
      <c r="EG38" t="s">
        <v>870</v>
      </c>
      <c r="EO38" t="s">
        <v>870</v>
      </c>
      <c r="GK38" t="s">
        <v>870</v>
      </c>
      <c r="GS38" t="s">
        <v>870</v>
      </c>
    </row>
    <row r="39" spans="1:202">
      <c r="A39" t="s">
        <v>6</v>
      </c>
      <c r="I39" t="s">
        <v>6</v>
      </c>
      <c r="Q39" t="s">
        <v>6</v>
      </c>
      <c r="Y39" t="s">
        <v>6</v>
      </c>
      <c r="AG39" t="s">
        <v>6</v>
      </c>
      <c r="AO39" t="s">
        <v>6</v>
      </c>
      <c r="AW39" t="s">
        <v>6</v>
      </c>
      <c r="DI39" t="s">
        <v>6</v>
      </c>
      <c r="DQ39" t="s">
        <v>6</v>
      </c>
      <c r="DY39" t="s">
        <v>6</v>
      </c>
      <c r="EG39" t="s">
        <v>6</v>
      </c>
      <c r="EO39" t="s">
        <v>6</v>
      </c>
      <c r="GK39" t="s">
        <v>6</v>
      </c>
      <c r="GS39" t="s">
        <v>6</v>
      </c>
    </row>
    <row r="40" spans="1:202">
      <c r="A40" t="s">
        <v>2</v>
      </c>
      <c r="I40" t="s">
        <v>2</v>
      </c>
      <c r="Q40" t="s">
        <v>2</v>
      </c>
      <c r="Y40" t="s">
        <v>2</v>
      </c>
      <c r="AG40" t="s">
        <v>2</v>
      </c>
      <c r="AO40" t="s">
        <v>2</v>
      </c>
      <c r="AW40" t="s">
        <v>2</v>
      </c>
      <c r="DI40" t="s">
        <v>2</v>
      </c>
      <c r="DQ40" t="s">
        <v>2</v>
      </c>
      <c r="DY40" t="s">
        <v>2</v>
      </c>
      <c r="EG40" t="s">
        <v>2</v>
      </c>
      <c r="EO40" t="s">
        <v>2</v>
      </c>
      <c r="GK40" t="s">
        <v>2</v>
      </c>
      <c r="GS40" t="s">
        <v>2</v>
      </c>
    </row>
    <row r="41" spans="1:202">
      <c r="A41">
        <v>11.6</v>
      </c>
      <c r="B41">
        <v>0</v>
      </c>
      <c r="I41">
        <v>12.65</v>
      </c>
      <c r="J41">
        <v>0</v>
      </c>
      <c r="Q41">
        <v>11.81</v>
      </c>
      <c r="R41">
        <v>0</v>
      </c>
      <c r="Y41">
        <v>15</v>
      </c>
      <c r="Z41">
        <v>0</v>
      </c>
      <c r="AG41">
        <v>16</v>
      </c>
      <c r="AH41">
        <v>0</v>
      </c>
      <c r="AO41">
        <v>15.5</v>
      </c>
      <c r="AP41">
        <v>0</v>
      </c>
      <c r="AW41">
        <v>26</v>
      </c>
      <c r="AX41">
        <v>0</v>
      </c>
      <c r="DI41">
        <v>11</v>
      </c>
      <c r="DJ41">
        <v>0</v>
      </c>
      <c r="DQ41">
        <v>12.6</v>
      </c>
      <c r="DR41">
        <v>0</v>
      </c>
      <c r="DY41">
        <v>21.5</v>
      </c>
      <c r="DZ41">
        <v>0</v>
      </c>
      <c r="EG41">
        <v>21.5</v>
      </c>
      <c r="EH41">
        <v>0</v>
      </c>
      <c r="EO41">
        <v>27.4</v>
      </c>
      <c r="EP41">
        <v>0</v>
      </c>
      <c r="GK41">
        <v>15.4</v>
      </c>
      <c r="GL41">
        <v>0</v>
      </c>
      <c r="GS41">
        <v>23.9</v>
      </c>
      <c r="GT41">
        <v>0</v>
      </c>
    </row>
    <row r="42" spans="1:202">
      <c r="A42">
        <v>12</v>
      </c>
      <c r="B42">
        <v>4.2823956351994536E-23</v>
      </c>
      <c r="I42">
        <v>13.8</v>
      </c>
      <c r="J42">
        <v>4.1156665966842184E-24</v>
      </c>
      <c r="Q42">
        <v>12</v>
      </c>
      <c r="R42">
        <v>1.9380370791518968E-23</v>
      </c>
      <c r="Y42">
        <v>15.2</v>
      </c>
      <c r="Z42">
        <v>6.1207049421383634E-23</v>
      </c>
      <c r="AG42">
        <v>16.100000000000001</v>
      </c>
      <c r="AH42">
        <v>3.6158697238024802E-23</v>
      </c>
      <c r="AO42">
        <v>17.3</v>
      </c>
      <c r="AP42">
        <v>6.913782305063961E-24</v>
      </c>
      <c r="AW42">
        <v>17.3</v>
      </c>
      <c r="AX42">
        <v>2.4735890902962664E-21</v>
      </c>
      <c r="DI42">
        <v>12</v>
      </c>
      <c r="DJ42">
        <v>2.758578993750757E-22</v>
      </c>
      <c r="DQ42">
        <v>13.9</v>
      </c>
      <c r="DR42">
        <v>1.4319718476102383E-23</v>
      </c>
      <c r="DY42">
        <v>22</v>
      </c>
      <c r="DZ42">
        <v>1.4491546881332147E-23</v>
      </c>
      <c r="EG42">
        <v>22</v>
      </c>
      <c r="EH42">
        <v>1.3294951638315644E-23</v>
      </c>
      <c r="EO42">
        <v>28</v>
      </c>
      <c r="EP42">
        <v>6.1976211998229523E-24</v>
      </c>
      <c r="GK42">
        <v>16</v>
      </c>
      <c r="GL42">
        <v>3.6137447294668101E-21</v>
      </c>
      <c r="GS42">
        <v>24</v>
      </c>
      <c r="GT42">
        <v>5.8598537908324428E-24</v>
      </c>
    </row>
    <row r="43" spans="1:202">
      <c r="A43">
        <v>13</v>
      </c>
      <c r="B43">
        <v>3.2034400164833961E-22</v>
      </c>
      <c r="I43">
        <v>13.9</v>
      </c>
      <c r="J43">
        <v>1.1210720472144499E-23</v>
      </c>
      <c r="Q43">
        <v>13</v>
      </c>
      <c r="R43">
        <v>2.0365411182565036E-23</v>
      </c>
      <c r="Y43">
        <v>15.3</v>
      </c>
      <c r="Z43">
        <v>8.9367809133146756E-23</v>
      </c>
      <c r="AG43">
        <v>16.2</v>
      </c>
      <c r="AH43">
        <v>7.0294444447877156E-23</v>
      </c>
      <c r="AO43">
        <v>17.399999999999999</v>
      </c>
      <c r="AP43">
        <v>1.6445243045455844E-23</v>
      </c>
      <c r="AW43">
        <v>17.399999999999999</v>
      </c>
      <c r="AX43">
        <v>2.4776221437496639E-21</v>
      </c>
      <c r="DI43">
        <v>13</v>
      </c>
      <c r="DJ43">
        <v>1.1335150208823219E-21</v>
      </c>
      <c r="DQ43">
        <v>14</v>
      </c>
      <c r="DR43">
        <v>3.9313572281449868E-23</v>
      </c>
      <c r="DY43">
        <v>23</v>
      </c>
      <c r="DZ43">
        <v>3.4484044481767677E-23</v>
      </c>
      <c r="EG43">
        <v>23</v>
      </c>
      <c r="EH43">
        <v>3.1636954226437123E-23</v>
      </c>
      <c r="EO43">
        <v>29</v>
      </c>
      <c r="EP43">
        <v>2.0557106174729372E-23</v>
      </c>
      <c r="GK43">
        <v>16.5</v>
      </c>
      <c r="GL43">
        <v>5.6285748916015542E-21</v>
      </c>
      <c r="GS43">
        <v>24.5</v>
      </c>
      <c r="GT43">
        <v>4.6525740799145724E-23</v>
      </c>
    </row>
    <row r="44" spans="1:202">
      <c r="A44">
        <v>14</v>
      </c>
      <c r="B44">
        <v>7.192875026590373E-22</v>
      </c>
      <c r="I44">
        <v>14</v>
      </c>
      <c r="J44">
        <v>2.0173487900668494E-23</v>
      </c>
      <c r="Q44">
        <v>14</v>
      </c>
      <c r="R44">
        <v>3.1619411399225225E-22</v>
      </c>
      <c r="Y44">
        <v>15.4</v>
      </c>
      <c r="Z44">
        <v>1.1626551318050302E-22</v>
      </c>
      <c r="AG44">
        <v>16.399999999999999</v>
      </c>
      <c r="AH44">
        <v>1.3297268902503148E-22</v>
      </c>
      <c r="AO44">
        <v>17.5</v>
      </c>
      <c r="AP44">
        <v>2.6516404698133094E-23</v>
      </c>
      <c r="AW44">
        <v>17.5</v>
      </c>
      <c r="AX44">
        <v>2.4747836446989025E-21</v>
      </c>
      <c r="DI44">
        <v>14</v>
      </c>
      <c r="DJ44">
        <v>2.4413726098566491E-21</v>
      </c>
      <c r="DQ44">
        <v>14.5</v>
      </c>
      <c r="DR44">
        <v>2.1669035893284911E-22</v>
      </c>
      <c r="DY44">
        <v>24</v>
      </c>
      <c r="DZ44">
        <v>5.2982610229286899E-23</v>
      </c>
      <c r="EG44">
        <v>24</v>
      </c>
      <c r="EH44">
        <v>4.8608871995727125E-23</v>
      </c>
      <c r="EO44">
        <v>30</v>
      </c>
      <c r="EP44">
        <v>3.7786114893687625E-23</v>
      </c>
      <c r="GK44">
        <v>17</v>
      </c>
      <c r="GL44">
        <v>7.1860613119314316E-21</v>
      </c>
      <c r="GS44">
        <v>25</v>
      </c>
      <c r="GT44">
        <v>1.0113340025354313E-22</v>
      </c>
    </row>
    <row r="45" spans="1:202">
      <c r="A45">
        <v>15</v>
      </c>
      <c r="B45">
        <v>1.150070424226666E-21</v>
      </c>
      <c r="I45">
        <v>15</v>
      </c>
      <c r="J45">
        <v>2.1068383918853936E-22</v>
      </c>
      <c r="Q45">
        <v>15</v>
      </c>
      <c r="R45">
        <v>1.057889106470596E-21</v>
      </c>
      <c r="Y45">
        <v>15.8</v>
      </c>
      <c r="Z45">
        <v>2.1575477787008853E-22</v>
      </c>
      <c r="AG45">
        <v>16.5</v>
      </c>
      <c r="AH45">
        <v>1.6174562040648509E-22</v>
      </c>
      <c r="AO45">
        <v>17.600000000000001</v>
      </c>
      <c r="AP45">
        <v>3.7084888101044155E-23</v>
      </c>
      <c r="AW45">
        <v>17.600000000000001</v>
      </c>
      <c r="AX45">
        <v>2.4657399241069912E-21</v>
      </c>
      <c r="DI45">
        <v>15</v>
      </c>
      <c r="DJ45">
        <v>3.8842668178919549E-21</v>
      </c>
      <c r="DQ45">
        <v>15</v>
      </c>
      <c r="DR45">
        <v>4.6834709473227808E-22</v>
      </c>
      <c r="DY45">
        <v>25</v>
      </c>
      <c r="DZ45">
        <v>7.5422591240975334E-23</v>
      </c>
      <c r="EG45">
        <v>25</v>
      </c>
      <c r="EH45">
        <v>6.9197268652517767E-23</v>
      </c>
      <c r="EO45">
        <v>31</v>
      </c>
      <c r="EP45">
        <v>5.6297966077491108E-23</v>
      </c>
      <c r="GK45">
        <v>17.5</v>
      </c>
      <c r="GL45">
        <v>8.5181464683976052E-21</v>
      </c>
      <c r="GS45">
        <v>25.5</v>
      </c>
      <c r="GT45">
        <v>1.6453083450085472E-22</v>
      </c>
    </row>
    <row r="46" spans="1:202">
      <c r="A46">
        <v>16</v>
      </c>
      <c r="B46">
        <v>1.5677454779080439E-21</v>
      </c>
      <c r="I46">
        <v>16</v>
      </c>
      <c r="J46">
        <v>5.4160482751818004E-22</v>
      </c>
      <c r="Q46">
        <v>16</v>
      </c>
      <c r="R46">
        <v>2.1726783970851372E-21</v>
      </c>
      <c r="Y46">
        <v>16</v>
      </c>
      <c r="Z46">
        <v>2.632450035018446E-22</v>
      </c>
      <c r="AG46">
        <v>16.8</v>
      </c>
      <c r="AH46">
        <v>2.3911322275982702E-22</v>
      </c>
      <c r="AO46">
        <v>17.7</v>
      </c>
      <c r="AP46">
        <v>4.8111159244331453E-23</v>
      </c>
      <c r="AW46">
        <v>17.7</v>
      </c>
      <c r="AX46">
        <v>2.4511061761922512E-21</v>
      </c>
      <c r="DI46">
        <v>16</v>
      </c>
      <c r="DJ46">
        <v>5.2710187575094871E-21</v>
      </c>
      <c r="DQ46">
        <v>16</v>
      </c>
      <c r="DR46">
        <v>1.11637411519756E-21</v>
      </c>
      <c r="DY46">
        <v>26</v>
      </c>
      <c r="DZ46">
        <v>1.0308508204187406E-22</v>
      </c>
      <c r="EG46">
        <v>26</v>
      </c>
      <c r="EH46">
        <v>9.4577443006296809E-23</v>
      </c>
      <c r="EO46">
        <v>32</v>
      </c>
      <c r="EP46">
        <v>7.5153309946520338E-23</v>
      </c>
      <c r="GK46">
        <v>18</v>
      </c>
      <c r="GL46">
        <v>9.7509232285883112E-21</v>
      </c>
      <c r="GS46">
        <v>26</v>
      </c>
      <c r="GT46">
        <v>2.3315525227915137E-22</v>
      </c>
    </row>
    <row r="47" spans="1:202">
      <c r="A47">
        <v>17</v>
      </c>
      <c r="B47">
        <v>1.9517768772222205E-21</v>
      </c>
      <c r="I47">
        <v>17</v>
      </c>
      <c r="J47">
        <v>9.3703989135890154E-22</v>
      </c>
      <c r="Q47">
        <v>17</v>
      </c>
      <c r="R47">
        <v>3.5457525386550834E-21</v>
      </c>
      <c r="Y47">
        <v>17</v>
      </c>
      <c r="Z47">
        <v>5.1724810662925541E-22</v>
      </c>
      <c r="AG47">
        <v>17</v>
      </c>
      <c r="AH47">
        <v>2.8425615693474529E-22</v>
      </c>
      <c r="AO47">
        <v>17.8</v>
      </c>
      <c r="AP47">
        <v>5.9558334203778703E-23</v>
      </c>
      <c r="AW47">
        <v>17.8</v>
      </c>
      <c r="AX47">
        <v>2.4314502107441829E-21</v>
      </c>
      <c r="DI47">
        <v>17</v>
      </c>
      <c r="DJ47">
        <v>6.5239704242752298E-21</v>
      </c>
      <c r="DQ47">
        <v>17</v>
      </c>
      <c r="DR47">
        <v>1.8493239090608202E-21</v>
      </c>
      <c r="DY47">
        <v>27</v>
      </c>
      <c r="DZ47">
        <v>1.3547234173079713E-22</v>
      </c>
      <c r="EG47">
        <v>27</v>
      </c>
      <c r="EH47">
        <v>1.2429271670255056E-22</v>
      </c>
      <c r="EO47">
        <v>34</v>
      </c>
      <c r="EP47">
        <v>1.1195110349153673E-22</v>
      </c>
      <c r="GK47">
        <v>18.5</v>
      </c>
      <c r="GL47">
        <v>1.0947691896058353E-20</v>
      </c>
      <c r="GS47">
        <v>26.5</v>
      </c>
      <c r="GT47">
        <v>3.0458137694615164E-22</v>
      </c>
    </row>
    <row r="48" spans="1:202">
      <c r="A48">
        <v>18</v>
      </c>
      <c r="B48">
        <v>2.2947044690740173E-21</v>
      </c>
      <c r="I48">
        <v>18</v>
      </c>
      <c r="J48">
        <v>1.3391262343577285E-21</v>
      </c>
      <c r="Q48">
        <v>18</v>
      </c>
      <c r="R48">
        <v>5.0742091336636509E-21</v>
      </c>
      <c r="Y48">
        <v>18</v>
      </c>
      <c r="Z48">
        <v>8.4190231476754662E-22</v>
      </c>
      <c r="AG48">
        <v>18</v>
      </c>
      <c r="AH48">
        <v>4.5902500711321761E-22</v>
      </c>
      <c r="AO48">
        <v>18</v>
      </c>
      <c r="AP48">
        <v>8.3580036491714994E-23</v>
      </c>
      <c r="AW48">
        <v>18</v>
      </c>
      <c r="AX48">
        <v>2.3791265293334183E-21</v>
      </c>
      <c r="DI48">
        <v>18</v>
      </c>
      <c r="DJ48">
        <v>7.6298837132239343E-21</v>
      </c>
      <c r="DQ48">
        <v>18</v>
      </c>
      <c r="DR48">
        <v>2.5838722273548761E-21</v>
      </c>
      <c r="DY48">
        <v>28</v>
      </c>
      <c r="DZ48">
        <v>1.714563535000885E-22</v>
      </c>
      <c r="EG48">
        <v>28</v>
      </c>
      <c r="EH48">
        <v>1.573081649935075E-22</v>
      </c>
      <c r="EO48">
        <v>35</v>
      </c>
      <c r="EP48">
        <v>1.2942474838200222E-22</v>
      </c>
      <c r="GK48">
        <v>19</v>
      </c>
      <c r="GL48">
        <v>1.2135458908420989E-20</v>
      </c>
      <c r="GS48">
        <v>27</v>
      </c>
      <c r="GT48">
        <v>3.7719321670472683E-22</v>
      </c>
    </row>
    <row r="49" spans="1:202">
      <c r="A49">
        <v>19</v>
      </c>
      <c r="B49">
        <v>2.595829266464407E-21</v>
      </c>
      <c r="I49">
        <v>19</v>
      </c>
      <c r="J49">
        <v>1.7146083129048281E-21</v>
      </c>
      <c r="Q49">
        <v>19</v>
      </c>
      <c r="R49">
        <v>6.6787982067603927E-21</v>
      </c>
      <c r="Y49">
        <v>19</v>
      </c>
      <c r="Z49">
        <v>1.2530454455797577E-21</v>
      </c>
      <c r="AG49">
        <v>19</v>
      </c>
      <c r="AH49">
        <v>5.9707549122371175E-22</v>
      </c>
      <c r="AO49">
        <v>19</v>
      </c>
      <c r="AP49">
        <v>2.1924863441736124E-22</v>
      </c>
      <c r="AW49">
        <v>19</v>
      </c>
      <c r="AX49">
        <v>1.9591684158635909E-21</v>
      </c>
      <c r="DI49">
        <v>19</v>
      </c>
      <c r="DJ49">
        <v>8.6043415494082321E-21</v>
      </c>
      <c r="DQ49">
        <v>19</v>
      </c>
      <c r="DR49">
        <v>3.2796682942707544E-21</v>
      </c>
      <c r="DY49">
        <v>29</v>
      </c>
      <c r="DZ49">
        <v>2.0981015195403695E-22</v>
      </c>
      <c r="EG49">
        <v>29</v>
      </c>
      <c r="EH49">
        <v>1.9249807848755544E-22</v>
      </c>
      <c r="EO49">
        <v>37</v>
      </c>
      <c r="EP49">
        <v>1.621063381493183E-22</v>
      </c>
      <c r="GK49">
        <v>19.5</v>
      </c>
      <c r="GL49">
        <v>1.3321116667794596E-20</v>
      </c>
      <c r="GS49">
        <v>27.5</v>
      </c>
      <c r="GT49">
        <v>4.4994589086306443E-22</v>
      </c>
    </row>
    <row r="50" spans="1:202">
      <c r="A50">
        <v>20</v>
      </c>
      <c r="B50">
        <v>2.857727906004201E-21</v>
      </c>
      <c r="I50">
        <v>20</v>
      </c>
      <c r="J50">
        <v>2.048433507118962E-21</v>
      </c>
      <c r="Q50">
        <v>20</v>
      </c>
      <c r="R50">
        <v>8.3025927035074244E-21</v>
      </c>
      <c r="Y50">
        <v>20</v>
      </c>
      <c r="Z50">
        <v>1.7412529723665731E-21</v>
      </c>
      <c r="AG50">
        <v>20</v>
      </c>
      <c r="AH50">
        <v>7.4071973920867066E-22</v>
      </c>
      <c r="AO50">
        <v>20</v>
      </c>
      <c r="AP50">
        <v>3.6727948475649469E-22</v>
      </c>
      <c r="AW50">
        <v>20</v>
      </c>
      <c r="AX50">
        <v>1.4583617337803091E-21</v>
      </c>
      <c r="DI50">
        <v>20</v>
      </c>
      <c r="DJ50">
        <v>9.4720368596553851E-21</v>
      </c>
      <c r="DQ50">
        <v>20</v>
      </c>
      <c r="DR50">
        <v>3.9227850563116448E-21</v>
      </c>
      <c r="DY50">
        <v>29.5</v>
      </c>
      <c r="DZ50">
        <v>2.2952388424887137E-22</v>
      </c>
      <c r="EG50">
        <v>29.5</v>
      </c>
      <c r="EH50">
        <v>2.1058565630097109E-22</v>
      </c>
      <c r="EO50">
        <v>38</v>
      </c>
      <c r="EP50">
        <v>1.7729306095601132E-22</v>
      </c>
      <c r="GK50">
        <v>19.8</v>
      </c>
      <c r="GL50">
        <v>1.4030293711367025E-20</v>
      </c>
      <c r="GS50">
        <v>28</v>
      </c>
      <c r="GT50">
        <v>5.2219321126586725E-22</v>
      </c>
    </row>
    <row r="51" spans="1:202">
      <c r="A51">
        <v>30</v>
      </c>
      <c r="B51">
        <v>4.1502968021401777E-21</v>
      </c>
      <c r="I51">
        <v>30</v>
      </c>
      <c r="J51">
        <v>3.5769692532068541E-21</v>
      </c>
      <c r="Q51">
        <v>30</v>
      </c>
      <c r="R51">
        <v>2.1317930465222299E-20</v>
      </c>
      <c r="Y51">
        <v>30</v>
      </c>
      <c r="Z51">
        <v>7.6202748554568498E-21</v>
      </c>
      <c r="AG51">
        <v>30</v>
      </c>
      <c r="AH51">
        <v>3.5031502111280524E-21</v>
      </c>
      <c r="AO51">
        <v>30</v>
      </c>
      <c r="AP51">
        <v>1.5650909152537807E-21</v>
      </c>
      <c r="AW51">
        <v>30</v>
      </c>
      <c r="AX51">
        <v>1.0483613671738541E-22</v>
      </c>
      <c r="DI51">
        <v>30</v>
      </c>
      <c r="DJ51">
        <v>1.5737918787302244E-20</v>
      </c>
      <c r="DQ51">
        <v>30</v>
      </c>
      <c r="DR51">
        <v>8.4511624332581157E-21</v>
      </c>
      <c r="DY51">
        <v>30</v>
      </c>
      <c r="DZ51">
        <v>2.494319960261417E-22</v>
      </c>
      <c r="EG51">
        <v>30</v>
      </c>
      <c r="EH51">
        <v>2.2885163055500251E-22</v>
      </c>
      <c r="EO51">
        <v>39</v>
      </c>
      <c r="EP51">
        <v>1.9173162530410001E-22</v>
      </c>
      <c r="GK51">
        <v>20</v>
      </c>
      <c r="GL51">
        <v>1.4501194272514321E-20</v>
      </c>
      <c r="GS51">
        <v>29</v>
      </c>
      <c r="GT51">
        <v>6.6386928096350785E-22</v>
      </c>
    </row>
    <row r="52" spans="1:202">
      <c r="A52">
        <v>40</v>
      </c>
      <c r="B52">
        <v>4.5215579484195369E-21</v>
      </c>
      <c r="I52">
        <v>40</v>
      </c>
      <c r="J52">
        <v>4.0550983266788396E-21</v>
      </c>
      <c r="Q52">
        <v>40</v>
      </c>
      <c r="R52">
        <v>2.7946564152870315E-20</v>
      </c>
      <c r="Y52">
        <v>40</v>
      </c>
      <c r="Z52">
        <v>1.1577388769947151E-20</v>
      </c>
      <c r="AG52">
        <v>40</v>
      </c>
      <c r="AH52">
        <v>6.1608915472437521E-21</v>
      </c>
      <c r="AO52">
        <v>40</v>
      </c>
      <c r="AP52">
        <v>2.1757690874681415E-21</v>
      </c>
      <c r="AW52">
        <v>40</v>
      </c>
      <c r="AX52">
        <v>8.9854991833342041E-22</v>
      </c>
      <c r="DI52">
        <v>40</v>
      </c>
      <c r="DJ52">
        <v>2.0202951782171261E-20</v>
      </c>
      <c r="DQ52">
        <v>40</v>
      </c>
      <c r="DR52">
        <v>1.1548476039074816E-20</v>
      </c>
      <c r="DY52">
        <v>40</v>
      </c>
      <c r="DZ52">
        <v>5.9812832761196149E-22</v>
      </c>
      <c r="EG52">
        <v>40</v>
      </c>
      <c r="EH52">
        <v>5.487951134450393E-22</v>
      </c>
      <c r="EO52">
        <v>40</v>
      </c>
      <c r="EP52">
        <v>2.0545005130439736E-22</v>
      </c>
      <c r="GK52">
        <v>30</v>
      </c>
      <c r="GL52">
        <v>2.9513199399487319E-20</v>
      </c>
      <c r="GS52">
        <v>30</v>
      </c>
      <c r="GT52">
        <v>8.0110300504588128E-22</v>
      </c>
    </row>
    <row r="53" spans="1:202">
      <c r="A53">
        <v>50</v>
      </c>
      <c r="B53">
        <v>4.6670211659732468E-21</v>
      </c>
      <c r="I53">
        <v>50</v>
      </c>
      <c r="J53">
        <v>4.3685986210277866E-21</v>
      </c>
      <c r="Q53">
        <v>50</v>
      </c>
      <c r="R53">
        <v>3.0988263049854327E-20</v>
      </c>
      <c r="Y53">
        <v>50</v>
      </c>
      <c r="Z53">
        <v>1.358904359098225E-20</v>
      </c>
      <c r="AG53">
        <v>50</v>
      </c>
      <c r="AH53">
        <v>7.6409811539904684E-21</v>
      </c>
      <c r="AO53">
        <v>50</v>
      </c>
      <c r="AP53">
        <v>2.4686826337172031E-21</v>
      </c>
      <c r="AW53">
        <v>50</v>
      </c>
      <c r="AX53">
        <v>1.422227182495459E-21</v>
      </c>
      <c r="DI53">
        <v>50</v>
      </c>
      <c r="DJ53">
        <v>2.3094172625910511E-20</v>
      </c>
      <c r="DQ53">
        <v>50</v>
      </c>
      <c r="DR53">
        <v>1.362536540823009E-20</v>
      </c>
      <c r="DY53">
        <v>50</v>
      </c>
      <c r="DZ53">
        <v>8.0250500956363553E-22</v>
      </c>
      <c r="EG53">
        <v>50</v>
      </c>
      <c r="EH53">
        <v>7.363300194177592E-22</v>
      </c>
      <c r="EO53">
        <v>50</v>
      </c>
      <c r="EP53">
        <v>3.0970578788875602E-22</v>
      </c>
      <c r="GK53">
        <v>40</v>
      </c>
      <c r="GL53">
        <v>3.3029433416009425E-20</v>
      </c>
      <c r="GS53">
        <v>40</v>
      </c>
      <c r="GT53">
        <v>2.0151597182054503E-21</v>
      </c>
    </row>
    <row r="54" spans="1:202">
      <c r="A54">
        <v>60</v>
      </c>
      <c r="B54">
        <v>4.7261107183863937E-21</v>
      </c>
      <c r="I54">
        <v>60</v>
      </c>
      <c r="J54">
        <v>4.5790395380260368E-21</v>
      </c>
      <c r="Q54">
        <v>60</v>
      </c>
      <c r="R54">
        <v>3.2215336852921283E-20</v>
      </c>
      <c r="Y54">
        <v>60</v>
      </c>
      <c r="Z54">
        <v>1.4482968648859626E-20</v>
      </c>
      <c r="AG54">
        <v>60</v>
      </c>
      <c r="AH54">
        <v>8.3127085881878384E-21</v>
      </c>
      <c r="AO54">
        <v>60</v>
      </c>
      <c r="AP54">
        <v>2.5953743045422922E-21</v>
      </c>
      <c r="AW54">
        <v>60</v>
      </c>
      <c r="AX54">
        <v>1.6742459555144996E-21</v>
      </c>
      <c r="DI54">
        <v>60</v>
      </c>
      <c r="DJ54">
        <v>2.4742537206286025E-20</v>
      </c>
      <c r="DQ54">
        <v>60</v>
      </c>
      <c r="DR54">
        <v>1.4864471593241718E-20</v>
      </c>
      <c r="DY54">
        <v>60</v>
      </c>
      <c r="DZ54">
        <v>9.135802342302237E-22</v>
      </c>
      <c r="EG54">
        <v>60</v>
      </c>
      <c r="EH54">
        <v>8.3825634295171145E-22</v>
      </c>
      <c r="EO54">
        <v>60</v>
      </c>
      <c r="EP54">
        <v>3.7052389863963135E-22</v>
      </c>
      <c r="GK54">
        <v>50</v>
      </c>
      <c r="GL54">
        <v>3.4309926355364529E-20</v>
      </c>
      <c r="GS54">
        <v>50</v>
      </c>
      <c r="GT54">
        <v>2.9606027810521956E-21</v>
      </c>
    </row>
    <row r="55" spans="1:202">
      <c r="A55">
        <v>70</v>
      </c>
      <c r="B55">
        <v>4.7387130239714835E-21</v>
      </c>
      <c r="I55">
        <v>70</v>
      </c>
      <c r="J55">
        <v>4.702025436362426E-21</v>
      </c>
      <c r="Q55">
        <v>70</v>
      </c>
      <c r="R55">
        <v>3.2498205875055777E-20</v>
      </c>
      <c r="Y55">
        <v>70</v>
      </c>
      <c r="Z55">
        <v>1.4769870657148386E-20</v>
      </c>
      <c r="AG55">
        <v>70</v>
      </c>
      <c r="AH55">
        <v>8.5277324286011787E-21</v>
      </c>
      <c r="AO55">
        <v>70</v>
      </c>
      <c r="AP55">
        <v>2.6330094239022513E-21</v>
      </c>
      <c r="AW55">
        <v>70</v>
      </c>
      <c r="AX55">
        <v>1.7738553520941885E-21</v>
      </c>
      <c r="DI55">
        <v>70</v>
      </c>
      <c r="DJ55">
        <v>2.5552456029069041E-20</v>
      </c>
      <c r="DQ55">
        <v>70</v>
      </c>
      <c r="DR55">
        <v>1.5516216416274536E-20</v>
      </c>
      <c r="DY55">
        <v>70</v>
      </c>
      <c r="DZ55">
        <v>9.7259612911307034E-22</v>
      </c>
      <c r="EG55">
        <v>70</v>
      </c>
      <c r="EH55">
        <v>8.9241295894574761E-22</v>
      </c>
      <c r="EO55">
        <v>70</v>
      </c>
      <c r="EP55">
        <v>4.0381860985823409E-22</v>
      </c>
      <c r="GK55">
        <v>60</v>
      </c>
      <c r="GL55">
        <v>3.5079680244948944E-20</v>
      </c>
      <c r="GS55">
        <v>60</v>
      </c>
      <c r="GT55">
        <v>3.5657665308329338E-21</v>
      </c>
    </row>
    <row r="56" spans="1:202">
      <c r="A56">
        <v>80</v>
      </c>
      <c r="B56">
        <v>4.7220742352873293E-21</v>
      </c>
      <c r="I56">
        <v>80</v>
      </c>
      <c r="J56">
        <v>4.7575722443222301E-21</v>
      </c>
      <c r="Q56">
        <v>80</v>
      </c>
      <c r="R56">
        <v>3.2276058485962563E-20</v>
      </c>
      <c r="Y56">
        <v>80</v>
      </c>
      <c r="Z56">
        <v>1.4727206411502877E-20</v>
      </c>
      <c r="AG56">
        <v>80</v>
      </c>
      <c r="AH56">
        <v>8.4953957999415886E-21</v>
      </c>
      <c r="AO56">
        <v>80</v>
      </c>
      <c r="AP56">
        <v>2.6220348010436402E-21</v>
      </c>
      <c r="AW56">
        <v>80</v>
      </c>
      <c r="AX56">
        <v>1.7925690842596819E-21</v>
      </c>
      <c r="DI56">
        <v>80</v>
      </c>
      <c r="DJ56">
        <v>2.5826087258419548E-20</v>
      </c>
      <c r="DQ56">
        <v>80</v>
      </c>
      <c r="DR56">
        <v>1.5782356626075506E-20</v>
      </c>
      <c r="DY56">
        <v>80</v>
      </c>
      <c r="DZ56">
        <v>1.000968508463178E-21</v>
      </c>
      <c r="EG56">
        <v>80</v>
      </c>
      <c r="EH56">
        <v>9.1845014590615446E-22</v>
      </c>
      <c r="EO56">
        <v>80</v>
      </c>
      <c r="EP56">
        <v>4.1974890976051294E-22</v>
      </c>
      <c r="GK56">
        <v>70</v>
      </c>
      <c r="GL56">
        <v>3.5508167494765889E-20</v>
      </c>
      <c r="GS56">
        <v>70</v>
      </c>
      <c r="GT56">
        <v>3.8908133227518232E-21</v>
      </c>
    </row>
    <row r="57" spans="1:202">
      <c r="A57">
        <v>90</v>
      </c>
      <c r="B57">
        <v>4.6860224012921227E-21</v>
      </c>
      <c r="I57">
        <v>90</v>
      </c>
      <c r="J57">
        <v>4.7644604575343264E-21</v>
      </c>
      <c r="Q57">
        <v>90</v>
      </c>
      <c r="R57">
        <v>3.1781325710519545E-20</v>
      </c>
      <c r="Y57">
        <v>90</v>
      </c>
      <c r="Z57">
        <v>1.4505840717874287E-20</v>
      </c>
      <c r="AG57">
        <v>90</v>
      </c>
      <c r="AH57">
        <v>8.3319896134115661E-21</v>
      </c>
      <c r="AO57">
        <v>90</v>
      </c>
      <c r="AP57">
        <v>2.5843972000148004E-21</v>
      </c>
      <c r="AW57">
        <v>90</v>
      </c>
      <c r="AX57">
        <v>1.7686044299578733E-21</v>
      </c>
      <c r="DI57">
        <v>90</v>
      </c>
      <c r="DJ57">
        <v>2.5763235742107872E-20</v>
      </c>
      <c r="DQ57">
        <v>90</v>
      </c>
      <c r="DR57">
        <v>1.5801885764338435E-20</v>
      </c>
      <c r="DY57">
        <v>90</v>
      </c>
      <c r="DZ57">
        <v>1.0104355129586596E-21</v>
      </c>
      <c r="EG57">
        <v>90</v>
      </c>
      <c r="EH57">
        <v>9.2713893040272199E-22</v>
      </c>
      <c r="EO57">
        <v>90</v>
      </c>
      <c r="EP57">
        <v>4.2485987443514251E-22</v>
      </c>
      <c r="GK57">
        <v>80</v>
      </c>
      <c r="GL57">
        <v>3.5637793224325242E-20</v>
      </c>
      <c r="GS57">
        <v>80</v>
      </c>
      <c r="GT57">
        <v>4.0271064296299893E-21</v>
      </c>
    </row>
    <row r="58" spans="1:202">
      <c r="A58">
        <v>100</v>
      </c>
      <c r="B58">
        <v>4.6369374820657506E-21</v>
      </c>
      <c r="I58">
        <v>100</v>
      </c>
      <c r="J58">
        <v>4.7375263059751667E-21</v>
      </c>
      <c r="Q58">
        <v>100</v>
      </c>
      <c r="R58">
        <v>3.1142276014233249E-20</v>
      </c>
      <c r="Y58">
        <v>100</v>
      </c>
      <c r="Z58">
        <v>1.4189649541086509E-20</v>
      </c>
      <c r="AG58">
        <v>100</v>
      </c>
      <c r="AH58">
        <v>8.101882766803001E-21</v>
      </c>
      <c r="AO58">
        <v>100</v>
      </c>
      <c r="AP58">
        <v>2.5323953312968267E-21</v>
      </c>
      <c r="AW58">
        <v>100</v>
      </c>
      <c r="AX58">
        <v>1.7224793922591858E-21</v>
      </c>
      <c r="DI58">
        <v>100</v>
      </c>
      <c r="DJ58">
        <v>2.5491819972097691E-20</v>
      </c>
      <c r="DQ58">
        <v>100</v>
      </c>
      <c r="DR58">
        <v>1.566601979971925E-20</v>
      </c>
      <c r="DY58">
        <v>100</v>
      </c>
      <c r="DZ58">
        <v>1.007931044479267E-21</v>
      </c>
      <c r="EG58">
        <v>100</v>
      </c>
      <c r="EH58">
        <v>9.2484211036331769E-22</v>
      </c>
      <c r="EO58">
        <v>100</v>
      </c>
      <c r="EP58">
        <v>4.2330105086355598E-22</v>
      </c>
      <c r="GK58">
        <v>90</v>
      </c>
      <c r="GL58">
        <v>3.5523845260208076E-20</v>
      </c>
      <c r="GS58">
        <v>90</v>
      </c>
      <c r="GT58">
        <v>4.0457767713000143E-21</v>
      </c>
    </row>
    <row r="59" spans="1:202">
      <c r="A59" t="s">
        <v>2</v>
      </c>
      <c r="I59" t="s">
        <v>2</v>
      </c>
      <c r="Q59" t="s">
        <v>2</v>
      </c>
      <c r="Y59" t="s">
        <v>2</v>
      </c>
      <c r="AG59" t="s">
        <v>2</v>
      </c>
      <c r="AO59" t="s">
        <v>2</v>
      </c>
      <c r="AW59" t="s">
        <v>2</v>
      </c>
      <c r="DI59" t="s">
        <v>2</v>
      </c>
      <c r="DQ59" t="s">
        <v>2</v>
      </c>
      <c r="DY59" t="s">
        <v>2</v>
      </c>
      <c r="EG59" t="s">
        <v>2</v>
      </c>
      <c r="EO59" t="s">
        <v>2</v>
      </c>
      <c r="GK59">
        <v>100</v>
      </c>
      <c r="GL59">
        <v>3.5225315099402639E-20</v>
      </c>
      <c r="GS59">
        <v>100</v>
      </c>
      <c r="GT59">
        <v>3.9940954100464865E-21</v>
      </c>
    </row>
    <row r="60" spans="1:202">
      <c r="GK60" t="s">
        <v>2</v>
      </c>
      <c r="GS60" t="s">
        <v>2</v>
      </c>
    </row>
    <row r="63" spans="1:202">
      <c r="A63" t="s">
        <v>864</v>
      </c>
      <c r="I63" t="s">
        <v>864</v>
      </c>
      <c r="Q63" t="s">
        <v>864</v>
      </c>
      <c r="Y63" t="s">
        <v>864</v>
      </c>
      <c r="AG63" t="s">
        <v>864</v>
      </c>
      <c r="AO63" t="s">
        <v>864</v>
      </c>
      <c r="AW63" t="s">
        <v>864</v>
      </c>
      <c r="DI63" t="s">
        <v>864</v>
      </c>
      <c r="DQ63" t="s">
        <v>864</v>
      </c>
      <c r="DY63" t="s">
        <v>864</v>
      </c>
      <c r="EG63" t="s">
        <v>864</v>
      </c>
      <c r="EO63" t="s">
        <v>864</v>
      </c>
      <c r="GK63" t="s">
        <v>864</v>
      </c>
      <c r="GS63" t="s">
        <v>864</v>
      </c>
    </row>
    <row r="64" spans="1:202">
      <c r="A64" t="s">
        <v>1437</v>
      </c>
      <c r="I64" t="s">
        <v>1444</v>
      </c>
      <c r="Q64" t="s">
        <v>1538</v>
      </c>
      <c r="Y64" t="s">
        <v>1539</v>
      </c>
      <c r="AG64" t="s">
        <v>1540</v>
      </c>
      <c r="AO64" t="s">
        <v>1541</v>
      </c>
      <c r="AW64" t="s">
        <v>1542</v>
      </c>
      <c r="DI64" t="s">
        <v>1543</v>
      </c>
      <c r="DQ64" t="s">
        <v>1544</v>
      </c>
      <c r="DY64" t="s">
        <v>1545</v>
      </c>
      <c r="EG64" t="s">
        <v>1546</v>
      </c>
      <c r="EO64" t="s">
        <v>1547</v>
      </c>
      <c r="GK64" t="s">
        <v>1548</v>
      </c>
      <c r="GS64" t="s">
        <v>1549</v>
      </c>
    </row>
    <row r="65" spans="1:202">
      <c r="A65">
        <v>11.6</v>
      </c>
      <c r="I65">
        <v>12.65</v>
      </c>
      <c r="Q65">
        <v>11.81</v>
      </c>
      <c r="Y65">
        <v>15</v>
      </c>
      <c r="AG65">
        <v>16</v>
      </c>
      <c r="AO65">
        <v>15.5</v>
      </c>
      <c r="AW65">
        <v>26</v>
      </c>
      <c r="DI65">
        <v>11</v>
      </c>
      <c r="DQ65">
        <v>12.6</v>
      </c>
      <c r="DY65">
        <v>21.5</v>
      </c>
      <c r="EG65">
        <v>21.5</v>
      </c>
      <c r="EO65">
        <v>27.4</v>
      </c>
      <c r="GK65">
        <v>15.4</v>
      </c>
      <c r="GS65">
        <v>23.9</v>
      </c>
    </row>
    <row r="66" spans="1:202">
      <c r="A66" t="s">
        <v>974</v>
      </c>
      <c r="I66" t="s">
        <v>974</v>
      </c>
      <c r="Q66" t="s">
        <v>974</v>
      </c>
      <c r="Y66" t="s">
        <v>974</v>
      </c>
      <c r="AG66" t="s">
        <v>974</v>
      </c>
      <c r="AO66" t="s">
        <v>974</v>
      </c>
      <c r="AW66" t="s">
        <v>974</v>
      </c>
      <c r="DI66" t="s">
        <v>1142</v>
      </c>
      <c r="DQ66" t="s">
        <v>1142</v>
      </c>
      <c r="DY66" t="s">
        <v>1142</v>
      </c>
      <c r="EG66" t="s">
        <v>1142</v>
      </c>
      <c r="EO66" t="s">
        <v>1142</v>
      </c>
      <c r="GK66" t="s">
        <v>1186</v>
      </c>
      <c r="GS66" t="s">
        <v>1186</v>
      </c>
    </row>
    <row r="67" spans="1:202">
      <c r="A67" t="s">
        <v>1438</v>
      </c>
      <c r="I67" t="s">
        <v>1445</v>
      </c>
      <c r="Q67" t="s">
        <v>1550</v>
      </c>
      <c r="Y67" t="s">
        <v>1551</v>
      </c>
      <c r="AG67" t="s">
        <v>1552</v>
      </c>
      <c r="AO67" t="s">
        <v>1553</v>
      </c>
      <c r="AW67" t="s">
        <v>1554</v>
      </c>
      <c r="DI67" t="s">
        <v>1555</v>
      </c>
      <c r="DQ67" t="s">
        <v>1556</v>
      </c>
      <c r="DY67" t="s">
        <v>1557</v>
      </c>
      <c r="EG67" t="s">
        <v>1558</v>
      </c>
      <c r="EO67" t="s">
        <v>1559</v>
      </c>
      <c r="GK67" t="s">
        <v>1560</v>
      </c>
      <c r="GS67" t="s">
        <v>1561</v>
      </c>
    </row>
    <row r="68" spans="1:202">
      <c r="A68" t="s">
        <v>1434</v>
      </c>
      <c r="I68" t="s">
        <v>1441</v>
      </c>
      <c r="Q68" t="s">
        <v>1494</v>
      </c>
      <c r="Y68" t="s">
        <v>1495</v>
      </c>
      <c r="AG68" t="s">
        <v>938</v>
      </c>
      <c r="AO68" t="s">
        <v>1496</v>
      </c>
      <c r="AW68" t="s">
        <v>1497</v>
      </c>
      <c r="DI68" t="s">
        <v>1505</v>
      </c>
      <c r="DQ68" t="s">
        <v>1506</v>
      </c>
      <c r="DY68" t="s">
        <v>1507</v>
      </c>
      <c r="EG68" t="s">
        <v>1507</v>
      </c>
      <c r="EO68" t="s">
        <v>1508</v>
      </c>
      <c r="GK68" t="s">
        <v>1512</v>
      </c>
      <c r="GS68" t="s">
        <v>1513</v>
      </c>
    </row>
    <row r="69" spans="1:202">
      <c r="A69" t="s">
        <v>870</v>
      </c>
      <c r="I69" t="s">
        <v>870</v>
      </c>
      <c r="Q69" t="s">
        <v>870</v>
      </c>
      <c r="Y69" t="s">
        <v>870</v>
      </c>
      <c r="AG69" t="s">
        <v>870</v>
      </c>
      <c r="AO69" t="s">
        <v>870</v>
      </c>
      <c r="AW69" t="s">
        <v>870</v>
      </c>
      <c r="DI69" t="s">
        <v>870</v>
      </c>
      <c r="DQ69" t="s">
        <v>870</v>
      </c>
      <c r="DY69" t="s">
        <v>870</v>
      </c>
      <c r="EG69" t="s">
        <v>870</v>
      </c>
      <c r="EO69" t="s">
        <v>870</v>
      </c>
      <c r="GK69" t="s">
        <v>870</v>
      </c>
      <c r="GS69" t="s">
        <v>870</v>
      </c>
    </row>
    <row r="70" spans="1:202">
      <c r="A70" t="s">
        <v>6</v>
      </c>
      <c r="I70" t="s">
        <v>6</v>
      </c>
      <c r="Q70" t="s">
        <v>6</v>
      </c>
      <c r="Y70" t="s">
        <v>6</v>
      </c>
      <c r="AG70" t="s">
        <v>6</v>
      </c>
      <c r="AO70" t="s">
        <v>6</v>
      </c>
      <c r="AW70" t="s">
        <v>6</v>
      </c>
      <c r="DI70" t="s">
        <v>6</v>
      </c>
      <c r="DQ70" t="s">
        <v>6</v>
      </c>
      <c r="DY70" t="s">
        <v>6</v>
      </c>
      <c r="EG70" t="s">
        <v>6</v>
      </c>
      <c r="EO70" t="s">
        <v>6</v>
      </c>
      <c r="GK70" t="s">
        <v>6</v>
      </c>
      <c r="GS70" t="s">
        <v>6</v>
      </c>
    </row>
    <row r="71" spans="1:202">
      <c r="A71" t="s">
        <v>2</v>
      </c>
      <c r="I71" t="s">
        <v>2</v>
      </c>
      <c r="Q71" t="s">
        <v>2</v>
      </c>
      <c r="Y71" t="s">
        <v>2</v>
      </c>
      <c r="AG71" t="s">
        <v>2</v>
      </c>
      <c r="AO71" t="s">
        <v>2</v>
      </c>
      <c r="AW71" t="s">
        <v>2</v>
      </c>
      <c r="DI71" t="s">
        <v>2</v>
      </c>
      <c r="DQ71" t="s">
        <v>2</v>
      </c>
      <c r="DY71" t="s">
        <v>2</v>
      </c>
      <c r="EG71" t="s">
        <v>2</v>
      </c>
      <c r="EO71" t="s">
        <v>2</v>
      </c>
      <c r="GK71" t="s">
        <v>2</v>
      </c>
      <c r="GS71" t="s">
        <v>2</v>
      </c>
    </row>
    <row r="72" spans="1:202">
      <c r="A72">
        <v>11.6</v>
      </c>
      <c r="B72">
        <v>0</v>
      </c>
      <c r="I72">
        <v>12.65</v>
      </c>
      <c r="J72">
        <v>0</v>
      </c>
      <c r="Q72">
        <v>11.81</v>
      </c>
      <c r="R72">
        <v>0</v>
      </c>
      <c r="Y72">
        <v>15</v>
      </c>
      <c r="Z72">
        <v>0</v>
      </c>
      <c r="AG72">
        <v>16</v>
      </c>
      <c r="AH72">
        <v>0</v>
      </c>
      <c r="AO72">
        <v>15.5</v>
      </c>
      <c r="AP72">
        <v>0</v>
      </c>
      <c r="AW72">
        <v>26</v>
      </c>
      <c r="AX72">
        <v>0</v>
      </c>
      <c r="DI72">
        <v>11</v>
      </c>
      <c r="DJ72">
        <v>0</v>
      </c>
      <c r="DQ72">
        <v>12.6</v>
      </c>
      <c r="DR72">
        <v>0</v>
      </c>
      <c r="DY72">
        <v>21.5</v>
      </c>
      <c r="DZ72">
        <v>0</v>
      </c>
      <c r="EG72">
        <v>21.5</v>
      </c>
      <c r="EH72">
        <v>0</v>
      </c>
      <c r="EO72">
        <v>27.4</v>
      </c>
      <c r="EP72">
        <v>0</v>
      </c>
      <c r="GK72">
        <v>15.4</v>
      </c>
      <c r="GL72">
        <v>0</v>
      </c>
      <c r="GS72">
        <v>23.9</v>
      </c>
      <c r="GT72">
        <v>0</v>
      </c>
    </row>
    <row r="73" spans="1:202">
      <c r="A73">
        <v>12</v>
      </c>
      <c r="B73">
        <v>4.2823956351994536E-23</v>
      </c>
      <c r="I73">
        <v>13.8</v>
      </c>
      <c r="J73">
        <v>4.1156665966842184E-24</v>
      </c>
      <c r="Q73">
        <v>12</v>
      </c>
      <c r="R73">
        <v>1.9380370791518968E-23</v>
      </c>
      <c r="Y73">
        <v>15.2</v>
      </c>
      <c r="Z73">
        <v>6.1207049421383634E-23</v>
      </c>
      <c r="AG73">
        <v>16.100000000000001</v>
      </c>
      <c r="AH73">
        <v>3.6158697238024802E-23</v>
      </c>
      <c r="AO73">
        <v>17.3</v>
      </c>
      <c r="AP73">
        <v>6.913782305063961E-24</v>
      </c>
      <c r="AW73">
        <v>17.3</v>
      </c>
      <c r="AX73">
        <v>2.4735890902962664E-21</v>
      </c>
      <c r="DI73">
        <v>12</v>
      </c>
      <c r="DJ73">
        <v>2.758578993750757E-22</v>
      </c>
      <c r="DQ73">
        <v>13.9</v>
      </c>
      <c r="DR73">
        <v>1.4319718476102383E-23</v>
      </c>
      <c r="DY73">
        <v>22</v>
      </c>
      <c r="DZ73">
        <v>1.4491546881332147E-23</v>
      </c>
      <c r="EG73">
        <v>22</v>
      </c>
      <c r="EH73">
        <v>1.3294951638315644E-23</v>
      </c>
      <c r="EO73">
        <v>28</v>
      </c>
      <c r="EP73">
        <v>6.1976211998229523E-24</v>
      </c>
      <c r="GK73">
        <v>16</v>
      </c>
      <c r="GL73">
        <v>3.6137447294668101E-21</v>
      </c>
      <c r="GS73">
        <v>24</v>
      </c>
      <c r="GT73">
        <v>5.8598537908324428E-24</v>
      </c>
    </row>
    <row r="74" spans="1:202">
      <c r="A74">
        <v>13</v>
      </c>
      <c r="B74">
        <v>3.2034400164833961E-22</v>
      </c>
      <c r="I74">
        <v>13.9</v>
      </c>
      <c r="J74">
        <v>1.1210720472144499E-23</v>
      </c>
      <c r="Q74">
        <v>13</v>
      </c>
      <c r="R74">
        <v>2.0365411182565036E-23</v>
      </c>
      <c r="Y74">
        <v>15.3</v>
      </c>
      <c r="Z74">
        <v>8.9367809133146756E-23</v>
      </c>
      <c r="AG74">
        <v>16.2</v>
      </c>
      <c r="AH74">
        <v>7.0294444447877156E-23</v>
      </c>
      <c r="AO74">
        <v>17.399999999999999</v>
      </c>
      <c r="AP74">
        <v>1.6445243045455844E-23</v>
      </c>
      <c r="AW74">
        <v>17.399999999999999</v>
      </c>
      <c r="AX74">
        <v>2.4776221437496639E-21</v>
      </c>
      <c r="DI74">
        <v>13</v>
      </c>
      <c r="DJ74">
        <v>1.1335150208823219E-21</v>
      </c>
      <c r="DQ74">
        <v>14</v>
      </c>
      <c r="DR74">
        <v>3.9313572281449868E-23</v>
      </c>
      <c r="DY74">
        <v>23</v>
      </c>
      <c r="DZ74">
        <v>3.4484044481767677E-23</v>
      </c>
      <c r="EG74">
        <v>23</v>
      </c>
      <c r="EH74">
        <v>3.1636954226437123E-23</v>
      </c>
      <c r="EO74">
        <v>29</v>
      </c>
      <c r="EP74">
        <v>2.0557106174729372E-23</v>
      </c>
      <c r="GK74">
        <v>16.5</v>
      </c>
      <c r="GL74">
        <v>5.6285748916015542E-21</v>
      </c>
      <c r="GS74">
        <v>24.5</v>
      </c>
      <c r="GT74">
        <v>4.6525740799145724E-23</v>
      </c>
    </row>
    <row r="75" spans="1:202">
      <c r="A75">
        <v>14</v>
      </c>
      <c r="B75">
        <v>7.192875026590373E-22</v>
      </c>
      <c r="I75">
        <v>14</v>
      </c>
      <c r="J75">
        <v>2.0173487900668494E-23</v>
      </c>
      <c r="Q75">
        <v>14</v>
      </c>
      <c r="R75">
        <v>3.1619411399225225E-22</v>
      </c>
      <c r="Y75">
        <v>15.4</v>
      </c>
      <c r="Z75">
        <v>1.1626551318050302E-22</v>
      </c>
      <c r="AG75">
        <v>16.399999999999999</v>
      </c>
      <c r="AH75">
        <v>1.3297268902503148E-22</v>
      </c>
      <c r="AO75">
        <v>17.5</v>
      </c>
      <c r="AP75">
        <v>2.6516404698133094E-23</v>
      </c>
      <c r="AW75">
        <v>17.5</v>
      </c>
      <c r="AX75">
        <v>2.4747836446989025E-21</v>
      </c>
      <c r="DI75">
        <v>14</v>
      </c>
      <c r="DJ75">
        <v>2.4413726098566491E-21</v>
      </c>
      <c r="DQ75">
        <v>14.5</v>
      </c>
      <c r="DR75">
        <v>2.1669035893284911E-22</v>
      </c>
      <c r="DY75">
        <v>24</v>
      </c>
      <c r="DZ75">
        <v>5.2982610229286899E-23</v>
      </c>
      <c r="EG75">
        <v>24</v>
      </c>
      <c r="EH75">
        <v>4.8608871995727125E-23</v>
      </c>
      <c r="EO75">
        <v>30</v>
      </c>
      <c r="EP75">
        <v>3.7786114893687625E-23</v>
      </c>
      <c r="GK75">
        <v>17</v>
      </c>
      <c r="GL75">
        <v>7.1860613119314316E-21</v>
      </c>
      <c r="GS75">
        <v>25</v>
      </c>
      <c r="GT75">
        <v>1.0113340025354313E-22</v>
      </c>
    </row>
    <row r="76" spans="1:202">
      <c r="A76">
        <v>15</v>
      </c>
      <c r="B76">
        <v>1.150070424226666E-21</v>
      </c>
      <c r="I76">
        <v>15</v>
      </c>
      <c r="J76">
        <v>2.1068383918853936E-22</v>
      </c>
      <c r="Q76">
        <v>15</v>
      </c>
      <c r="R76">
        <v>1.057889106470596E-21</v>
      </c>
      <c r="Y76">
        <v>15.8</v>
      </c>
      <c r="Z76">
        <v>2.1575477787008853E-22</v>
      </c>
      <c r="AG76">
        <v>16.5</v>
      </c>
      <c r="AH76">
        <v>1.6174562040648509E-22</v>
      </c>
      <c r="AO76">
        <v>17.600000000000001</v>
      </c>
      <c r="AP76">
        <v>3.7084888101044155E-23</v>
      </c>
      <c r="AW76">
        <v>17.600000000000001</v>
      </c>
      <c r="AX76">
        <v>2.4657399241069912E-21</v>
      </c>
      <c r="DI76">
        <v>15</v>
      </c>
      <c r="DJ76">
        <v>3.8842668178919549E-21</v>
      </c>
      <c r="DQ76">
        <v>15</v>
      </c>
      <c r="DR76">
        <v>4.6834709473227808E-22</v>
      </c>
      <c r="DY76">
        <v>25</v>
      </c>
      <c r="DZ76">
        <v>7.5422591240975334E-23</v>
      </c>
      <c r="EG76">
        <v>25</v>
      </c>
      <c r="EH76">
        <v>6.9197268652517767E-23</v>
      </c>
      <c r="EO76">
        <v>31</v>
      </c>
      <c r="EP76">
        <v>5.6297966077491108E-23</v>
      </c>
      <c r="GK76">
        <v>17.5</v>
      </c>
      <c r="GL76">
        <v>8.5181464683976052E-21</v>
      </c>
      <c r="GS76">
        <v>25.5</v>
      </c>
      <c r="GT76">
        <v>1.6453083450085472E-22</v>
      </c>
    </row>
    <row r="77" spans="1:202">
      <c r="A77">
        <v>16</v>
      </c>
      <c r="B77">
        <v>1.5677454779080439E-21</v>
      </c>
      <c r="I77">
        <v>16</v>
      </c>
      <c r="J77">
        <v>5.4160482751818004E-22</v>
      </c>
      <c r="Q77">
        <v>16</v>
      </c>
      <c r="R77">
        <v>2.1726783970851372E-21</v>
      </c>
      <c r="Y77">
        <v>16</v>
      </c>
      <c r="Z77">
        <v>2.632450035018446E-22</v>
      </c>
      <c r="AG77">
        <v>16.8</v>
      </c>
      <c r="AH77">
        <v>2.3911322275982702E-22</v>
      </c>
      <c r="AO77">
        <v>17.7</v>
      </c>
      <c r="AP77">
        <v>4.8111159244331453E-23</v>
      </c>
      <c r="AW77">
        <v>17.7</v>
      </c>
      <c r="AX77">
        <v>2.4511061761922512E-21</v>
      </c>
      <c r="DI77">
        <v>16</v>
      </c>
      <c r="DJ77">
        <v>5.2710187575094871E-21</v>
      </c>
      <c r="DQ77">
        <v>16</v>
      </c>
      <c r="DR77">
        <v>1.11637411519756E-21</v>
      </c>
      <c r="DY77">
        <v>26</v>
      </c>
      <c r="DZ77">
        <v>1.0308508204187406E-22</v>
      </c>
      <c r="EG77">
        <v>26</v>
      </c>
      <c r="EH77">
        <v>9.4577443006296809E-23</v>
      </c>
      <c r="EO77">
        <v>32</v>
      </c>
      <c r="EP77">
        <v>7.5153309946520338E-23</v>
      </c>
      <c r="GK77">
        <v>18</v>
      </c>
      <c r="GL77">
        <v>9.7509232285883112E-21</v>
      </c>
      <c r="GS77">
        <v>26</v>
      </c>
      <c r="GT77">
        <v>2.3315525227915137E-22</v>
      </c>
    </row>
    <row r="78" spans="1:202">
      <c r="A78">
        <v>17</v>
      </c>
      <c r="B78">
        <v>1.9517768772222205E-21</v>
      </c>
      <c r="I78">
        <v>17</v>
      </c>
      <c r="J78">
        <v>9.3703989135890154E-22</v>
      </c>
      <c r="Q78">
        <v>17</v>
      </c>
      <c r="R78">
        <v>3.5457525386550834E-21</v>
      </c>
      <c r="Y78">
        <v>17</v>
      </c>
      <c r="Z78">
        <v>5.1724810662925541E-22</v>
      </c>
      <c r="AG78">
        <v>17</v>
      </c>
      <c r="AH78">
        <v>2.8425615693474529E-22</v>
      </c>
      <c r="AO78">
        <v>17.8</v>
      </c>
      <c r="AP78">
        <v>5.9558334203778703E-23</v>
      </c>
      <c r="AW78">
        <v>17.8</v>
      </c>
      <c r="AX78">
        <v>2.4314502107441829E-21</v>
      </c>
      <c r="DI78">
        <v>17</v>
      </c>
      <c r="DJ78">
        <v>6.5239704242752298E-21</v>
      </c>
      <c r="DQ78">
        <v>17</v>
      </c>
      <c r="DR78">
        <v>1.8493239090608202E-21</v>
      </c>
      <c r="DY78">
        <v>27</v>
      </c>
      <c r="DZ78">
        <v>1.3547234173079713E-22</v>
      </c>
      <c r="EG78">
        <v>27</v>
      </c>
      <c r="EH78">
        <v>1.2429271670255056E-22</v>
      </c>
      <c r="EO78">
        <v>34</v>
      </c>
      <c r="EP78">
        <v>1.1195110349153673E-22</v>
      </c>
      <c r="GK78">
        <v>18.5</v>
      </c>
      <c r="GL78">
        <v>1.0947691896058353E-20</v>
      </c>
      <c r="GS78">
        <v>26.5</v>
      </c>
      <c r="GT78">
        <v>3.0458137694615164E-22</v>
      </c>
    </row>
    <row r="79" spans="1:202">
      <c r="A79">
        <v>18</v>
      </c>
      <c r="B79">
        <v>2.2947044690740173E-21</v>
      </c>
      <c r="I79">
        <v>18</v>
      </c>
      <c r="J79">
        <v>1.3391262343577285E-21</v>
      </c>
      <c r="Q79">
        <v>18</v>
      </c>
      <c r="R79">
        <v>5.0742091336636509E-21</v>
      </c>
      <c r="Y79">
        <v>18</v>
      </c>
      <c r="Z79">
        <v>8.4190231476754662E-22</v>
      </c>
      <c r="AG79">
        <v>18</v>
      </c>
      <c r="AH79">
        <v>4.5902500711321761E-22</v>
      </c>
      <c r="AO79">
        <v>18</v>
      </c>
      <c r="AP79">
        <v>8.3580036491714994E-23</v>
      </c>
      <c r="AW79">
        <v>18</v>
      </c>
      <c r="AX79">
        <v>2.3791265293334183E-21</v>
      </c>
      <c r="DI79">
        <v>18</v>
      </c>
      <c r="DJ79">
        <v>7.6298837132239343E-21</v>
      </c>
      <c r="DQ79">
        <v>18</v>
      </c>
      <c r="DR79">
        <v>2.5838722273548761E-21</v>
      </c>
      <c r="DY79">
        <v>28</v>
      </c>
      <c r="DZ79">
        <v>1.714563535000885E-22</v>
      </c>
      <c r="EG79">
        <v>28</v>
      </c>
      <c r="EH79">
        <v>1.573081649935075E-22</v>
      </c>
      <c r="EO79">
        <v>35</v>
      </c>
      <c r="EP79">
        <v>1.2942474838200222E-22</v>
      </c>
      <c r="GK79">
        <v>19</v>
      </c>
      <c r="GL79">
        <v>1.2135458908420989E-20</v>
      </c>
      <c r="GS79">
        <v>27</v>
      </c>
      <c r="GT79">
        <v>3.7719321670472683E-22</v>
      </c>
    </row>
    <row r="80" spans="1:202">
      <c r="A80">
        <v>19</v>
      </c>
      <c r="B80">
        <v>2.595829266464407E-21</v>
      </c>
      <c r="I80">
        <v>19</v>
      </c>
      <c r="J80">
        <v>1.7146083129048281E-21</v>
      </c>
      <c r="Q80">
        <v>19</v>
      </c>
      <c r="R80">
        <v>6.6787982067603927E-21</v>
      </c>
      <c r="Y80">
        <v>19</v>
      </c>
      <c r="Z80">
        <v>1.2530454455797577E-21</v>
      </c>
      <c r="AG80">
        <v>19</v>
      </c>
      <c r="AH80">
        <v>5.9707549122371175E-22</v>
      </c>
      <c r="AO80">
        <v>19</v>
      </c>
      <c r="AP80">
        <v>2.1924863441736124E-22</v>
      </c>
      <c r="AW80">
        <v>19</v>
      </c>
      <c r="AX80">
        <v>1.9591684158635909E-21</v>
      </c>
      <c r="DI80">
        <v>19</v>
      </c>
      <c r="DJ80">
        <v>8.6043415494082321E-21</v>
      </c>
      <c r="DQ80">
        <v>19</v>
      </c>
      <c r="DR80">
        <v>3.2796682942707544E-21</v>
      </c>
      <c r="DY80">
        <v>29</v>
      </c>
      <c r="DZ80">
        <v>2.0981015195403695E-22</v>
      </c>
      <c r="EG80">
        <v>29</v>
      </c>
      <c r="EH80">
        <v>1.9249807848755544E-22</v>
      </c>
      <c r="EO80">
        <v>37</v>
      </c>
      <c r="EP80">
        <v>1.621063381493183E-22</v>
      </c>
      <c r="GK80">
        <v>19.5</v>
      </c>
      <c r="GL80">
        <v>1.3321116667794596E-20</v>
      </c>
      <c r="GS80">
        <v>27.5</v>
      </c>
      <c r="GT80">
        <v>4.4994589086306443E-22</v>
      </c>
    </row>
    <row r="81" spans="1:202">
      <c r="A81">
        <v>20</v>
      </c>
      <c r="B81">
        <v>2.857727906004201E-21</v>
      </c>
      <c r="I81">
        <v>20</v>
      </c>
      <c r="J81">
        <v>2.048433507118962E-21</v>
      </c>
      <c r="Q81">
        <v>20</v>
      </c>
      <c r="R81">
        <v>8.3025927035074244E-21</v>
      </c>
      <c r="Y81">
        <v>20</v>
      </c>
      <c r="Z81">
        <v>1.7412529723665731E-21</v>
      </c>
      <c r="AG81">
        <v>20</v>
      </c>
      <c r="AH81">
        <v>7.4071973920867066E-22</v>
      </c>
      <c r="AO81">
        <v>20</v>
      </c>
      <c r="AP81">
        <v>3.6727948475649469E-22</v>
      </c>
      <c r="AW81">
        <v>20</v>
      </c>
      <c r="AX81">
        <v>1.4583617337803091E-21</v>
      </c>
      <c r="DI81">
        <v>20</v>
      </c>
      <c r="DJ81">
        <v>9.4720368596553851E-21</v>
      </c>
      <c r="DQ81">
        <v>20</v>
      </c>
      <c r="DR81">
        <v>3.9227850563116448E-21</v>
      </c>
      <c r="DY81">
        <v>29.5</v>
      </c>
      <c r="DZ81">
        <v>2.2952388424887137E-22</v>
      </c>
      <c r="EG81">
        <v>29.5</v>
      </c>
      <c r="EH81">
        <v>2.1058565630097109E-22</v>
      </c>
      <c r="EO81">
        <v>38</v>
      </c>
      <c r="EP81">
        <v>1.7729306095601132E-22</v>
      </c>
      <c r="GK81">
        <v>19.8</v>
      </c>
      <c r="GL81">
        <v>1.4030293711367025E-20</v>
      </c>
      <c r="GS81">
        <v>28</v>
      </c>
      <c r="GT81">
        <v>5.2219321126586725E-22</v>
      </c>
    </row>
    <row r="82" spans="1:202">
      <c r="A82">
        <v>30</v>
      </c>
      <c r="B82">
        <v>4.1502968021401777E-21</v>
      </c>
      <c r="I82">
        <v>30</v>
      </c>
      <c r="J82">
        <v>3.5769692532068541E-21</v>
      </c>
      <c r="Q82">
        <v>30</v>
      </c>
      <c r="R82">
        <v>2.1317930465222299E-20</v>
      </c>
      <c r="Y82">
        <v>30</v>
      </c>
      <c r="Z82">
        <v>7.6202748554568498E-21</v>
      </c>
      <c r="AG82">
        <v>30</v>
      </c>
      <c r="AH82">
        <v>3.5031502111280524E-21</v>
      </c>
      <c r="AO82">
        <v>30</v>
      </c>
      <c r="AP82">
        <v>1.5650909152537807E-21</v>
      </c>
      <c r="AW82">
        <v>30</v>
      </c>
      <c r="AX82">
        <v>1.0483613671738541E-22</v>
      </c>
      <c r="DI82">
        <v>30</v>
      </c>
      <c r="DJ82">
        <v>1.5737918787302244E-20</v>
      </c>
      <c r="DQ82">
        <v>30</v>
      </c>
      <c r="DR82">
        <v>8.4511624332581157E-21</v>
      </c>
      <c r="DY82">
        <v>30</v>
      </c>
      <c r="DZ82">
        <v>2.494319960261417E-22</v>
      </c>
      <c r="EG82">
        <v>30</v>
      </c>
      <c r="EH82">
        <v>2.2885163055500251E-22</v>
      </c>
      <c r="EO82">
        <v>39</v>
      </c>
      <c r="EP82">
        <v>1.9173162530410001E-22</v>
      </c>
      <c r="GK82">
        <v>20</v>
      </c>
      <c r="GL82">
        <v>1.4501194272514321E-20</v>
      </c>
      <c r="GS82">
        <v>29</v>
      </c>
      <c r="GT82">
        <v>6.6386928096350785E-22</v>
      </c>
    </row>
    <row r="83" spans="1:202">
      <c r="A83">
        <v>40</v>
      </c>
      <c r="B83">
        <v>4.5215579484195369E-21</v>
      </c>
      <c r="I83">
        <v>40</v>
      </c>
      <c r="J83">
        <v>4.0550983266788396E-21</v>
      </c>
      <c r="Q83">
        <v>40</v>
      </c>
      <c r="R83">
        <v>2.7946564152870315E-20</v>
      </c>
      <c r="Y83">
        <v>40</v>
      </c>
      <c r="Z83">
        <v>1.1577388769947151E-20</v>
      </c>
      <c r="AG83">
        <v>40</v>
      </c>
      <c r="AH83">
        <v>6.1608915472437521E-21</v>
      </c>
      <c r="AO83">
        <v>40</v>
      </c>
      <c r="AP83">
        <v>2.1757690874681415E-21</v>
      </c>
      <c r="AW83">
        <v>40</v>
      </c>
      <c r="AX83">
        <v>8.9854991833342041E-22</v>
      </c>
      <c r="DI83">
        <v>40</v>
      </c>
      <c r="DJ83">
        <v>2.0202951782171261E-20</v>
      </c>
      <c r="DQ83">
        <v>40</v>
      </c>
      <c r="DR83">
        <v>1.1548476039074816E-20</v>
      </c>
      <c r="DY83">
        <v>40</v>
      </c>
      <c r="DZ83">
        <v>5.9812832761196149E-22</v>
      </c>
      <c r="EG83">
        <v>40</v>
      </c>
      <c r="EH83">
        <v>5.487951134450393E-22</v>
      </c>
      <c r="EO83">
        <v>40</v>
      </c>
      <c r="EP83">
        <v>2.0545005130439736E-22</v>
      </c>
      <c r="GK83">
        <v>30</v>
      </c>
      <c r="GL83">
        <v>2.9513199399487319E-20</v>
      </c>
      <c r="GS83">
        <v>30</v>
      </c>
      <c r="GT83">
        <v>8.0110300504588128E-22</v>
      </c>
    </row>
    <row r="84" spans="1:202">
      <c r="A84">
        <v>50</v>
      </c>
      <c r="B84">
        <v>4.6670211659732468E-21</v>
      </c>
      <c r="I84">
        <v>50</v>
      </c>
      <c r="J84">
        <v>4.3685986210277866E-21</v>
      </c>
      <c r="Q84">
        <v>50</v>
      </c>
      <c r="R84">
        <v>3.0988263049854327E-20</v>
      </c>
      <c r="Y84">
        <v>50</v>
      </c>
      <c r="Z84">
        <v>1.358904359098225E-20</v>
      </c>
      <c r="AG84">
        <v>50</v>
      </c>
      <c r="AH84">
        <v>7.6409811539904684E-21</v>
      </c>
      <c r="AO84">
        <v>50</v>
      </c>
      <c r="AP84">
        <v>2.4686826337172031E-21</v>
      </c>
      <c r="AW84">
        <v>50</v>
      </c>
      <c r="AX84">
        <v>1.422227182495459E-21</v>
      </c>
      <c r="DI84">
        <v>50</v>
      </c>
      <c r="DJ84">
        <v>2.3094172625910511E-20</v>
      </c>
      <c r="DQ84">
        <v>50</v>
      </c>
      <c r="DR84">
        <v>1.362536540823009E-20</v>
      </c>
      <c r="DY84">
        <v>50</v>
      </c>
      <c r="DZ84">
        <v>8.0250500956363553E-22</v>
      </c>
      <c r="EG84">
        <v>50</v>
      </c>
      <c r="EH84">
        <v>7.363300194177592E-22</v>
      </c>
      <c r="EO84">
        <v>50</v>
      </c>
      <c r="EP84">
        <v>3.0970578788875602E-22</v>
      </c>
      <c r="GK84">
        <v>40</v>
      </c>
      <c r="GL84">
        <v>3.3029433416009425E-20</v>
      </c>
      <c r="GS84">
        <v>40</v>
      </c>
      <c r="GT84">
        <v>2.0151597182054503E-21</v>
      </c>
    </row>
    <row r="85" spans="1:202">
      <c r="A85">
        <v>60</v>
      </c>
      <c r="B85">
        <v>4.7261107183863937E-21</v>
      </c>
      <c r="I85">
        <v>60</v>
      </c>
      <c r="J85">
        <v>4.5790395380260368E-21</v>
      </c>
      <c r="Q85">
        <v>60</v>
      </c>
      <c r="R85">
        <v>3.2215336852921283E-20</v>
      </c>
      <c r="Y85">
        <v>60</v>
      </c>
      <c r="Z85">
        <v>1.4482968648859626E-20</v>
      </c>
      <c r="AG85">
        <v>60</v>
      </c>
      <c r="AH85">
        <v>8.3127085881878384E-21</v>
      </c>
      <c r="AO85">
        <v>60</v>
      </c>
      <c r="AP85">
        <v>2.5953743045422922E-21</v>
      </c>
      <c r="AW85">
        <v>60</v>
      </c>
      <c r="AX85">
        <v>1.6742459555144996E-21</v>
      </c>
      <c r="DI85">
        <v>60</v>
      </c>
      <c r="DJ85">
        <v>2.4742537206286025E-20</v>
      </c>
      <c r="DQ85">
        <v>60</v>
      </c>
      <c r="DR85">
        <v>1.4864471593241718E-20</v>
      </c>
      <c r="DY85">
        <v>60</v>
      </c>
      <c r="DZ85">
        <v>9.135802342302237E-22</v>
      </c>
      <c r="EG85">
        <v>60</v>
      </c>
      <c r="EH85">
        <v>8.3825634295171145E-22</v>
      </c>
      <c r="EO85">
        <v>60</v>
      </c>
      <c r="EP85">
        <v>3.7052389863963135E-22</v>
      </c>
      <c r="GK85">
        <v>50</v>
      </c>
      <c r="GL85">
        <v>3.4309926355364529E-20</v>
      </c>
      <c r="GS85">
        <v>50</v>
      </c>
      <c r="GT85">
        <v>2.9606027810521956E-21</v>
      </c>
    </row>
    <row r="86" spans="1:202">
      <c r="A86">
        <v>70</v>
      </c>
      <c r="B86">
        <v>4.7387130239714835E-21</v>
      </c>
      <c r="I86">
        <v>70</v>
      </c>
      <c r="J86">
        <v>4.702025436362426E-21</v>
      </c>
      <c r="Q86">
        <v>70</v>
      </c>
      <c r="R86">
        <v>3.2498205875055777E-20</v>
      </c>
      <c r="Y86">
        <v>70</v>
      </c>
      <c r="Z86">
        <v>1.4769870657148386E-20</v>
      </c>
      <c r="AG86">
        <v>70</v>
      </c>
      <c r="AH86">
        <v>8.5277324286011787E-21</v>
      </c>
      <c r="AO86">
        <v>70</v>
      </c>
      <c r="AP86">
        <v>2.6330094239022513E-21</v>
      </c>
      <c r="AW86">
        <v>70</v>
      </c>
      <c r="AX86">
        <v>1.7738553520941885E-21</v>
      </c>
      <c r="DI86">
        <v>70</v>
      </c>
      <c r="DJ86">
        <v>2.5552456029069041E-20</v>
      </c>
      <c r="DQ86">
        <v>70</v>
      </c>
      <c r="DR86">
        <v>1.5516216416274536E-20</v>
      </c>
      <c r="DY86">
        <v>70</v>
      </c>
      <c r="DZ86">
        <v>9.7259612911307034E-22</v>
      </c>
      <c r="EG86">
        <v>70</v>
      </c>
      <c r="EH86">
        <v>8.9241295894574761E-22</v>
      </c>
      <c r="EO86">
        <v>70</v>
      </c>
      <c r="EP86">
        <v>4.0381860985823409E-22</v>
      </c>
      <c r="GK86">
        <v>60</v>
      </c>
      <c r="GL86">
        <v>3.5079680244948944E-20</v>
      </c>
      <c r="GS86">
        <v>60</v>
      </c>
      <c r="GT86">
        <v>3.5657665308329338E-21</v>
      </c>
    </row>
    <row r="87" spans="1:202">
      <c r="A87">
        <v>80</v>
      </c>
      <c r="B87">
        <v>4.7220742352873293E-21</v>
      </c>
      <c r="I87">
        <v>80</v>
      </c>
      <c r="J87">
        <v>4.7575722443222301E-21</v>
      </c>
      <c r="Q87">
        <v>80</v>
      </c>
      <c r="R87">
        <v>3.2276058485962563E-20</v>
      </c>
      <c r="Y87">
        <v>80</v>
      </c>
      <c r="Z87">
        <v>1.4727206411502877E-20</v>
      </c>
      <c r="AG87">
        <v>80</v>
      </c>
      <c r="AH87">
        <v>8.4953957999415886E-21</v>
      </c>
      <c r="AO87">
        <v>80</v>
      </c>
      <c r="AP87">
        <v>2.6220348010436402E-21</v>
      </c>
      <c r="AW87">
        <v>80</v>
      </c>
      <c r="AX87">
        <v>1.7925690842596819E-21</v>
      </c>
      <c r="DI87">
        <v>80</v>
      </c>
      <c r="DJ87">
        <v>2.5826087258419548E-20</v>
      </c>
      <c r="DQ87">
        <v>80</v>
      </c>
      <c r="DR87">
        <v>1.5782356626075506E-20</v>
      </c>
      <c r="DY87">
        <v>80</v>
      </c>
      <c r="DZ87">
        <v>1.000968508463178E-21</v>
      </c>
      <c r="EG87">
        <v>80</v>
      </c>
      <c r="EH87">
        <v>9.1845014590615446E-22</v>
      </c>
      <c r="EO87">
        <v>80</v>
      </c>
      <c r="EP87">
        <v>4.1974890976051294E-22</v>
      </c>
      <c r="GK87">
        <v>70</v>
      </c>
      <c r="GL87">
        <v>3.5508167494765889E-20</v>
      </c>
      <c r="GS87">
        <v>70</v>
      </c>
      <c r="GT87">
        <v>3.8908133227518232E-21</v>
      </c>
    </row>
    <row r="88" spans="1:202">
      <c r="A88">
        <v>90</v>
      </c>
      <c r="B88">
        <v>4.6860224012921227E-21</v>
      </c>
      <c r="I88">
        <v>90</v>
      </c>
      <c r="J88">
        <v>4.7644604575343264E-21</v>
      </c>
      <c r="Q88">
        <v>90</v>
      </c>
      <c r="R88">
        <v>3.1781325710519545E-20</v>
      </c>
      <c r="Y88">
        <v>90</v>
      </c>
      <c r="Z88">
        <v>1.4505840717874287E-20</v>
      </c>
      <c r="AG88">
        <v>90</v>
      </c>
      <c r="AH88">
        <v>8.3319896134115661E-21</v>
      </c>
      <c r="AO88">
        <v>90</v>
      </c>
      <c r="AP88">
        <v>2.5843972000148004E-21</v>
      </c>
      <c r="AW88">
        <v>90</v>
      </c>
      <c r="AX88">
        <v>1.7686044299578733E-21</v>
      </c>
      <c r="DI88">
        <v>90</v>
      </c>
      <c r="DJ88">
        <v>2.5763235742107872E-20</v>
      </c>
      <c r="DQ88">
        <v>90</v>
      </c>
      <c r="DR88">
        <v>1.5801885764338435E-20</v>
      </c>
      <c r="DY88">
        <v>90</v>
      </c>
      <c r="DZ88">
        <v>1.0104355129586596E-21</v>
      </c>
      <c r="EG88">
        <v>90</v>
      </c>
      <c r="EH88">
        <v>9.2713893040272199E-22</v>
      </c>
      <c r="EO88">
        <v>90</v>
      </c>
      <c r="EP88">
        <v>4.2485987443514251E-22</v>
      </c>
      <c r="GK88">
        <v>80</v>
      </c>
      <c r="GL88">
        <v>3.5637793224325242E-20</v>
      </c>
      <c r="GS88">
        <v>80</v>
      </c>
      <c r="GT88">
        <v>4.0271064296299893E-21</v>
      </c>
    </row>
    <row r="89" spans="1:202">
      <c r="A89">
        <v>100</v>
      </c>
      <c r="B89">
        <v>4.6369374820657506E-21</v>
      </c>
      <c r="I89">
        <v>100</v>
      </c>
      <c r="J89">
        <v>4.7375263059751667E-21</v>
      </c>
      <c r="Q89">
        <v>100</v>
      </c>
      <c r="R89">
        <v>3.1142276014233249E-20</v>
      </c>
      <c r="Y89">
        <v>100</v>
      </c>
      <c r="Z89">
        <v>1.4189649541086509E-20</v>
      </c>
      <c r="AG89">
        <v>100</v>
      </c>
      <c r="AH89">
        <v>8.101882766803001E-21</v>
      </c>
      <c r="AO89">
        <v>100</v>
      </c>
      <c r="AP89">
        <v>2.5323953312968267E-21</v>
      </c>
      <c r="AW89">
        <v>100</v>
      </c>
      <c r="AX89">
        <v>1.7224793922591858E-21</v>
      </c>
      <c r="DI89">
        <v>100</v>
      </c>
      <c r="DJ89">
        <v>2.5491819972097691E-20</v>
      </c>
      <c r="DQ89">
        <v>100</v>
      </c>
      <c r="DR89">
        <v>1.566601979971925E-20</v>
      </c>
      <c r="DY89">
        <v>100</v>
      </c>
      <c r="DZ89">
        <v>1.007931044479267E-21</v>
      </c>
      <c r="EG89">
        <v>100</v>
      </c>
      <c r="EH89">
        <v>9.2484211036331769E-22</v>
      </c>
      <c r="EO89">
        <v>100</v>
      </c>
      <c r="EP89">
        <v>4.2330105086355598E-22</v>
      </c>
      <c r="GK89">
        <v>90</v>
      </c>
      <c r="GL89">
        <v>3.5523845260208076E-20</v>
      </c>
      <c r="GS89">
        <v>90</v>
      </c>
      <c r="GT89">
        <v>4.0457767713000143E-21</v>
      </c>
    </row>
    <row r="90" spans="1:202">
      <c r="A90" t="s">
        <v>2</v>
      </c>
      <c r="I90" t="s">
        <v>2</v>
      </c>
      <c r="Q90" t="s">
        <v>2</v>
      </c>
      <c r="Y90" t="s">
        <v>2</v>
      </c>
      <c r="AG90" t="s">
        <v>2</v>
      </c>
      <c r="AO90" t="s">
        <v>2</v>
      </c>
      <c r="AW90" t="s">
        <v>2</v>
      </c>
      <c r="DI90" t="s">
        <v>2</v>
      </c>
      <c r="DQ90" t="s">
        <v>2</v>
      </c>
      <c r="DY90" t="s">
        <v>2</v>
      </c>
      <c r="EG90" t="s">
        <v>2</v>
      </c>
      <c r="EO90" t="s">
        <v>2</v>
      </c>
      <c r="GK90">
        <v>100</v>
      </c>
      <c r="GL90">
        <v>3.5225315099402639E-20</v>
      </c>
      <c r="GS90">
        <v>100</v>
      </c>
      <c r="GT90">
        <v>3.9940954100464865E-21</v>
      </c>
    </row>
    <row r="91" spans="1:202">
      <c r="GK91" t="s">
        <v>2</v>
      </c>
      <c r="GS91" t="s">
        <v>2</v>
      </c>
    </row>
    <row r="94" spans="1:202">
      <c r="GK94" t="s">
        <v>864</v>
      </c>
      <c r="GS94" t="s">
        <v>864</v>
      </c>
    </row>
    <row r="95" spans="1:202">
      <c r="GK95" t="s">
        <v>1562</v>
      </c>
      <c r="GS95" t="s">
        <v>1563</v>
      </c>
    </row>
    <row r="96" spans="1:202">
      <c r="GK96">
        <v>15.4</v>
      </c>
      <c r="GS96">
        <v>23.9</v>
      </c>
    </row>
    <row r="97" spans="193:202">
      <c r="GK97" t="s">
        <v>1192</v>
      </c>
      <c r="GS97" t="s">
        <v>1192</v>
      </c>
    </row>
    <row r="98" spans="193:202">
      <c r="GK98" t="s">
        <v>1564</v>
      </c>
      <c r="GS98" t="s">
        <v>1565</v>
      </c>
    </row>
    <row r="99" spans="193:202">
      <c r="GK99" t="s">
        <v>1512</v>
      </c>
      <c r="GS99" t="s">
        <v>1513</v>
      </c>
    </row>
    <row r="100" spans="193:202">
      <c r="GK100" t="s">
        <v>870</v>
      </c>
      <c r="GS100" t="s">
        <v>870</v>
      </c>
    </row>
    <row r="101" spans="193:202">
      <c r="GK101" t="s">
        <v>6</v>
      </c>
      <c r="GS101" t="s">
        <v>6</v>
      </c>
    </row>
    <row r="102" spans="193:202">
      <c r="GK102" t="s">
        <v>2</v>
      </c>
      <c r="GS102" t="s">
        <v>2</v>
      </c>
    </row>
    <row r="103" spans="193:202">
      <c r="GK103">
        <v>15.4</v>
      </c>
      <c r="GL103">
        <v>0</v>
      </c>
      <c r="GS103">
        <v>23.9</v>
      </c>
      <c r="GT103">
        <v>0</v>
      </c>
    </row>
    <row r="104" spans="193:202">
      <c r="GK104">
        <v>16</v>
      </c>
      <c r="GL104">
        <v>3.6137447294668101E-21</v>
      </c>
      <c r="GS104">
        <v>24</v>
      </c>
      <c r="GT104">
        <v>5.8598537908324428E-24</v>
      </c>
    </row>
    <row r="105" spans="193:202">
      <c r="GK105">
        <v>16.5</v>
      </c>
      <c r="GL105">
        <v>5.6285748916015542E-21</v>
      </c>
      <c r="GS105">
        <v>24.5</v>
      </c>
      <c r="GT105">
        <v>4.6525740799145724E-23</v>
      </c>
    </row>
    <row r="106" spans="193:202">
      <c r="GK106">
        <v>17</v>
      </c>
      <c r="GL106">
        <v>7.1860613119314316E-21</v>
      </c>
      <c r="GS106">
        <v>25</v>
      </c>
      <c r="GT106">
        <v>1.0113340025354313E-22</v>
      </c>
    </row>
    <row r="107" spans="193:202">
      <c r="GK107">
        <v>17.5</v>
      </c>
      <c r="GL107">
        <v>8.5181464683976052E-21</v>
      </c>
      <c r="GS107">
        <v>25.5</v>
      </c>
      <c r="GT107">
        <v>1.6453083450085472E-22</v>
      </c>
    </row>
    <row r="108" spans="193:202">
      <c r="GK108">
        <v>18</v>
      </c>
      <c r="GL108">
        <v>9.7509232285883112E-21</v>
      </c>
      <c r="GS108">
        <v>26</v>
      </c>
      <c r="GT108">
        <v>2.3315525227915137E-22</v>
      </c>
    </row>
    <row r="109" spans="193:202">
      <c r="GK109">
        <v>18.5</v>
      </c>
      <c r="GL109">
        <v>1.0947691896058353E-20</v>
      </c>
      <c r="GS109">
        <v>26.5</v>
      </c>
      <c r="GT109">
        <v>3.0458137694615164E-22</v>
      </c>
    </row>
    <row r="110" spans="193:202">
      <c r="GK110">
        <v>19</v>
      </c>
      <c r="GL110">
        <v>1.2135458908420989E-20</v>
      </c>
      <c r="GS110">
        <v>27</v>
      </c>
      <c r="GT110">
        <v>3.7719321670472683E-22</v>
      </c>
    </row>
    <row r="111" spans="193:202">
      <c r="GK111">
        <v>19.5</v>
      </c>
      <c r="GL111">
        <v>1.3321116667794596E-20</v>
      </c>
      <c r="GS111">
        <v>27.5</v>
      </c>
      <c r="GT111">
        <v>4.4994589086306443E-22</v>
      </c>
    </row>
    <row r="112" spans="193:202">
      <c r="GK112">
        <v>19.8</v>
      </c>
      <c r="GL112">
        <v>1.4030293711367025E-20</v>
      </c>
      <c r="GS112">
        <v>28</v>
      </c>
      <c r="GT112">
        <v>5.2219321126586725E-22</v>
      </c>
    </row>
    <row r="113" spans="193:202">
      <c r="GK113">
        <v>20</v>
      </c>
      <c r="GL113">
        <v>1.4501194272514321E-20</v>
      </c>
      <c r="GS113">
        <v>29</v>
      </c>
      <c r="GT113">
        <v>6.6386928096350785E-22</v>
      </c>
    </row>
    <row r="114" spans="193:202">
      <c r="GK114">
        <v>30</v>
      </c>
      <c r="GL114">
        <v>2.9513199399487319E-20</v>
      </c>
      <c r="GS114">
        <v>30</v>
      </c>
      <c r="GT114">
        <v>8.0110300504588128E-22</v>
      </c>
    </row>
    <row r="115" spans="193:202">
      <c r="GK115">
        <v>40</v>
      </c>
      <c r="GL115">
        <v>3.3029433416009425E-20</v>
      </c>
      <c r="GS115">
        <v>40</v>
      </c>
      <c r="GT115">
        <v>2.0151597182054503E-21</v>
      </c>
    </row>
    <row r="116" spans="193:202">
      <c r="GK116">
        <v>50</v>
      </c>
      <c r="GL116">
        <v>3.4309926355364529E-20</v>
      </c>
      <c r="GS116">
        <v>50</v>
      </c>
      <c r="GT116">
        <v>2.9606027810521956E-21</v>
      </c>
    </row>
    <row r="117" spans="193:202">
      <c r="GK117">
        <v>60</v>
      </c>
      <c r="GL117">
        <v>3.5079680244948944E-20</v>
      </c>
      <c r="GS117">
        <v>60</v>
      </c>
      <c r="GT117">
        <v>3.5657665308329338E-21</v>
      </c>
    </row>
    <row r="118" spans="193:202">
      <c r="GK118">
        <v>70</v>
      </c>
      <c r="GL118">
        <v>3.5508167494765889E-20</v>
      </c>
      <c r="GS118">
        <v>70</v>
      </c>
      <c r="GT118">
        <v>3.8908133227518232E-21</v>
      </c>
    </row>
    <row r="119" spans="193:202">
      <c r="GK119">
        <v>80</v>
      </c>
      <c r="GL119">
        <v>3.5637793224325242E-20</v>
      </c>
      <c r="GS119">
        <v>80</v>
      </c>
      <c r="GT119">
        <v>4.0271064296299893E-21</v>
      </c>
    </row>
    <row r="120" spans="193:202">
      <c r="GK120">
        <v>90</v>
      </c>
      <c r="GL120">
        <v>3.5523845260208076E-20</v>
      </c>
      <c r="GS120">
        <v>90</v>
      </c>
      <c r="GT120">
        <v>4.0457767713000143E-21</v>
      </c>
    </row>
    <row r="121" spans="193:202">
      <c r="GK121">
        <v>100</v>
      </c>
      <c r="GL121">
        <v>3.5225315099402639E-20</v>
      </c>
      <c r="GS121">
        <v>100</v>
      </c>
      <c r="GT121">
        <v>3.9940954100464865E-21</v>
      </c>
    </row>
    <row r="122" spans="193:202">
      <c r="GK122" t="s">
        <v>2</v>
      </c>
      <c r="GS122" t="s">
        <v>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2184-DD24-4411-B1FC-1B1AD960434B}">
  <dimension ref="A1:JS104"/>
  <sheetViews>
    <sheetView workbookViewId="0">
      <selection activeCell="HS108" sqref="HS108"/>
    </sheetView>
  </sheetViews>
  <sheetFormatPr defaultRowHeight="16.5"/>
  <sheetData>
    <row r="1" spans="1:279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A1" t="s">
        <v>864</v>
      </c>
      <c r="CG1" t="s">
        <v>864</v>
      </c>
      <c r="CM1" t="s">
        <v>864</v>
      </c>
      <c r="CT1" t="s">
        <v>864</v>
      </c>
      <c r="CZ1" t="s">
        <v>864</v>
      </c>
      <c r="DF1" t="s">
        <v>864</v>
      </c>
      <c r="DL1" t="s">
        <v>864</v>
      </c>
      <c r="DR1" t="s">
        <v>864</v>
      </c>
      <c r="DX1" t="s">
        <v>864</v>
      </c>
      <c r="ED1" t="s">
        <v>864</v>
      </c>
      <c r="EJ1" t="s">
        <v>864</v>
      </c>
      <c r="EP1" t="s">
        <v>864</v>
      </c>
      <c r="EV1" t="s">
        <v>864</v>
      </c>
      <c r="FB1" t="s">
        <v>864</v>
      </c>
      <c r="FH1" t="s">
        <v>864</v>
      </c>
      <c r="FN1" t="s">
        <v>864</v>
      </c>
      <c r="FT1" t="s">
        <v>864</v>
      </c>
      <c r="FZ1" t="s">
        <v>864</v>
      </c>
      <c r="GF1" t="s">
        <v>864</v>
      </c>
      <c r="GL1" t="s">
        <v>864</v>
      </c>
      <c r="GR1" t="s">
        <v>864</v>
      </c>
      <c r="GX1" t="s">
        <v>864</v>
      </c>
      <c r="HD1" t="s">
        <v>864</v>
      </c>
      <c r="HJ1" t="s">
        <v>864</v>
      </c>
      <c r="HP1" t="s">
        <v>864</v>
      </c>
      <c r="HV1" t="s">
        <v>864</v>
      </c>
      <c r="IB1" t="s">
        <v>864</v>
      </c>
      <c r="IH1" t="s">
        <v>864</v>
      </c>
      <c r="IN1" t="s">
        <v>864</v>
      </c>
      <c r="IT1" t="s">
        <v>864</v>
      </c>
      <c r="IZ1" t="s">
        <v>864</v>
      </c>
      <c r="JF1" t="s">
        <v>864</v>
      </c>
      <c r="JL1" t="s">
        <v>864</v>
      </c>
      <c r="JR1" t="s">
        <v>864</v>
      </c>
    </row>
    <row r="2" spans="1:279">
      <c r="A2" t="s">
        <v>1568</v>
      </c>
      <c r="I2" t="s">
        <v>1584</v>
      </c>
      <c r="Q2" t="s">
        <v>1596</v>
      </c>
      <c r="Y2" t="s">
        <v>1610</v>
      </c>
      <c r="AG2" t="s">
        <v>1624</v>
      </c>
      <c r="AO2" t="s">
        <v>1636</v>
      </c>
      <c r="AW2" t="s">
        <v>1650</v>
      </c>
      <c r="BE2" t="s">
        <v>1664</v>
      </c>
      <c r="BM2" t="s">
        <v>1672</v>
      </c>
      <c r="BU2" t="s">
        <v>1692</v>
      </c>
      <c r="CA2" t="s">
        <v>1694</v>
      </c>
      <c r="CG2" t="s">
        <v>1705</v>
      </c>
      <c r="CM2" t="s">
        <v>1711</v>
      </c>
      <c r="CT2" t="s">
        <v>1717</v>
      </c>
      <c r="CZ2" t="s">
        <v>1723</v>
      </c>
      <c r="DF2" t="s">
        <v>1729</v>
      </c>
      <c r="DL2" t="s">
        <v>1735</v>
      </c>
      <c r="DR2" t="s">
        <v>1741</v>
      </c>
      <c r="DX2" t="s">
        <v>1747</v>
      </c>
      <c r="ED2" t="s">
        <v>1753</v>
      </c>
      <c r="EJ2" t="s">
        <v>1757</v>
      </c>
      <c r="EP2" t="s">
        <v>1768</v>
      </c>
      <c r="EV2" t="s">
        <v>1774</v>
      </c>
      <c r="FB2" t="s">
        <v>1780</v>
      </c>
      <c r="FH2" t="s">
        <v>1792</v>
      </c>
      <c r="FN2" t="s">
        <v>1806</v>
      </c>
      <c r="FT2" t="s">
        <v>1814</v>
      </c>
      <c r="FZ2" t="s">
        <v>1826</v>
      </c>
      <c r="GF2" t="s">
        <v>1836</v>
      </c>
      <c r="GL2" t="s">
        <v>1846</v>
      </c>
      <c r="GR2" t="s">
        <v>1856</v>
      </c>
      <c r="GX2" t="s">
        <v>1866</v>
      </c>
      <c r="HD2" t="s">
        <v>1873</v>
      </c>
      <c r="HJ2" t="s">
        <v>1879</v>
      </c>
      <c r="HP2" t="s">
        <v>1883</v>
      </c>
      <c r="HV2" t="s">
        <v>1891</v>
      </c>
      <c r="IB2" t="s">
        <v>1897</v>
      </c>
      <c r="IH2" t="s">
        <v>1903</v>
      </c>
      <c r="IN2" t="s">
        <v>1907</v>
      </c>
      <c r="IT2" t="s">
        <v>1911</v>
      </c>
      <c r="IZ2" t="s">
        <v>1918</v>
      </c>
      <c r="JF2" t="s">
        <v>1924</v>
      </c>
      <c r="JL2" t="s">
        <v>1930</v>
      </c>
      <c r="JR2" t="s">
        <v>1934</v>
      </c>
    </row>
    <row r="3" spans="1:279">
      <c r="A3">
        <v>14.3</v>
      </c>
      <c r="I3">
        <v>14.32</v>
      </c>
      <c r="Q3">
        <v>18.11</v>
      </c>
      <c r="Y3">
        <v>15.4</v>
      </c>
      <c r="AG3">
        <v>16.25</v>
      </c>
      <c r="AO3">
        <v>13.92</v>
      </c>
      <c r="AW3">
        <v>14.19</v>
      </c>
      <c r="BE3">
        <v>23</v>
      </c>
      <c r="BM3">
        <v>21</v>
      </c>
      <c r="BU3">
        <v>7.55</v>
      </c>
      <c r="CA3">
        <v>10.3</v>
      </c>
      <c r="CG3">
        <v>8.99</v>
      </c>
      <c r="CM3">
        <v>13.65</v>
      </c>
      <c r="CT3">
        <v>12.42</v>
      </c>
      <c r="CZ3">
        <v>11.55</v>
      </c>
      <c r="DF3">
        <v>9.64</v>
      </c>
      <c r="DL3">
        <v>13.09</v>
      </c>
      <c r="DR3">
        <v>10.88</v>
      </c>
      <c r="DX3">
        <v>14.7</v>
      </c>
      <c r="ED3">
        <v>15.4</v>
      </c>
      <c r="EJ3">
        <v>9.7200000000000006</v>
      </c>
      <c r="EP3">
        <v>11.95</v>
      </c>
      <c r="EV3">
        <v>12.07</v>
      </c>
      <c r="FB3">
        <v>15.28</v>
      </c>
      <c r="FH3">
        <v>14.82</v>
      </c>
      <c r="FN3">
        <v>12.55</v>
      </c>
      <c r="FT3">
        <v>12.74</v>
      </c>
      <c r="FZ3">
        <v>14.04</v>
      </c>
      <c r="GF3">
        <v>14.14</v>
      </c>
      <c r="GL3">
        <v>14.71</v>
      </c>
      <c r="GR3">
        <v>17.8</v>
      </c>
      <c r="GX3">
        <v>8.1300000000000008</v>
      </c>
      <c r="HD3">
        <v>12.79</v>
      </c>
      <c r="HJ3">
        <v>15.44</v>
      </c>
      <c r="HP3">
        <v>13.58</v>
      </c>
      <c r="HV3">
        <v>13.41</v>
      </c>
      <c r="IB3">
        <v>11.85</v>
      </c>
      <c r="IH3">
        <v>15.73</v>
      </c>
      <c r="IN3">
        <v>15.57</v>
      </c>
      <c r="IT3">
        <v>10.36</v>
      </c>
      <c r="IZ3">
        <v>15.59</v>
      </c>
      <c r="JF3">
        <v>15.83</v>
      </c>
      <c r="JL3">
        <v>14.83</v>
      </c>
      <c r="JR3">
        <v>17.98</v>
      </c>
    </row>
    <row r="4" spans="1:279">
      <c r="A4" t="s">
        <v>199</v>
      </c>
      <c r="I4" t="s">
        <v>199</v>
      </c>
      <c r="Q4" t="s">
        <v>199</v>
      </c>
      <c r="Y4" t="s">
        <v>199</v>
      </c>
      <c r="AG4" t="s">
        <v>199</v>
      </c>
      <c r="AO4" t="s">
        <v>199</v>
      </c>
      <c r="AW4" t="s">
        <v>199</v>
      </c>
      <c r="BE4" t="s">
        <v>199</v>
      </c>
      <c r="BM4" t="s">
        <v>199</v>
      </c>
      <c r="BU4" t="s">
        <v>1698</v>
      </c>
      <c r="CA4" t="s">
        <v>1698</v>
      </c>
      <c r="CG4" t="s">
        <v>1698</v>
      </c>
      <c r="CM4" t="s">
        <v>1698</v>
      </c>
      <c r="CT4" t="s">
        <v>1698</v>
      </c>
      <c r="CZ4" t="s">
        <v>1698</v>
      </c>
      <c r="DF4" t="s">
        <v>1698</v>
      </c>
      <c r="DL4" t="s">
        <v>1698</v>
      </c>
      <c r="DR4" t="s">
        <v>1698</v>
      </c>
      <c r="DX4" t="s">
        <v>1698</v>
      </c>
      <c r="ED4" t="s">
        <v>1698</v>
      </c>
      <c r="EJ4" t="s">
        <v>239</v>
      </c>
      <c r="EP4" t="s">
        <v>239</v>
      </c>
      <c r="EV4" t="s">
        <v>239</v>
      </c>
      <c r="FB4" t="s">
        <v>239</v>
      </c>
      <c r="FH4" t="s">
        <v>239</v>
      </c>
      <c r="FN4" t="s">
        <v>239</v>
      </c>
      <c r="FT4" t="s">
        <v>239</v>
      </c>
      <c r="FZ4" t="s">
        <v>239</v>
      </c>
      <c r="GF4" t="s">
        <v>239</v>
      </c>
      <c r="GL4" t="s">
        <v>239</v>
      </c>
      <c r="GR4" t="s">
        <v>239</v>
      </c>
      <c r="GX4" t="s">
        <v>1868</v>
      </c>
      <c r="HD4" t="s">
        <v>1868</v>
      </c>
      <c r="HJ4" t="s">
        <v>1868</v>
      </c>
      <c r="HP4" t="s">
        <v>1868</v>
      </c>
      <c r="HV4" t="s">
        <v>1868</v>
      </c>
      <c r="IB4" t="s">
        <v>1868</v>
      </c>
      <c r="IH4" t="s">
        <v>1868</v>
      </c>
      <c r="IN4" t="s">
        <v>1868</v>
      </c>
      <c r="IT4" t="s">
        <v>1913</v>
      </c>
      <c r="IZ4" t="s">
        <v>1913</v>
      </c>
      <c r="JF4" t="s">
        <v>1913</v>
      </c>
      <c r="JL4" t="s">
        <v>1913</v>
      </c>
      <c r="JR4" t="s">
        <v>1913</v>
      </c>
    </row>
    <row r="5" spans="1:279">
      <c r="A5" t="s">
        <v>1570</v>
      </c>
      <c r="I5" t="s">
        <v>1582</v>
      </c>
      <c r="Q5" t="s">
        <v>1598</v>
      </c>
      <c r="Y5" t="s">
        <v>1612</v>
      </c>
      <c r="AG5" t="s">
        <v>1626</v>
      </c>
      <c r="AO5" t="s">
        <v>1640</v>
      </c>
      <c r="AW5" t="s">
        <v>1652</v>
      </c>
      <c r="BE5" t="s">
        <v>1676</v>
      </c>
      <c r="BM5" t="s">
        <v>1682</v>
      </c>
      <c r="BU5" t="s">
        <v>1696</v>
      </c>
      <c r="CA5" t="s">
        <v>1701</v>
      </c>
      <c r="CG5" t="s">
        <v>1707</v>
      </c>
      <c r="CM5" t="s">
        <v>1715</v>
      </c>
      <c r="CT5" t="s">
        <v>1721</v>
      </c>
      <c r="CZ5" t="s">
        <v>1727</v>
      </c>
      <c r="DF5" t="s">
        <v>1731</v>
      </c>
      <c r="DL5" t="s">
        <v>1739</v>
      </c>
      <c r="DR5" t="s">
        <v>1745</v>
      </c>
      <c r="DX5" t="s">
        <v>1749</v>
      </c>
      <c r="ED5" t="s">
        <v>1755</v>
      </c>
      <c r="EJ5" t="s">
        <v>1759</v>
      </c>
      <c r="EP5" t="s">
        <v>1770</v>
      </c>
      <c r="EV5" t="s">
        <v>1778</v>
      </c>
      <c r="FB5" t="s">
        <v>1796</v>
      </c>
      <c r="FH5" t="s">
        <v>1800</v>
      </c>
      <c r="FN5" t="s">
        <v>1808</v>
      </c>
      <c r="FT5" t="s">
        <v>1816</v>
      </c>
      <c r="FZ5" t="s">
        <v>1830</v>
      </c>
      <c r="GF5" t="s">
        <v>1838</v>
      </c>
      <c r="GL5" t="s">
        <v>1850</v>
      </c>
      <c r="GR5" t="s">
        <v>1858</v>
      </c>
      <c r="GX5" t="s">
        <v>1869</v>
      </c>
      <c r="HD5" t="s">
        <v>1875</v>
      </c>
      <c r="HJ5" t="s">
        <v>1885</v>
      </c>
      <c r="HP5" t="s">
        <v>1887</v>
      </c>
      <c r="HV5" t="s">
        <v>1893</v>
      </c>
      <c r="IB5" t="s">
        <v>1899</v>
      </c>
      <c r="IH5" t="s">
        <v>1905</v>
      </c>
      <c r="IN5" t="s">
        <v>1909</v>
      </c>
      <c r="IT5" t="s">
        <v>1914</v>
      </c>
      <c r="IZ5" t="s">
        <v>1922</v>
      </c>
      <c r="JF5" t="s">
        <v>1928</v>
      </c>
      <c r="JL5" t="s">
        <v>1932</v>
      </c>
      <c r="JR5" t="s">
        <v>1938</v>
      </c>
    </row>
    <row r="6" spans="1:279">
      <c r="A6" t="s">
        <v>1566</v>
      </c>
      <c r="I6" t="s">
        <v>1586</v>
      </c>
      <c r="Q6" t="s">
        <v>1600</v>
      </c>
      <c r="Y6" t="s">
        <v>1512</v>
      </c>
      <c r="AG6" t="s">
        <v>1622</v>
      </c>
      <c r="AO6" t="s">
        <v>1638</v>
      </c>
      <c r="AW6" t="s">
        <v>1654</v>
      </c>
      <c r="BE6" t="s">
        <v>1666</v>
      </c>
      <c r="BM6" t="s">
        <v>1674</v>
      </c>
      <c r="BU6" t="s">
        <v>1699</v>
      </c>
      <c r="CA6" t="s">
        <v>1703</v>
      </c>
      <c r="CG6" t="s">
        <v>1709</v>
      </c>
      <c r="CM6" t="s">
        <v>1713</v>
      </c>
      <c r="CT6" t="s">
        <v>1719</v>
      </c>
      <c r="CZ6" t="s">
        <v>1725</v>
      </c>
      <c r="DF6" t="s">
        <v>1733</v>
      </c>
      <c r="DL6" t="s">
        <v>1737</v>
      </c>
      <c r="DR6" t="s">
        <v>1743</v>
      </c>
      <c r="DX6" t="s">
        <v>1751</v>
      </c>
      <c r="ED6" t="s">
        <v>1512</v>
      </c>
      <c r="EJ6" t="s">
        <v>1761</v>
      </c>
      <c r="EP6" t="s">
        <v>1772</v>
      </c>
      <c r="EV6" t="s">
        <v>1776</v>
      </c>
      <c r="FB6" t="s">
        <v>1776</v>
      </c>
      <c r="FH6" t="s">
        <v>1794</v>
      </c>
      <c r="FN6" t="s">
        <v>1818</v>
      </c>
      <c r="FT6" t="s">
        <v>1820</v>
      </c>
      <c r="FZ6" t="s">
        <v>1828</v>
      </c>
      <c r="GF6" t="s">
        <v>1840</v>
      </c>
      <c r="GL6" t="s">
        <v>1848</v>
      </c>
      <c r="GR6" t="s">
        <v>1860</v>
      </c>
      <c r="GX6" t="s">
        <v>1871</v>
      </c>
      <c r="HD6" t="s">
        <v>1877</v>
      </c>
      <c r="HJ6" t="s">
        <v>1881</v>
      </c>
      <c r="HP6" t="s">
        <v>1889</v>
      </c>
      <c r="HV6" t="s">
        <v>1895</v>
      </c>
      <c r="IB6" t="s">
        <v>1901</v>
      </c>
      <c r="IH6" t="s">
        <v>1901</v>
      </c>
      <c r="IN6" t="s">
        <v>1901</v>
      </c>
      <c r="IT6" t="s">
        <v>1916</v>
      </c>
      <c r="IZ6" t="s">
        <v>1920</v>
      </c>
      <c r="JF6" t="s">
        <v>1926</v>
      </c>
      <c r="JL6" t="s">
        <v>1926</v>
      </c>
      <c r="JR6" t="s">
        <v>1936</v>
      </c>
    </row>
    <row r="7" spans="1:279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A7" t="s">
        <v>870</v>
      </c>
      <c r="CG7" t="s">
        <v>870</v>
      </c>
      <c r="CM7" t="s">
        <v>870</v>
      </c>
      <c r="CT7" t="s">
        <v>870</v>
      </c>
      <c r="CZ7" t="s">
        <v>870</v>
      </c>
      <c r="DF7" t="s">
        <v>870</v>
      </c>
      <c r="DL7" t="s">
        <v>870</v>
      </c>
      <c r="DR7" t="s">
        <v>870</v>
      </c>
      <c r="DX7" t="s">
        <v>870</v>
      </c>
      <c r="ED7" t="s">
        <v>870</v>
      </c>
      <c r="EJ7" t="s">
        <v>870</v>
      </c>
      <c r="EP7" t="s">
        <v>870</v>
      </c>
      <c r="EV7" t="s">
        <v>870</v>
      </c>
      <c r="FB7" t="s">
        <v>870</v>
      </c>
      <c r="FH7" t="s">
        <v>870</v>
      </c>
      <c r="FN7" t="s">
        <v>870</v>
      </c>
      <c r="FT7" t="s">
        <v>870</v>
      </c>
      <c r="FZ7" t="s">
        <v>870</v>
      </c>
      <c r="GF7" t="s">
        <v>870</v>
      </c>
      <c r="GL7" t="s">
        <v>870</v>
      </c>
      <c r="GR7" t="s">
        <v>870</v>
      </c>
      <c r="GX7" t="s">
        <v>870</v>
      </c>
      <c r="HD7" t="s">
        <v>870</v>
      </c>
      <c r="HJ7" t="s">
        <v>870</v>
      </c>
      <c r="HP7" t="s">
        <v>870</v>
      </c>
      <c r="HV7" t="s">
        <v>870</v>
      </c>
      <c r="IB7" t="s">
        <v>870</v>
      </c>
      <c r="IH7" t="s">
        <v>870</v>
      </c>
      <c r="IN7" t="s">
        <v>870</v>
      </c>
      <c r="IT7" t="s">
        <v>870</v>
      </c>
      <c r="IZ7" t="s">
        <v>870</v>
      </c>
      <c r="JF7" t="s">
        <v>870</v>
      </c>
      <c r="JL7" t="s">
        <v>870</v>
      </c>
      <c r="JR7" t="s">
        <v>870</v>
      </c>
    </row>
    <row r="8" spans="1:279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A8" t="s">
        <v>6</v>
      </c>
      <c r="CG8" t="s">
        <v>6</v>
      </c>
      <c r="CM8" t="s">
        <v>6</v>
      </c>
      <c r="CT8" t="s">
        <v>6</v>
      </c>
      <c r="CZ8" t="s">
        <v>6</v>
      </c>
      <c r="DF8" t="s">
        <v>6</v>
      </c>
      <c r="DL8" t="s">
        <v>6</v>
      </c>
      <c r="DR8" t="s">
        <v>6</v>
      </c>
      <c r="DX8" t="s">
        <v>6</v>
      </c>
      <c r="ED8" t="s">
        <v>6</v>
      </c>
      <c r="EJ8" t="s">
        <v>6</v>
      </c>
      <c r="EP8" t="s">
        <v>6</v>
      </c>
      <c r="EV8" t="s">
        <v>6</v>
      </c>
      <c r="FB8" t="s">
        <v>6</v>
      </c>
      <c r="FH8" t="s">
        <v>6</v>
      </c>
      <c r="FN8" t="s">
        <v>6</v>
      </c>
      <c r="FT8" t="s">
        <v>6</v>
      </c>
      <c r="FZ8" t="s">
        <v>6</v>
      </c>
      <c r="GF8" t="s">
        <v>6</v>
      </c>
      <c r="GL8" t="s">
        <v>6</v>
      </c>
      <c r="GR8" t="s">
        <v>6</v>
      </c>
      <c r="GX8" t="s">
        <v>6</v>
      </c>
      <c r="HD8" t="s">
        <v>6</v>
      </c>
      <c r="HJ8" t="s">
        <v>6</v>
      </c>
      <c r="HP8" t="s">
        <v>6</v>
      </c>
      <c r="HV8" t="s">
        <v>6</v>
      </c>
      <c r="IB8" t="s">
        <v>6</v>
      </c>
      <c r="IH8" t="s">
        <v>6</v>
      </c>
      <c r="IN8" t="s">
        <v>6</v>
      </c>
      <c r="IT8" t="s">
        <v>6</v>
      </c>
      <c r="IZ8" t="s">
        <v>6</v>
      </c>
      <c r="JF8" t="s">
        <v>6</v>
      </c>
      <c r="JL8" t="s">
        <v>6</v>
      </c>
      <c r="JR8" t="s">
        <v>6</v>
      </c>
    </row>
    <row r="9" spans="1:279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A9" t="s">
        <v>2</v>
      </c>
      <c r="CG9" t="s">
        <v>2</v>
      </c>
      <c r="CM9" t="s">
        <v>2</v>
      </c>
      <c r="CT9" t="s">
        <v>2</v>
      </c>
      <c r="CZ9" t="s">
        <v>2</v>
      </c>
      <c r="DF9" t="s">
        <v>2</v>
      </c>
      <c r="DL9" t="s">
        <v>2</v>
      </c>
      <c r="DR9" t="s">
        <v>2</v>
      </c>
      <c r="DX9" t="s">
        <v>2</v>
      </c>
      <c r="ED9" t="s">
        <v>2</v>
      </c>
      <c r="EJ9" t="s">
        <v>2</v>
      </c>
      <c r="EP9" t="s">
        <v>2</v>
      </c>
      <c r="EV9" t="s">
        <v>2</v>
      </c>
      <c r="FB9" t="s">
        <v>2</v>
      </c>
      <c r="FH9" t="s">
        <v>2</v>
      </c>
      <c r="FN9" t="s">
        <v>2</v>
      </c>
      <c r="FT9" t="s">
        <v>2</v>
      </c>
      <c r="FZ9" t="s">
        <v>2</v>
      </c>
      <c r="GF9" t="s">
        <v>2</v>
      </c>
      <c r="GL9" t="s">
        <v>2</v>
      </c>
      <c r="GR9" t="s">
        <v>2</v>
      </c>
      <c r="GX9" t="s">
        <v>2</v>
      </c>
      <c r="HD9" t="s">
        <v>2</v>
      </c>
      <c r="HJ9" t="s">
        <v>2</v>
      </c>
      <c r="HP9" t="s">
        <v>2</v>
      </c>
      <c r="HV9" t="s">
        <v>2</v>
      </c>
      <c r="IB9" t="s">
        <v>2</v>
      </c>
      <c r="IH9" t="s">
        <v>2</v>
      </c>
      <c r="IN9" t="s">
        <v>2</v>
      </c>
      <c r="IT9" t="s">
        <v>2</v>
      </c>
      <c r="IZ9" t="s">
        <v>2</v>
      </c>
      <c r="JF9" t="s">
        <v>2</v>
      </c>
      <c r="JL9" t="s">
        <v>2</v>
      </c>
      <c r="JR9" t="s">
        <v>2</v>
      </c>
    </row>
    <row r="10" spans="1:279">
      <c r="A10">
        <v>14.3</v>
      </c>
      <c r="B10">
        <v>0</v>
      </c>
      <c r="I10">
        <v>14.32</v>
      </c>
      <c r="J10">
        <v>0</v>
      </c>
      <c r="Q10">
        <v>18.11</v>
      </c>
      <c r="R10">
        <v>0</v>
      </c>
      <c r="Y10">
        <v>15.4</v>
      </c>
      <c r="Z10">
        <v>0</v>
      </c>
      <c r="AG10">
        <v>16.25</v>
      </c>
      <c r="AH10">
        <v>0</v>
      </c>
      <c r="AO10">
        <v>13.92</v>
      </c>
      <c r="AP10">
        <v>0</v>
      </c>
      <c r="AW10">
        <v>14.19</v>
      </c>
      <c r="AX10">
        <v>0</v>
      </c>
      <c r="BE10">
        <v>23</v>
      </c>
      <c r="BF10">
        <v>0</v>
      </c>
      <c r="BM10">
        <v>21</v>
      </c>
      <c r="BN10">
        <v>0</v>
      </c>
      <c r="BU10">
        <v>7.55</v>
      </c>
      <c r="BV10">
        <v>0</v>
      </c>
      <c r="CA10">
        <v>10.3</v>
      </c>
      <c r="CB10">
        <v>0</v>
      </c>
      <c r="CG10">
        <v>8.99</v>
      </c>
      <c r="CH10">
        <v>0</v>
      </c>
      <c r="CM10">
        <v>13.65</v>
      </c>
      <c r="CN10">
        <v>0</v>
      </c>
      <c r="CT10">
        <v>12.42</v>
      </c>
      <c r="CU10">
        <v>0</v>
      </c>
      <c r="CZ10">
        <v>11.55</v>
      </c>
      <c r="DA10">
        <v>0</v>
      </c>
      <c r="DF10">
        <v>9.64</v>
      </c>
      <c r="DG10">
        <v>0</v>
      </c>
      <c r="DL10">
        <v>13.09</v>
      </c>
      <c r="DM10">
        <v>0</v>
      </c>
      <c r="DR10">
        <v>10.88</v>
      </c>
      <c r="DS10">
        <v>0</v>
      </c>
      <c r="DX10">
        <v>14.7</v>
      </c>
      <c r="DY10">
        <v>0</v>
      </c>
      <c r="ED10">
        <v>15.4</v>
      </c>
      <c r="EE10">
        <v>0</v>
      </c>
      <c r="EJ10">
        <v>9.7200000000000006</v>
      </c>
      <c r="EK10">
        <v>0</v>
      </c>
      <c r="EP10">
        <v>11.95</v>
      </c>
      <c r="EQ10">
        <v>0</v>
      </c>
      <c r="EV10">
        <v>12.07</v>
      </c>
      <c r="EW10">
        <v>0</v>
      </c>
      <c r="FB10">
        <v>15.28</v>
      </c>
      <c r="FC10">
        <v>0</v>
      </c>
      <c r="FH10">
        <v>14.82</v>
      </c>
      <c r="FI10">
        <v>0</v>
      </c>
      <c r="FN10">
        <v>12.55</v>
      </c>
      <c r="FO10">
        <v>0</v>
      </c>
      <c r="FT10">
        <v>12.74</v>
      </c>
      <c r="FU10">
        <v>0</v>
      </c>
      <c r="FZ10">
        <v>14.04</v>
      </c>
      <c r="GA10">
        <v>0</v>
      </c>
      <c r="GF10">
        <v>14.14</v>
      </c>
      <c r="GG10">
        <v>0</v>
      </c>
      <c r="GL10">
        <v>14.71</v>
      </c>
      <c r="GM10">
        <v>0</v>
      </c>
      <c r="GR10">
        <v>17.8</v>
      </c>
      <c r="GS10">
        <v>0</v>
      </c>
      <c r="GX10">
        <v>8.1300000000000008</v>
      </c>
      <c r="GY10">
        <v>0</v>
      </c>
      <c r="HD10">
        <v>12.79</v>
      </c>
      <c r="HE10">
        <v>0</v>
      </c>
      <c r="HJ10">
        <v>15.44</v>
      </c>
      <c r="HK10">
        <v>0</v>
      </c>
      <c r="HP10">
        <v>13.58</v>
      </c>
      <c r="HQ10">
        <v>0</v>
      </c>
      <c r="HV10">
        <v>13.41</v>
      </c>
      <c r="HW10">
        <v>0</v>
      </c>
      <c r="IB10">
        <v>11.85</v>
      </c>
      <c r="IC10">
        <v>0</v>
      </c>
      <c r="IH10">
        <v>15.73</v>
      </c>
      <c r="II10">
        <v>0</v>
      </c>
      <c r="IN10">
        <v>15.57</v>
      </c>
      <c r="IO10">
        <v>0</v>
      </c>
      <c r="IT10">
        <v>10.36</v>
      </c>
      <c r="IU10">
        <v>0</v>
      </c>
      <c r="IZ10">
        <v>15.59</v>
      </c>
      <c r="JA10">
        <v>0</v>
      </c>
      <c r="JF10">
        <v>15.83</v>
      </c>
      <c r="JG10">
        <v>0</v>
      </c>
      <c r="JL10">
        <v>14.83</v>
      </c>
      <c r="JM10">
        <v>0</v>
      </c>
      <c r="JR10">
        <v>17.98</v>
      </c>
      <c r="JS10">
        <v>0</v>
      </c>
    </row>
    <row r="11" spans="1:279">
      <c r="A11">
        <v>14.5</v>
      </c>
      <c r="B11">
        <v>3.3374612098996455E-22</v>
      </c>
      <c r="I11">
        <v>14.8</v>
      </c>
      <c r="J11">
        <v>3.2309988108124072E-24</v>
      </c>
      <c r="Q11">
        <v>18.2</v>
      </c>
      <c r="R11">
        <v>1.4873896241261361E-23</v>
      </c>
      <c r="Y11">
        <v>15.6</v>
      </c>
      <c r="Z11">
        <v>2.6794661526197122E-23</v>
      </c>
      <c r="AG11">
        <v>16.3</v>
      </c>
      <c r="AH11">
        <v>2.4786860757294448E-24</v>
      </c>
      <c r="AO11">
        <v>14</v>
      </c>
      <c r="AP11">
        <v>8.9071185442545569E-23</v>
      </c>
      <c r="AW11">
        <v>15.3</v>
      </c>
      <c r="AX11">
        <v>3.4448916733582376E-24</v>
      </c>
      <c r="BE11">
        <v>27</v>
      </c>
      <c r="BF11">
        <v>5.1957575875116895E-24</v>
      </c>
      <c r="BM11">
        <v>25</v>
      </c>
      <c r="BN11">
        <v>1.0446840658693448E-24</v>
      </c>
      <c r="BU11">
        <v>8</v>
      </c>
      <c r="BV11">
        <v>2.082911330453036E-23</v>
      </c>
      <c r="CA11">
        <v>10.5</v>
      </c>
      <c r="CB11">
        <v>3.5208378287660846E-25</v>
      </c>
      <c r="CG11">
        <v>9</v>
      </c>
      <c r="CH11">
        <v>8.3927467932828342E-29</v>
      </c>
      <c r="CM11">
        <v>14</v>
      </c>
      <c r="CN11">
        <v>4.88930945228117E-25</v>
      </c>
      <c r="CT11">
        <v>13</v>
      </c>
      <c r="CU11">
        <v>3.2106834553517702E-24</v>
      </c>
      <c r="CZ11">
        <v>12</v>
      </c>
      <c r="DA11">
        <v>2.2713976504382526E-24</v>
      </c>
      <c r="DF11">
        <v>10</v>
      </c>
      <c r="DG11">
        <v>3.0159654094523207E-24</v>
      </c>
      <c r="DL11">
        <v>14</v>
      </c>
      <c r="DM11">
        <v>3.3480975168815785E-24</v>
      </c>
      <c r="DR11">
        <v>11</v>
      </c>
      <c r="DS11">
        <v>3.2502835250797465E-26</v>
      </c>
      <c r="DX11">
        <v>11</v>
      </c>
      <c r="DY11">
        <v>-3.549491213373109E-22</v>
      </c>
      <c r="ED11">
        <v>11</v>
      </c>
      <c r="EE11">
        <v>-9.4251140999590308E-23</v>
      </c>
      <c r="EJ11">
        <v>10</v>
      </c>
      <c r="EK11">
        <v>2.3643223497027858E-24</v>
      </c>
      <c r="EP11">
        <v>12</v>
      </c>
      <c r="EQ11">
        <v>4.9715032557700655E-27</v>
      </c>
      <c r="EV11">
        <v>13</v>
      </c>
      <c r="EW11">
        <v>2.1301490172856884E-23</v>
      </c>
      <c r="FB11">
        <v>16</v>
      </c>
      <c r="FC11">
        <v>1.4849118041954075E-24</v>
      </c>
      <c r="FH11">
        <v>15</v>
      </c>
      <c r="FI11">
        <v>4.2718548054473897E-26</v>
      </c>
      <c r="FN11">
        <v>15</v>
      </c>
      <c r="FO11">
        <v>1.541227724971157E-22</v>
      </c>
      <c r="FT11">
        <v>15</v>
      </c>
      <c r="FU11">
        <v>5.7235252772287925E-23</v>
      </c>
      <c r="FZ11">
        <v>15</v>
      </c>
      <c r="GA11">
        <v>2.1934209699628213E-24</v>
      </c>
      <c r="GF11">
        <v>15</v>
      </c>
      <c r="GG11">
        <v>3.0104419374700028E-24</v>
      </c>
      <c r="GL11">
        <v>15</v>
      </c>
      <c r="GM11">
        <v>2.7483978803961113E-26</v>
      </c>
      <c r="GR11">
        <v>18</v>
      </c>
      <c r="GS11">
        <v>2.7280201610607137E-27</v>
      </c>
      <c r="GX11">
        <v>9</v>
      </c>
      <c r="GY11">
        <v>1.4313290505136251E-22</v>
      </c>
      <c r="HD11">
        <v>13</v>
      </c>
      <c r="HE11">
        <v>3.3909993028106818E-25</v>
      </c>
      <c r="HJ11">
        <v>16</v>
      </c>
      <c r="HK11">
        <v>3.0634637630908702E-25</v>
      </c>
      <c r="HP11">
        <v>14</v>
      </c>
      <c r="HQ11">
        <v>6.5157548732737762E-25</v>
      </c>
      <c r="HV11">
        <v>14</v>
      </c>
      <c r="HW11">
        <v>1.0067507997581769E-24</v>
      </c>
      <c r="IB11">
        <v>12</v>
      </c>
      <c r="IC11">
        <v>2.8750795032152579E-26</v>
      </c>
      <c r="IH11">
        <v>16</v>
      </c>
      <c r="II11">
        <v>2.5751422385595767E-26</v>
      </c>
      <c r="IN11">
        <v>16</v>
      </c>
      <c r="IO11">
        <v>6.9346418723824909E-26</v>
      </c>
      <c r="IT11">
        <v>11</v>
      </c>
      <c r="IU11">
        <v>3.2493552418124699E-23</v>
      </c>
      <c r="IZ11">
        <v>16</v>
      </c>
      <c r="JA11">
        <v>2.0160286019449334E-25</v>
      </c>
      <c r="JF11">
        <v>16</v>
      </c>
      <c r="JG11">
        <v>1.1412393306086884E-26</v>
      </c>
      <c r="JL11">
        <v>15</v>
      </c>
      <c r="JM11">
        <v>1.1314287642558029E-26</v>
      </c>
      <c r="JR11">
        <v>18</v>
      </c>
      <c r="JS11">
        <v>6.1944094153003405E-30</v>
      </c>
    </row>
    <row r="12" spans="1:279">
      <c r="A12">
        <v>14.6</v>
      </c>
      <c r="B12">
        <v>4.8047922978387634E-22</v>
      </c>
      <c r="I12">
        <v>14.85</v>
      </c>
      <c r="J12">
        <v>1.1232243839547177E-23</v>
      </c>
      <c r="Q12">
        <v>18.3</v>
      </c>
      <c r="R12">
        <v>3.0987538997995557E-23</v>
      </c>
      <c r="Y12">
        <v>15.8</v>
      </c>
      <c r="Z12">
        <v>5.144359729174306E-23</v>
      </c>
      <c r="AG12">
        <v>16.350000000000001</v>
      </c>
      <c r="AH12">
        <v>4.8287236188833884E-24</v>
      </c>
      <c r="AO12">
        <v>14.5</v>
      </c>
      <c r="AP12">
        <v>5.1495811279575148E-22</v>
      </c>
      <c r="AW12">
        <v>15.4</v>
      </c>
      <c r="AX12">
        <v>2.8215373359086699E-23</v>
      </c>
      <c r="BE12">
        <v>27.1</v>
      </c>
      <c r="BF12">
        <v>1.5594141054069319E-23</v>
      </c>
      <c r="BM12">
        <v>25.3</v>
      </c>
      <c r="BN12">
        <v>4.1041428645363538E-24</v>
      </c>
      <c r="BU12">
        <v>9</v>
      </c>
      <c r="BV12">
        <v>4.4414020145775842E-22</v>
      </c>
      <c r="CA12">
        <v>10.7</v>
      </c>
      <c r="CB12">
        <v>2.6217698514310757E-24</v>
      </c>
      <c r="CG12">
        <v>9.5</v>
      </c>
      <c r="CH12">
        <v>9.0580333972883821E-24</v>
      </c>
      <c r="CM12">
        <v>14.5</v>
      </c>
      <c r="CN12">
        <v>6.1356924624064616E-24</v>
      </c>
      <c r="CT12">
        <v>14</v>
      </c>
      <c r="CU12">
        <v>4.9068548811482033E-23</v>
      </c>
      <c r="CZ12">
        <v>13</v>
      </c>
      <c r="DA12">
        <v>5.613918244104648E-23</v>
      </c>
      <c r="DF12">
        <v>11</v>
      </c>
      <c r="DG12">
        <v>1.1318370027383971E-22</v>
      </c>
      <c r="DL12">
        <v>15</v>
      </c>
      <c r="DM12">
        <v>2.387264928160191E-23</v>
      </c>
      <c r="DR12">
        <v>12</v>
      </c>
      <c r="DS12">
        <v>1.8999930895716138E-23</v>
      </c>
      <c r="DX12">
        <v>12</v>
      </c>
      <c r="DY12">
        <v>-9.9168254865942432E-23</v>
      </c>
      <c r="ED12">
        <v>12</v>
      </c>
      <c r="EE12">
        <v>-3.1266969005454974E-23</v>
      </c>
      <c r="EJ12">
        <v>11</v>
      </c>
      <c r="EK12">
        <v>1.5722109312935133E-22</v>
      </c>
      <c r="EP12">
        <v>13</v>
      </c>
      <c r="EQ12">
        <v>3.4013557579239626E-23</v>
      </c>
      <c r="EV12">
        <v>14</v>
      </c>
      <c r="EW12">
        <v>1.4393006158418315E-22</v>
      </c>
      <c r="FB12">
        <v>16.5</v>
      </c>
      <c r="FC12">
        <v>6.4356833839009972E-24</v>
      </c>
      <c r="FH12">
        <v>16</v>
      </c>
      <c r="FI12">
        <v>9.4416964797668491E-24</v>
      </c>
      <c r="FN12">
        <v>16</v>
      </c>
      <c r="FO12">
        <v>3.3762211827920601E-22</v>
      </c>
      <c r="FT12">
        <v>16</v>
      </c>
      <c r="FU12">
        <v>1.3477090145199309E-22</v>
      </c>
      <c r="FZ12">
        <v>16</v>
      </c>
      <c r="GA12">
        <v>1.4644736148221595E-23</v>
      </c>
      <c r="GF12">
        <v>16</v>
      </c>
      <c r="GG12">
        <v>2.3893445440701897E-23</v>
      </c>
      <c r="GL12">
        <v>16</v>
      </c>
      <c r="GM12">
        <v>1.8978408374511912E-24</v>
      </c>
      <c r="GR12">
        <v>18.3</v>
      </c>
      <c r="GS12">
        <v>4.0066882548680667E-26</v>
      </c>
      <c r="GX12">
        <v>10</v>
      </c>
      <c r="GY12">
        <v>9.5119008664958174E-22</v>
      </c>
      <c r="HD12">
        <v>13.5</v>
      </c>
      <c r="HE12">
        <v>1.136443113512159E-23</v>
      </c>
      <c r="HJ12">
        <v>16.3</v>
      </c>
      <c r="HK12">
        <v>1.0347642344738177E-24</v>
      </c>
      <c r="HP12">
        <v>14.5</v>
      </c>
      <c r="HQ12">
        <v>5.9998965505985358E-24</v>
      </c>
      <c r="HV12">
        <v>14.5</v>
      </c>
      <c r="HW12">
        <v>5.5617166104375748E-24</v>
      </c>
      <c r="IB12">
        <v>13</v>
      </c>
      <c r="IC12">
        <v>9.5714128319167478E-24</v>
      </c>
      <c r="IH12">
        <v>16.3</v>
      </c>
      <c r="II12">
        <v>2.2596016648877195E-25</v>
      </c>
      <c r="IN12">
        <v>16.3</v>
      </c>
      <c r="IO12">
        <v>3.1643509235216907E-25</v>
      </c>
      <c r="IT12">
        <v>11.5</v>
      </c>
      <c r="IU12">
        <v>1.5514221944431888E-22</v>
      </c>
      <c r="IZ12">
        <v>16.3</v>
      </c>
      <c r="JA12">
        <v>9.7637703141142428E-25</v>
      </c>
      <c r="JF12">
        <v>16.3</v>
      </c>
      <c r="JG12">
        <v>2.2491629930100634E-25</v>
      </c>
      <c r="JL12">
        <v>16</v>
      </c>
      <c r="JM12">
        <v>2.8936305575003344E-24</v>
      </c>
      <c r="JR12">
        <v>18.2</v>
      </c>
      <c r="JS12">
        <v>7.910539014283572E-27</v>
      </c>
    </row>
    <row r="13" spans="1:279">
      <c r="A13">
        <v>14.9</v>
      </c>
      <c r="B13">
        <v>8.5409997913451079E-22</v>
      </c>
      <c r="I13">
        <v>14.9</v>
      </c>
      <c r="J13">
        <v>2.0375958412832286E-23</v>
      </c>
      <c r="Q13">
        <v>18.399999999999999</v>
      </c>
      <c r="R13">
        <v>4.6697249794392968E-23</v>
      </c>
      <c r="Y13">
        <v>16</v>
      </c>
      <c r="Z13">
        <v>7.4647839636141361E-23</v>
      </c>
      <c r="AG13">
        <v>16.399999999999999</v>
      </c>
      <c r="AH13">
        <v>7.0571449496627333E-24</v>
      </c>
      <c r="AO13">
        <v>15</v>
      </c>
      <c r="AP13">
        <v>8.1500016362177134E-22</v>
      </c>
      <c r="AW13">
        <v>15.6</v>
      </c>
      <c r="AX13">
        <v>8.4245252254954048E-23</v>
      </c>
      <c r="BE13">
        <v>27.3</v>
      </c>
      <c r="BF13">
        <v>3.6486614407420552E-23</v>
      </c>
      <c r="BM13">
        <v>25.5</v>
      </c>
      <c r="BN13">
        <v>6.074576534448907E-24</v>
      </c>
      <c r="BU13">
        <v>10</v>
      </c>
      <c r="BV13">
        <v>1.4337555081389463E-21</v>
      </c>
      <c r="CA13">
        <v>10.9</v>
      </c>
      <c r="CB13">
        <v>8.2474530384841901E-24</v>
      </c>
      <c r="CG13">
        <v>10</v>
      </c>
      <c r="CH13">
        <v>5.7866739118184908E-23</v>
      </c>
      <c r="CM13">
        <v>15</v>
      </c>
      <c r="CN13">
        <v>2.1635716991455205E-23</v>
      </c>
      <c r="CT13">
        <v>15</v>
      </c>
      <c r="CU13">
        <v>1.6474705702018172E-22</v>
      </c>
      <c r="CZ13">
        <v>14</v>
      </c>
      <c r="DA13">
        <v>2.0472872124733626E-22</v>
      </c>
      <c r="DF13">
        <v>12</v>
      </c>
      <c r="DG13">
        <v>4.2522972627141728E-22</v>
      </c>
      <c r="DL13">
        <v>16</v>
      </c>
      <c r="DM13">
        <v>6.6234540588178066E-23</v>
      </c>
      <c r="DR13">
        <v>13</v>
      </c>
      <c r="DS13">
        <v>9.5194527430995041E-23</v>
      </c>
      <c r="DX13">
        <v>13</v>
      </c>
      <c r="DY13">
        <v>-1.8286668347430333E-23</v>
      </c>
      <c r="ED13">
        <v>13</v>
      </c>
      <c r="EE13">
        <v>-8.1243608225720316E-24</v>
      </c>
      <c r="EJ13">
        <v>12</v>
      </c>
      <c r="EK13">
        <v>6.3886028161289031E-22</v>
      </c>
      <c r="EP13">
        <v>14</v>
      </c>
      <c r="EQ13">
        <v>1.9136573956700508E-22</v>
      </c>
      <c r="EV13">
        <v>15</v>
      </c>
      <c r="EW13">
        <v>3.8833723981809325E-22</v>
      </c>
      <c r="FB13">
        <v>17</v>
      </c>
      <c r="FC13">
        <v>1.6123140770086789E-23</v>
      </c>
      <c r="FH13">
        <v>17</v>
      </c>
      <c r="FI13">
        <v>4.7417060637651923E-23</v>
      </c>
      <c r="FN13">
        <v>17</v>
      </c>
      <c r="FO13">
        <v>5.7705176377284106E-22</v>
      </c>
      <c r="FT13">
        <v>17</v>
      </c>
      <c r="FU13">
        <v>2.3951530229207938E-22</v>
      </c>
      <c r="FZ13">
        <v>17</v>
      </c>
      <c r="GA13">
        <v>4.0174419051624621E-23</v>
      </c>
      <c r="GF13">
        <v>17</v>
      </c>
      <c r="GG13">
        <v>6.9182966638809985E-23</v>
      </c>
      <c r="GL13">
        <v>17</v>
      </c>
      <c r="GM13">
        <v>8.4558688470399995E-24</v>
      </c>
      <c r="GR13">
        <v>18.600000000000001</v>
      </c>
      <c r="GS13">
        <v>1.544228088132536E-25</v>
      </c>
      <c r="GX13">
        <v>11</v>
      </c>
      <c r="GY13">
        <v>2.3935168820039309E-21</v>
      </c>
      <c r="HD13">
        <v>14</v>
      </c>
      <c r="HE13">
        <v>4.903931226795296E-23</v>
      </c>
      <c r="HJ13">
        <v>16.600000000000001</v>
      </c>
      <c r="HK13">
        <v>2.3712891771684423E-24</v>
      </c>
      <c r="HP13">
        <v>15</v>
      </c>
      <c r="HQ13">
        <v>1.9418178709578769E-23</v>
      </c>
      <c r="HV13">
        <v>15</v>
      </c>
      <c r="HW13">
        <v>1.5194412605040812E-23</v>
      </c>
      <c r="IB13">
        <v>14</v>
      </c>
      <c r="IC13">
        <v>4.7284233241820092E-23</v>
      </c>
      <c r="IH13">
        <v>16.5</v>
      </c>
      <c r="II13">
        <v>5.3210104645604424E-25</v>
      </c>
      <c r="IN13">
        <v>16.5</v>
      </c>
      <c r="IO13">
        <v>6.2499929019259797E-25</v>
      </c>
      <c r="IT13">
        <v>12</v>
      </c>
      <c r="IU13">
        <v>3.9310562766848707E-22</v>
      </c>
      <c r="IZ13">
        <v>16.600000000000001</v>
      </c>
      <c r="JA13">
        <v>2.624648352794681E-24</v>
      </c>
      <c r="JF13">
        <v>16.600000000000001</v>
      </c>
      <c r="JG13">
        <v>9.2355768545688819E-25</v>
      </c>
      <c r="JL13">
        <v>16.3</v>
      </c>
      <c r="JM13">
        <v>5.352231505791044E-24</v>
      </c>
      <c r="JR13">
        <v>18.399999999999999</v>
      </c>
      <c r="JS13">
        <v>5.2834225985646359E-26</v>
      </c>
    </row>
    <row r="14" spans="1:279">
      <c r="A14">
        <v>15</v>
      </c>
      <c r="B14">
        <v>9.5974680987200111E-22</v>
      </c>
      <c r="I14">
        <v>15</v>
      </c>
      <c r="J14">
        <v>4.1825671919884153E-23</v>
      </c>
      <c r="Q14">
        <v>18.5</v>
      </c>
      <c r="R14">
        <v>6.2031963845610579E-23</v>
      </c>
      <c r="Y14">
        <v>16.399999999999999</v>
      </c>
      <c r="Z14">
        <v>1.1885406991609761E-22</v>
      </c>
      <c r="AG14">
        <v>16.600000000000001</v>
      </c>
      <c r="AH14">
        <v>1.4884720039245169E-23</v>
      </c>
      <c r="AO14">
        <v>15.5</v>
      </c>
      <c r="AP14">
        <v>1.0741289942142927E-21</v>
      </c>
      <c r="AW14">
        <v>15.8</v>
      </c>
      <c r="AX14">
        <v>1.4718927078581945E-22</v>
      </c>
      <c r="BE14">
        <v>27.5</v>
      </c>
      <c r="BF14">
        <v>5.7425230948873654E-23</v>
      </c>
      <c r="BM14">
        <v>25.7</v>
      </c>
      <c r="BN14">
        <v>7.9909075106909666E-24</v>
      </c>
      <c r="BU14">
        <v>11</v>
      </c>
      <c r="BV14">
        <v>2.786650097861063E-21</v>
      </c>
      <c r="CA14">
        <v>11</v>
      </c>
      <c r="CB14">
        <v>1.2650318276851439E-23</v>
      </c>
      <c r="CG14">
        <v>11</v>
      </c>
      <c r="CH14">
        <v>3.1746903348185817E-22</v>
      </c>
      <c r="CM14">
        <v>15.5</v>
      </c>
      <c r="CN14">
        <v>4.9216957316498907E-23</v>
      </c>
      <c r="CT14">
        <v>15.5</v>
      </c>
      <c r="CU14">
        <v>2.4776518815645424E-22</v>
      </c>
      <c r="CZ14">
        <v>15</v>
      </c>
      <c r="DA14">
        <v>4.4082315664036047E-22</v>
      </c>
      <c r="DF14">
        <v>13</v>
      </c>
      <c r="DG14">
        <v>9.0659200795026386E-22</v>
      </c>
      <c r="DL14">
        <v>17</v>
      </c>
      <c r="DM14">
        <v>1.2796669933809429E-22</v>
      </c>
      <c r="DR14">
        <v>14</v>
      </c>
      <c r="DS14">
        <v>2.2939641435781422E-22</v>
      </c>
      <c r="DX14">
        <v>14</v>
      </c>
      <c r="DY14">
        <v>-9.6516238538537385E-25</v>
      </c>
      <c r="ED14">
        <v>14</v>
      </c>
      <c r="EE14">
        <v>-1.2191524868025775E-24</v>
      </c>
      <c r="EJ14">
        <v>13</v>
      </c>
      <c r="EK14">
        <v>1.405171474304675E-21</v>
      </c>
      <c r="EP14">
        <v>15</v>
      </c>
      <c r="EQ14">
        <v>4.8599154891605429E-22</v>
      </c>
      <c r="EV14">
        <v>16</v>
      </c>
      <c r="EW14">
        <v>7.3517185925338607E-22</v>
      </c>
      <c r="FB14">
        <v>17.5</v>
      </c>
      <c r="FC14">
        <v>3.1097020015795994E-23</v>
      </c>
      <c r="FH14">
        <v>17.5</v>
      </c>
      <c r="FI14">
        <v>7.9025103768253905E-23</v>
      </c>
      <c r="FN14">
        <v>17.5</v>
      </c>
      <c r="FO14">
        <v>7.1243604067415887E-22</v>
      </c>
      <c r="FT14">
        <v>17.5</v>
      </c>
      <c r="FU14">
        <v>2.9972355197150168E-22</v>
      </c>
      <c r="FZ14">
        <v>17.5</v>
      </c>
      <c r="GA14">
        <v>5.7557021709198804E-23</v>
      </c>
      <c r="GF14">
        <v>17.5</v>
      </c>
      <c r="GG14">
        <v>1.0062698456730608E-22</v>
      </c>
      <c r="GL14">
        <v>17.5</v>
      </c>
      <c r="GM14">
        <v>1.3717025496375985E-23</v>
      </c>
      <c r="GR14">
        <v>19</v>
      </c>
      <c r="GS14">
        <v>4.8129524015674377E-25</v>
      </c>
      <c r="GX14">
        <v>12</v>
      </c>
      <c r="GY14">
        <v>4.2193363280413831E-21</v>
      </c>
      <c r="HD14">
        <v>14.5</v>
      </c>
      <c r="HE14">
        <v>1.2126626604008811E-22</v>
      </c>
      <c r="HJ14">
        <v>17</v>
      </c>
      <c r="HK14">
        <v>5.2745279291348926E-24</v>
      </c>
      <c r="HP14">
        <v>15.5</v>
      </c>
      <c r="HQ14">
        <v>4.243036192477278E-23</v>
      </c>
      <c r="HV14">
        <v>15.5</v>
      </c>
      <c r="HW14">
        <v>3.0504294877578698E-23</v>
      </c>
      <c r="IB14">
        <v>15</v>
      </c>
      <c r="IC14">
        <v>1.1467248574189021E-22</v>
      </c>
      <c r="IH14">
        <v>16.7</v>
      </c>
      <c r="II14">
        <v>1.0167111827419144E-24</v>
      </c>
      <c r="IN14">
        <v>16.7</v>
      </c>
      <c r="IO14">
        <v>1.0715846131416584E-24</v>
      </c>
      <c r="IT14">
        <v>12.5</v>
      </c>
      <c r="IU14">
        <v>7.4837616345030808E-22</v>
      </c>
      <c r="IZ14">
        <v>16.899999999999999</v>
      </c>
      <c r="JA14">
        <v>5.3546589738052297E-24</v>
      </c>
      <c r="JF14">
        <v>16.899999999999999</v>
      </c>
      <c r="JG14">
        <v>2.3171497940157781E-24</v>
      </c>
      <c r="JL14">
        <v>16.600000000000001</v>
      </c>
      <c r="JM14">
        <v>8.7250350610152132E-24</v>
      </c>
      <c r="JR14">
        <v>18.600000000000001</v>
      </c>
      <c r="JS14">
        <v>1.6321831344246732E-25</v>
      </c>
    </row>
    <row r="15" spans="1:279">
      <c r="A15">
        <v>16</v>
      </c>
      <c r="B15">
        <v>1.6791762701493124E-21</v>
      </c>
      <c r="I15">
        <v>16</v>
      </c>
      <c r="J15">
        <v>4.0329810140126317E-22</v>
      </c>
      <c r="Q15">
        <v>18.600000000000001</v>
      </c>
      <c r="R15">
        <v>7.7017960056011501E-23</v>
      </c>
      <c r="Y15">
        <v>16.7</v>
      </c>
      <c r="Z15">
        <v>1.5160702746863396E-22</v>
      </c>
      <c r="AG15">
        <v>16.7</v>
      </c>
      <c r="AH15">
        <v>1.8230018826094466E-23</v>
      </c>
      <c r="AO15">
        <v>16</v>
      </c>
      <c r="AP15">
        <v>1.334171096605384E-21</v>
      </c>
      <c r="AW15">
        <v>16</v>
      </c>
      <c r="AX15">
        <v>2.1529839839098916E-22</v>
      </c>
      <c r="BE15">
        <v>27.6</v>
      </c>
      <c r="BF15">
        <v>6.7884775152365079E-23</v>
      </c>
      <c r="BM15">
        <v>26</v>
      </c>
      <c r="BN15">
        <v>1.077079864192865E-23</v>
      </c>
      <c r="BU15">
        <v>12</v>
      </c>
      <c r="BV15">
        <v>4.2995760319098234E-21</v>
      </c>
      <c r="CA15">
        <v>12</v>
      </c>
      <c r="CB15">
        <v>1.3027903752272878E-22</v>
      </c>
      <c r="CG15">
        <v>12</v>
      </c>
      <c r="CH15">
        <v>7.6653701175190006E-22</v>
      </c>
      <c r="CM15">
        <v>16</v>
      </c>
      <c r="CN15">
        <v>8.953206856862932E-23</v>
      </c>
      <c r="CT15">
        <v>16</v>
      </c>
      <c r="CU15">
        <v>3.4531279653595122E-22</v>
      </c>
      <c r="CZ15">
        <v>16</v>
      </c>
      <c r="DA15">
        <v>7.4215085684605541E-22</v>
      </c>
      <c r="DF15">
        <v>14</v>
      </c>
      <c r="DG15">
        <v>1.4975177045787133E-21</v>
      </c>
      <c r="DL15">
        <v>18</v>
      </c>
      <c r="DM15">
        <v>2.0453409776775993E-22</v>
      </c>
      <c r="DR15">
        <v>15</v>
      </c>
      <c r="DS15">
        <v>4.0732501812264137E-22</v>
      </c>
      <c r="DX15">
        <v>15</v>
      </c>
      <c r="DY15">
        <v>5.8586374907829681E-26</v>
      </c>
      <c r="ED15">
        <v>15</v>
      </c>
      <c r="EE15">
        <v>-2.1927064292988706E-26</v>
      </c>
      <c r="EJ15">
        <v>14</v>
      </c>
      <c r="EK15">
        <v>2.3602474899462363E-21</v>
      </c>
      <c r="EP15">
        <v>16</v>
      </c>
      <c r="EQ15">
        <v>8.926872135377843E-22</v>
      </c>
      <c r="EV15">
        <v>17</v>
      </c>
      <c r="EW15">
        <v>1.1558809768161911E-21</v>
      </c>
      <c r="FB15">
        <v>18</v>
      </c>
      <c r="FC15">
        <v>5.1466610116959176E-23</v>
      </c>
      <c r="FH15">
        <v>18</v>
      </c>
      <c r="FI15">
        <v>1.1879579132408523E-22</v>
      </c>
      <c r="FN15">
        <v>18</v>
      </c>
      <c r="FO15">
        <v>8.5561579574928309E-22</v>
      </c>
      <c r="FT15">
        <v>18</v>
      </c>
      <c r="FU15">
        <v>3.6392865061569817E-22</v>
      </c>
      <c r="FZ15">
        <v>18</v>
      </c>
      <c r="GA15">
        <v>7.7645193538207733E-23</v>
      </c>
      <c r="GF15">
        <v>18</v>
      </c>
      <c r="GG15">
        <v>1.3728324704510405E-22</v>
      </c>
      <c r="GL15">
        <v>18</v>
      </c>
      <c r="GM15">
        <v>2.0239232156950115E-23</v>
      </c>
      <c r="GR15">
        <v>19.2</v>
      </c>
      <c r="GS15">
        <v>7.3492625992015807E-25</v>
      </c>
      <c r="GX15">
        <v>13</v>
      </c>
      <c r="GY15">
        <v>6.2116157081767528E-21</v>
      </c>
      <c r="HD15">
        <v>15</v>
      </c>
      <c r="HE15">
        <v>2.3040488107170117E-22</v>
      </c>
      <c r="HJ15">
        <v>17.3</v>
      </c>
      <c r="HK15">
        <v>8.3725521824307116E-24</v>
      </c>
      <c r="HP15">
        <v>16</v>
      </c>
      <c r="HQ15">
        <v>7.5404038033870627E-23</v>
      </c>
      <c r="HV15">
        <v>16</v>
      </c>
      <c r="HW15">
        <v>5.1522494333228591E-23</v>
      </c>
      <c r="IB15">
        <v>16</v>
      </c>
      <c r="IC15">
        <v>2.0572018247665492E-22</v>
      </c>
      <c r="IH15">
        <v>17</v>
      </c>
      <c r="II15">
        <v>2.1344315289206535E-24</v>
      </c>
      <c r="IN15">
        <v>17</v>
      </c>
      <c r="IO15">
        <v>2.0313647782634648E-24</v>
      </c>
      <c r="IT15">
        <v>13</v>
      </c>
      <c r="IU15">
        <v>1.2114233594365828E-21</v>
      </c>
      <c r="IZ15">
        <v>17.2</v>
      </c>
      <c r="JA15">
        <v>9.3053634204281024E-24</v>
      </c>
      <c r="JF15">
        <v>17.2</v>
      </c>
      <c r="JG15">
        <v>4.553048322908747E-24</v>
      </c>
      <c r="JL15">
        <v>17.2</v>
      </c>
      <c r="JM15">
        <v>1.8333320331222809E-23</v>
      </c>
      <c r="JR15">
        <v>18.8</v>
      </c>
      <c r="JS15">
        <v>3.6278917419323676E-25</v>
      </c>
    </row>
    <row r="16" spans="1:279">
      <c r="A16">
        <v>17</v>
      </c>
      <c r="B16">
        <v>2.0795621049653838E-21</v>
      </c>
      <c r="I16">
        <v>17</v>
      </c>
      <c r="J16">
        <v>8.5951823517379951E-22</v>
      </c>
      <c r="Q16">
        <v>18.7</v>
      </c>
      <c r="R16">
        <v>9.1679093754942412E-23</v>
      </c>
      <c r="Y16">
        <v>17</v>
      </c>
      <c r="Z16">
        <v>1.8500973192425064E-22</v>
      </c>
      <c r="AG16">
        <v>17</v>
      </c>
      <c r="AH16">
        <v>2.6484383990872998E-23</v>
      </c>
      <c r="AO16">
        <v>17</v>
      </c>
      <c r="AP16">
        <v>1.9147602855858962E-21</v>
      </c>
      <c r="AW16">
        <v>17</v>
      </c>
      <c r="AX16">
        <v>5.9189289887049615E-22</v>
      </c>
      <c r="BE16">
        <v>27.7</v>
      </c>
      <c r="BF16">
        <v>7.8325071769065767E-23</v>
      </c>
      <c r="BM16">
        <v>27</v>
      </c>
      <c r="BN16">
        <v>1.9429857636223032E-23</v>
      </c>
      <c r="BU16">
        <v>13</v>
      </c>
      <c r="BV16">
        <v>5.8350093086655255E-21</v>
      </c>
      <c r="CA16">
        <v>13</v>
      </c>
      <c r="CB16">
        <v>3.8558978122753931E-22</v>
      </c>
      <c r="CG16">
        <v>13</v>
      </c>
      <c r="CH16">
        <v>1.3389772757248261E-21</v>
      </c>
      <c r="CM16">
        <v>16.5</v>
      </c>
      <c r="CN16">
        <v>1.4227271506236251E-22</v>
      </c>
      <c r="CT16">
        <v>16.5</v>
      </c>
      <c r="CU16">
        <v>4.5536126993109774E-22</v>
      </c>
      <c r="CZ16">
        <v>16.5</v>
      </c>
      <c r="DA16">
        <v>9.0999658946996372E-22</v>
      </c>
      <c r="DF16">
        <v>15</v>
      </c>
      <c r="DG16">
        <v>2.1455244155471149E-21</v>
      </c>
      <c r="DL16">
        <v>19</v>
      </c>
      <c r="DM16">
        <v>2.91335847355578E-22</v>
      </c>
      <c r="DR16">
        <v>16</v>
      </c>
      <c r="DS16">
        <v>6.1328785681575558E-22</v>
      </c>
      <c r="DX16">
        <v>16</v>
      </c>
      <c r="DY16">
        <v>3.7399686737183466E-24</v>
      </c>
      <c r="ED16">
        <v>16</v>
      </c>
      <c r="EE16">
        <v>5.8057631233248229E-26</v>
      </c>
      <c r="EJ16">
        <v>15</v>
      </c>
      <c r="EK16">
        <v>3.4170756935808202E-21</v>
      </c>
      <c r="EP16">
        <v>17</v>
      </c>
      <c r="EQ16">
        <v>1.3783817476267924E-21</v>
      </c>
      <c r="EV16">
        <v>18</v>
      </c>
      <c r="EW16">
        <v>1.6236446485690508E-21</v>
      </c>
      <c r="FB16">
        <v>18.5</v>
      </c>
      <c r="FC16">
        <v>7.7060683203222916E-23</v>
      </c>
      <c r="FH16">
        <v>18.5</v>
      </c>
      <c r="FI16">
        <v>1.6615351713658938E-22</v>
      </c>
      <c r="FN16">
        <v>18.5</v>
      </c>
      <c r="FO16">
        <v>1.0048160695854613E-21</v>
      </c>
      <c r="FT16">
        <v>18.5</v>
      </c>
      <c r="FU16">
        <v>4.3129344039436783E-22</v>
      </c>
      <c r="FZ16">
        <v>18.5</v>
      </c>
      <c r="GA16">
        <v>1.0011058130070884E-22</v>
      </c>
      <c r="GF16">
        <v>18.5</v>
      </c>
      <c r="GG16">
        <v>1.7855067008259588E-22</v>
      </c>
      <c r="GL16">
        <v>18.5</v>
      </c>
      <c r="GM16">
        <v>2.7923532353678977E-23</v>
      </c>
      <c r="GR16">
        <v>19.399999999999999</v>
      </c>
      <c r="GS16">
        <v>1.0553389691901921E-24</v>
      </c>
      <c r="GX16">
        <v>14</v>
      </c>
      <c r="GY16">
        <v>8.2233815911107885E-21</v>
      </c>
      <c r="HD16">
        <v>15.5</v>
      </c>
      <c r="HE16">
        <v>3.7553664018998149E-22</v>
      </c>
      <c r="HJ16">
        <v>17.600000000000001</v>
      </c>
      <c r="HK16">
        <v>1.2293961586084844E-23</v>
      </c>
      <c r="HP16">
        <v>16.5</v>
      </c>
      <c r="HQ16">
        <v>1.1800735270528143E-22</v>
      </c>
      <c r="HV16">
        <v>16.5</v>
      </c>
      <c r="HW16">
        <v>7.7944420726815873E-23</v>
      </c>
      <c r="IB16">
        <v>16.5</v>
      </c>
      <c r="IC16">
        <v>2.5781220720444641E-22</v>
      </c>
      <c r="IH16">
        <v>17.3</v>
      </c>
      <c r="II16">
        <v>3.7764109736398774E-24</v>
      </c>
      <c r="IN16">
        <v>17.3</v>
      </c>
      <c r="IO16">
        <v>3.3684285839775152E-24</v>
      </c>
      <c r="IT16">
        <v>14</v>
      </c>
      <c r="IU16">
        <v>2.400527899565567E-21</v>
      </c>
      <c r="IZ16">
        <v>17.5</v>
      </c>
      <c r="JA16">
        <v>1.4561358701640574E-23</v>
      </c>
      <c r="JF16">
        <v>17.5</v>
      </c>
      <c r="JG16">
        <v>7.7292269438445118E-24</v>
      </c>
      <c r="JL16">
        <v>17.5</v>
      </c>
      <c r="JM16">
        <v>2.4568348299681095E-23</v>
      </c>
      <c r="JR16">
        <v>19</v>
      </c>
      <c r="JS16">
        <v>6.7115166912815123E-25</v>
      </c>
    </row>
    <row r="17" spans="1:279">
      <c r="A17">
        <v>18</v>
      </c>
      <c r="B17">
        <v>2.3695776930399148E-21</v>
      </c>
      <c r="I17">
        <v>18</v>
      </c>
      <c r="J17">
        <v>1.2953059198051968E-21</v>
      </c>
      <c r="Q17">
        <v>18.899999999999999</v>
      </c>
      <c r="R17">
        <v>1.2011133763371508E-22</v>
      </c>
      <c r="Y17">
        <v>18</v>
      </c>
      <c r="Z17">
        <v>3.06653581209743E-22</v>
      </c>
      <c r="AG17">
        <v>18</v>
      </c>
      <c r="AH17">
        <v>4.3424967100109512E-23</v>
      </c>
      <c r="AO17">
        <v>18</v>
      </c>
      <c r="AP17">
        <v>2.5777730127465962E-21</v>
      </c>
      <c r="AW17">
        <v>18</v>
      </c>
      <c r="AX17">
        <v>9.6898500018688859E-22</v>
      </c>
      <c r="BE17">
        <v>27.8</v>
      </c>
      <c r="BF17">
        <v>8.8737536549526253E-23</v>
      </c>
      <c r="BM17">
        <v>27.5</v>
      </c>
      <c r="BN17">
        <v>2.3590806195737137E-23</v>
      </c>
      <c r="BU17">
        <v>14</v>
      </c>
      <c r="BV17">
        <v>7.3122264763192227E-21</v>
      </c>
      <c r="CA17">
        <v>14</v>
      </c>
      <c r="CB17">
        <v>7.5016679924697252E-22</v>
      </c>
      <c r="CG17">
        <v>14</v>
      </c>
      <c r="CH17">
        <v>1.9741116432592905E-21</v>
      </c>
      <c r="CM17">
        <v>17</v>
      </c>
      <c r="CN17">
        <v>2.0657158777564768E-22</v>
      </c>
      <c r="CT17">
        <v>17</v>
      </c>
      <c r="CU17">
        <v>5.7586563344750813E-22</v>
      </c>
      <c r="CZ17">
        <v>17</v>
      </c>
      <c r="DA17">
        <v>1.0858324135907797E-21</v>
      </c>
      <c r="DF17">
        <v>16</v>
      </c>
      <c r="DG17">
        <v>2.8120010873165369E-21</v>
      </c>
      <c r="DL17">
        <v>20</v>
      </c>
      <c r="DM17">
        <v>3.8440852286206327E-22</v>
      </c>
      <c r="DR17">
        <v>17</v>
      </c>
      <c r="DS17">
        <v>8.3419942067402158E-22</v>
      </c>
      <c r="DX17">
        <v>17</v>
      </c>
      <c r="DY17">
        <v>1.6496148228670849E-23</v>
      </c>
      <c r="ED17">
        <v>17</v>
      </c>
      <c r="EE17">
        <v>8.7685270093785637E-25</v>
      </c>
      <c r="EJ17">
        <v>16</v>
      </c>
      <c r="EK17">
        <v>4.5106258882589207E-21</v>
      </c>
      <c r="EP17">
        <v>18</v>
      </c>
      <c r="EQ17">
        <v>1.9130047576339526E-21</v>
      </c>
      <c r="EV17">
        <v>19</v>
      </c>
      <c r="EW17">
        <v>2.1165905322283789E-21</v>
      </c>
      <c r="FB17">
        <v>19</v>
      </c>
      <c r="FC17">
        <v>1.0753699874632173E-22</v>
      </c>
      <c r="FH17">
        <v>19</v>
      </c>
      <c r="FI17">
        <v>2.2037320106413607E-22</v>
      </c>
      <c r="FN17">
        <v>19</v>
      </c>
      <c r="FO17">
        <v>1.1584536722982516E-21</v>
      </c>
      <c r="FT17">
        <v>19</v>
      </c>
      <c r="FU17">
        <v>5.0106290764623446E-22</v>
      </c>
      <c r="FZ17">
        <v>19</v>
      </c>
      <c r="GA17">
        <v>1.2461900760067583E-22</v>
      </c>
      <c r="GF17">
        <v>19</v>
      </c>
      <c r="GG17">
        <v>2.2380752075862255E-22</v>
      </c>
      <c r="GL17">
        <v>19</v>
      </c>
      <c r="GM17">
        <v>3.6651221623256012E-23</v>
      </c>
      <c r="GR17">
        <v>19.8</v>
      </c>
      <c r="GS17">
        <v>1.9098241972644957E-24</v>
      </c>
      <c r="GX17">
        <v>15</v>
      </c>
      <c r="GY17">
        <v>1.0165598316964734E-20</v>
      </c>
      <c r="HD17">
        <v>16</v>
      </c>
      <c r="HE17">
        <v>5.5390463180936209E-22</v>
      </c>
      <c r="HJ17">
        <v>18</v>
      </c>
      <c r="HK17">
        <v>1.8814134485717849E-23</v>
      </c>
      <c r="HP17">
        <v>17</v>
      </c>
      <c r="HQ17">
        <v>1.6950712533453834E-22</v>
      </c>
      <c r="HV17">
        <v>17</v>
      </c>
      <c r="HW17">
        <v>1.0928034775205325E-22</v>
      </c>
      <c r="IB17">
        <v>17</v>
      </c>
      <c r="IC17">
        <v>3.1312333404362965E-22</v>
      </c>
      <c r="IH17">
        <v>17.5</v>
      </c>
      <c r="II17">
        <v>5.1830620543549604E-24</v>
      </c>
      <c r="IN17">
        <v>17.5</v>
      </c>
      <c r="IO17">
        <v>4.4796829448879785E-24</v>
      </c>
      <c r="IT17">
        <v>15</v>
      </c>
      <c r="IU17">
        <v>3.8342739831181787E-21</v>
      </c>
      <c r="IZ17">
        <v>17.8</v>
      </c>
      <c r="JA17">
        <v>2.1164860963244556E-23</v>
      </c>
      <c r="JF17">
        <v>17.8</v>
      </c>
      <c r="JG17">
        <v>1.1904800567663866E-23</v>
      </c>
      <c r="JL17">
        <v>17.8</v>
      </c>
      <c r="JM17">
        <v>3.1728411132599724E-23</v>
      </c>
      <c r="JR17">
        <v>19.2</v>
      </c>
      <c r="JS17">
        <v>1.104311211513794E-24</v>
      </c>
    </row>
    <row r="18" spans="1:279">
      <c r="A18">
        <v>19</v>
      </c>
      <c r="B18">
        <v>2.6241076091287569E-21</v>
      </c>
      <c r="I18">
        <v>19</v>
      </c>
      <c r="J18">
        <v>1.6768544895234862E-21</v>
      </c>
      <c r="Q18">
        <v>19</v>
      </c>
      <c r="R18">
        <v>1.3391986997875613E-22</v>
      </c>
      <c r="Y18">
        <v>19</v>
      </c>
      <c r="Z18">
        <v>4.4705147064482809E-22</v>
      </c>
      <c r="AG18">
        <v>19</v>
      </c>
      <c r="AH18">
        <v>5.6825254698921275E-23</v>
      </c>
      <c r="AO18">
        <v>19</v>
      </c>
      <c r="AP18">
        <v>3.2835243811583893E-21</v>
      </c>
      <c r="AW18">
        <v>19</v>
      </c>
      <c r="AX18">
        <v>1.313539371604041E-21</v>
      </c>
      <c r="BE18">
        <v>28</v>
      </c>
      <c r="BF18">
        <v>1.0944817539420989E-22</v>
      </c>
      <c r="BM18">
        <v>28</v>
      </c>
      <c r="BN18">
        <v>2.778035572162156E-23</v>
      </c>
      <c r="BU18">
        <v>15</v>
      </c>
      <c r="BV18">
        <v>8.6889220792778466E-21</v>
      </c>
      <c r="CA18">
        <v>15</v>
      </c>
      <c r="CB18">
        <v>1.185694581297384E-21</v>
      </c>
      <c r="CG18">
        <v>15</v>
      </c>
      <c r="CH18">
        <v>2.6278982311493191E-21</v>
      </c>
      <c r="CM18">
        <v>17.5</v>
      </c>
      <c r="CN18">
        <v>2.8126383875914684E-22</v>
      </c>
      <c r="CT18">
        <v>17.5</v>
      </c>
      <c r="CU18">
        <v>7.0487386622320015E-22</v>
      </c>
      <c r="CZ18">
        <v>17.5</v>
      </c>
      <c r="DA18">
        <v>1.267417609486342E-21</v>
      </c>
      <c r="DF18">
        <v>17</v>
      </c>
      <c r="DG18">
        <v>3.47087293627181E-21</v>
      </c>
      <c r="DL18">
        <v>21</v>
      </c>
      <c r="DM18">
        <v>4.8058917817413449E-22</v>
      </c>
      <c r="DR18">
        <v>18</v>
      </c>
      <c r="DS18">
        <v>1.060254551020762E-21</v>
      </c>
      <c r="DX18">
        <v>18</v>
      </c>
      <c r="DY18">
        <v>3.9327415706399291E-23</v>
      </c>
      <c r="ED18">
        <v>18</v>
      </c>
      <c r="EE18">
        <v>3.0369754898074823E-24</v>
      </c>
      <c r="EJ18">
        <v>17</v>
      </c>
      <c r="EK18">
        <v>5.5964567212794245E-21</v>
      </c>
      <c r="EP18">
        <v>19</v>
      </c>
      <c r="EQ18">
        <v>2.4724499965028123E-21</v>
      </c>
      <c r="EV18">
        <v>20</v>
      </c>
      <c r="EW18">
        <v>2.6180870963313806E-21</v>
      </c>
      <c r="FB18">
        <v>20</v>
      </c>
      <c r="FC18">
        <v>1.8133534828301963E-22</v>
      </c>
      <c r="FH18">
        <v>20</v>
      </c>
      <c r="FI18">
        <v>3.4621557152120555E-22</v>
      </c>
      <c r="FN18">
        <v>20</v>
      </c>
      <c r="FO18">
        <v>1.4736546807769637E-21</v>
      </c>
      <c r="FT18">
        <v>20</v>
      </c>
      <c r="FU18">
        <v>6.4521803720239657E-22</v>
      </c>
      <c r="FZ18">
        <v>20</v>
      </c>
      <c r="GA18">
        <v>1.7848651961582504E-22</v>
      </c>
      <c r="GF18">
        <v>20</v>
      </c>
      <c r="GG18">
        <v>3.2388146836204945E-22</v>
      </c>
      <c r="GL18">
        <v>20</v>
      </c>
      <c r="GM18">
        <v>5.6729764042520482E-23</v>
      </c>
      <c r="GR18">
        <v>20</v>
      </c>
      <c r="GS18">
        <v>2.4482922280748759E-24</v>
      </c>
      <c r="GX18">
        <v>16</v>
      </c>
      <c r="GY18">
        <v>1.1989248897161735E-20</v>
      </c>
      <c r="HD18">
        <v>16.5</v>
      </c>
      <c r="HE18">
        <v>7.6182222082150974E-22</v>
      </c>
      <c r="HJ18">
        <v>18.3</v>
      </c>
      <c r="HK18">
        <v>2.4659280394107584E-23</v>
      </c>
      <c r="HP18">
        <v>18</v>
      </c>
      <c r="HQ18">
        <v>2.9534593345934944E-22</v>
      </c>
      <c r="HV18">
        <v>18</v>
      </c>
      <c r="HW18">
        <v>1.8435347407561428E-22</v>
      </c>
      <c r="IB18">
        <v>18</v>
      </c>
      <c r="IC18">
        <v>4.3040136468974206E-22</v>
      </c>
      <c r="IH18">
        <v>17.7</v>
      </c>
      <c r="II18">
        <v>6.848093474911591E-24</v>
      </c>
      <c r="IN18">
        <v>17.7</v>
      </c>
      <c r="IO18">
        <v>5.77056785935539E-24</v>
      </c>
      <c r="IT18">
        <v>16</v>
      </c>
      <c r="IU18">
        <v>5.4022111925259659E-21</v>
      </c>
      <c r="IZ18">
        <v>18</v>
      </c>
      <c r="JA18">
        <v>2.6321578390101546E-23</v>
      </c>
      <c r="JF18">
        <v>18</v>
      </c>
      <c r="JG18">
        <v>1.5258957008069109E-23</v>
      </c>
      <c r="JL18">
        <v>18</v>
      </c>
      <c r="JM18">
        <v>3.6998061084701346E-23</v>
      </c>
      <c r="JR18">
        <v>19.399999999999999</v>
      </c>
      <c r="JS18">
        <v>1.675133373241431E-24</v>
      </c>
    </row>
    <row r="19" spans="1:279">
      <c r="A19">
        <v>20</v>
      </c>
      <c r="B19">
        <v>2.8659816557278227E-21</v>
      </c>
      <c r="I19">
        <v>20</v>
      </c>
      <c r="J19">
        <v>2.0006091859241327E-21</v>
      </c>
      <c r="Q19">
        <v>20</v>
      </c>
      <c r="R19">
        <v>2.6027696953069282E-22</v>
      </c>
      <c r="Y19">
        <v>20</v>
      </c>
      <c r="Z19">
        <v>6.0261486938388438E-22</v>
      </c>
      <c r="AG19">
        <v>20</v>
      </c>
      <c r="AH19">
        <v>7.3617435568800106E-23</v>
      </c>
      <c r="AO19">
        <v>20</v>
      </c>
      <c r="AP19">
        <v>3.9899624388751361E-21</v>
      </c>
      <c r="AW19">
        <v>20</v>
      </c>
      <c r="AX19">
        <v>1.6195997209654221E-21</v>
      </c>
      <c r="BE19">
        <v>29</v>
      </c>
      <c r="BF19">
        <v>2.0924729019250537E-22</v>
      </c>
      <c r="BM19">
        <v>29</v>
      </c>
      <c r="BN19">
        <v>3.662476236520657E-23</v>
      </c>
      <c r="BU19">
        <v>16</v>
      </c>
      <c r="BV19">
        <v>9.9465451079821794E-21</v>
      </c>
      <c r="CA19">
        <v>16</v>
      </c>
      <c r="CB19">
        <v>1.6592387192868754E-21</v>
      </c>
      <c r="CG19">
        <v>16</v>
      </c>
      <c r="CH19">
        <v>3.2714796701543644E-21</v>
      </c>
      <c r="CM19">
        <v>18</v>
      </c>
      <c r="CN19">
        <v>3.6505515396061365E-22</v>
      </c>
      <c r="CT19">
        <v>18</v>
      </c>
      <c r="CU19">
        <v>8.4058545539628672E-22</v>
      </c>
      <c r="CZ19">
        <v>18</v>
      </c>
      <c r="DA19">
        <v>1.4528038624177335E-21</v>
      </c>
      <c r="DF19">
        <v>18</v>
      </c>
      <c r="DG19">
        <v>4.1056190638014515E-21</v>
      </c>
      <c r="DL19">
        <v>22</v>
      </c>
      <c r="DM19">
        <v>5.7746746461382928E-22</v>
      </c>
      <c r="DR19">
        <v>19</v>
      </c>
      <c r="DS19">
        <v>1.2845425421834624E-21</v>
      </c>
      <c r="DX19">
        <v>19</v>
      </c>
      <c r="DY19">
        <v>7.1067198534603569E-23</v>
      </c>
      <c r="ED19">
        <v>19</v>
      </c>
      <c r="EE19">
        <v>6.5847453646857922E-24</v>
      </c>
      <c r="EJ19">
        <v>18</v>
      </c>
      <c r="EK19">
        <v>6.6460647624667236E-21</v>
      </c>
      <c r="EP19">
        <v>20</v>
      </c>
      <c r="EQ19">
        <v>3.0386115909024938E-21</v>
      </c>
      <c r="EV19">
        <v>21</v>
      </c>
      <c r="EW19">
        <v>3.1160511337864547E-21</v>
      </c>
      <c r="FB19">
        <v>21</v>
      </c>
      <c r="FC19">
        <v>2.6898634396417258E-22</v>
      </c>
      <c r="FH19">
        <v>21</v>
      </c>
      <c r="FI19">
        <v>4.9001391601879569E-22</v>
      </c>
      <c r="FN19">
        <v>21</v>
      </c>
      <c r="FO19">
        <v>1.7921844603415259E-21</v>
      </c>
      <c r="FT19">
        <v>21</v>
      </c>
      <c r="FU19">
        <v>7.9199501923681312E-22</v>
      </c>
      <c r="FZ19">
        <v>21</v>
      </c>
      <c r="GA19">
        <v>2.3690816647887696E-22</v>
      </c>
      <c r="GF19">
        <v>21</v>
      </c>
      <c r="GG19">
        <v>4.3306318880571318E-22</v>
      </c>
      <c r="GL19">
        <v>21</v>
      </c>
      <c r="GM19">
        <v>7.9484339240251817E-23</v>
      </c>
      <c r="GR19">
        <v>21</v>
      </c>
      <c r="GS19">
        <v>6.2795831763235362E-24</v>
      </c>
      <c r="GX19">
        <v>17</v>
      </c>
      <c r="GY19">
        <v>1.3670983948650449E-20</v>
      </c>
      <c r="HD19">
        <v>17</v>
      </c>
      <c r="HE19">
        <v>9.9523885240874571E-22</v>
      </c>
      <c r="HJ19">
        <v>18.600000000000001</v>
      </c>
      <c r="HK19">
        <v>3.1297488898470233E-23</v>
      </c>
      <c r="HP19">
        <v>18.600000000000001</v>
      </c>
      <c r="HQ19">
        <v>3.8270068271595346E-22</v>
      </c>
      <c r="HV19">
        <v>18.600000000000001</v>
      </c>
      <c r="HW19">
        <v>2.3572152447009899E-22</v>
      </c>
      <c r="IB19">
        <v>18.600000000000001</v>
      </c>
      <c r="IC19">
        <v>5.0331921305345214E-22</v>
      </c>
      <c r="IH19">
        <v>18</v>
      </c>
      <c r="II19">
        <v>9.8379176550777413E-24</v>
      </c>
      <c r="IN19">
        <v>18</v>
      </c>
      <c r="IO19">
        <v>8.0455024844723406E-24</v>
      </c>
      <c r="IT19">
        <v>17</v>
      </c>
      <c r="IU19">
        <v>7.0210104468266886E-21</v>
      </c>
      <c r="IZ19">
        <v>18.3</v>
      </c>
      <c r="JA19">
        <v>3.5179253918904713E-23</v>
      </c>
      <c r="JF19">
        <v>18.3</v>
      </c>
      <c r="JG19">
        <v>2.1152147144671682E-23</v>
      </c>
      <c r="JL19">
        <v>18.3</v>
      </c>
      <c r="JM19">
        <v>4.5614986865638421E-23</v>
      </c>
      <c r="JR19">
        <v>19.600000000000001</v>
      </c>
      <c r="JS19">
        <v>2.3937485913304456E-24</v>
      </c>
    </row>
    <row r="20" spans="1:279">
      <c r="A20">
        <v>30</v>
      </c>
      <c r="B20">
        <v>4.5597459177013331E-21</v>
      </c>
      <c r="I20">
        <v>30</v>
      </c>
      <c r="J20">
        <v>3.511695483447969E-21</v>
      </c>
      <c r="Q20">
        <v>30</v>
      </c>
      <c r="R20">
        <v>9.3762341638300978E-22</v>
      </c>
      <c r="Y20">
        <v>30</v>
      </c>
      <c r="Z20">
        <v>2.0327131765036905E-21</v>
      </c>
      <c r="AG20">
        <v>30</v>
      </c>
      <c r="AH20">
        <v>3.4472875514433083E-22</v>
      </c>
      <c r="AO20">
        <v>30</v>
      </c>
      <c r="AP20">
        <v>8.5275615496978316E-21</v>
      </c>
      <c r="AW20">
        <v>30</v>
      </c>
      <c r="AX20">
        <v>3.394780223881469E-21</v>
      </c>
      <c r="BE20">
        <v>30</v>
      </c>
      <c r="BF20">
        <v>3.0046981453256245E-22</v>
      </c>
      <c r="BM20">
        <v>30</v>
      </c>
      <c r="BN20">
        <v>4.6589546094239967E-23</v>
      </c>
      <c r="BU20">
        <v>17</v>
      </c>
      <c r="BV20">
        <v>1.108048295250525E-20</v>
      </c>
      <c r="CA20">
        <v>17</v>
      </c>
      <c r="CB20">
        <v>2.146198314552184E-21</v>
      </c>
      <c r="CG20">
        <v>17</v>
      </c>
      <c r="CH20">
        <v>3.8873071298232189E-21</v>
      </c>
      <c r="CM20">
        <v>18.5</v>
      </c>
      <c r="CN20">
        <v>4.5662776736378895E-22</v>
      </c>
      <c r="CT20">
        <v>18.5</v>
      </c>
      <c r="CU20">
        <v>9.8137818567404867E-22</v>
      </c>
      <c r="CZ20">
        <v>18.5</v>
      </c>
      <c r="DA20">
        <v>1.640320239705467E-21</v>
      </c>
      <c r="DF20">
        <v>18.5</v>
      </c>
      <c r="DG20">
        <v>4.4106985067568576E-21</v>
      </c>
      <c r="DL20">
        <v>23</v>
      </c>
      <c r="DM20">
        <v>6.7326886236967004E-22</v>
      </c>
      <c r="DR20">
        <v>20</v>
      </c>
      <c r="DS20">
        <v>1.5024232727109753E-21</v>
      </c>
      <c r="DX20">
        <v>20</v>
      </c>
      <c r="DY20">
        <v>1.0985474515200881E-22</v>
      </c>
      <c r="ED20">
        <v>20</v>
      </c>
      <c r="EE20">
        <v>1.1340504125923721E-23</v>
      </c>
      <c r="EJ20">
        <v>19</v>
      </c>
      <c r="EK20">
        <v>7.6423641445441187E-21</v>
      </c>
      <c r="EP20">
        <v>21</v>
      </c>
      <c r="EQ20">
        <v>3.5984788749570827E-21</v>
      </c>
      <c r="EV20">
        <v>22</v>
      </c>
      <c r="EW20">
        <v>3.6020340691098123E-21</v>
      </c>
      <c r="FB20">
        <v>22</v>
      </c>
      <c r="FC20">
        <v>3.6669065014083598E-22</v>
      </c>
      <c r="FH20">
        <v>22</v>
      </c>
      <c r="FI20">
        <v>6.4605009237647623E-22</v>
      </c>
      <c r="FN20">
        <v>22</v>
      </c>
      <c r="FO20">
        <v>2.1074529018485379E-21</v>
      </c>
      <c r="FT20">
        <v>22</v>
      </c>
      <c r="FU20">
        <v>9.3813457040939055E-22</v>
      </c>
      <c r="FZ20">
        <v>22</v>
      </c>
      <c r="GA20">
        <v>2.9794862639793796E-22</v>
      </c>
      <c r="GF20">
        <v>22</v>
      </c>
      <c r="GG20">
        <v>5.4764160180548581E-22</v>
      </c>
      <c r="GL20">
        <v>22</v>
      </c>
      <c r="GM20">
        <v>1.0403083599381736E-22</v>
      </c>
      <c r="GR20">
        <v>22</v>
      </c>
      <c r="GS20">
        <v>1.1936544600938663E-23</v>
      </c>
      <c r="GX20">
        <v>18</v>
      </c>
      <c r="GY20">
        <v>1.5203196852177945E-20</v>
      </c>
      <c r="HD20">
        <v>18</v>
      </c>
      <c r="HE20">
        <v>1.5224700259360668E-21</v>
      </c>
      <c r="HJ20">
        <v>18.899999999999999</v>
      </c>
      <c r="HK20">
        <v>3.8696874003701686E-23</v>
      </c>
      <c r="HP20">
        <v>18.899999999999999</v>
      </c>
      <c r="HQ20">
        <v>4.2902472665016268E-22</v>
      </c>
      <c r="HV20">
        <v>18.899999999999999</v>
      </c>
      <c r="HW20">
        <v>2.6279284812205023E-22</v>
      </c>
      <c r="IB20">
        <v>18.899999999999999</v>
      </c>
      <c r="IC20">
        <v>5.4013072459869145E-22</v>
      </c>
      <c r="IH20">
        <v>18.5</v>
      </c>
      <c r="II20">
        <v>1.6132857833407088E-23</v>
      </c>
      <c r="IN20">
        <v>18.5</v>
      </c>
      <c r="IO20">
        <v>1.2728686831971842E-23</v>
      </c>
      <c r="IT20">
        <v>18</v>
      </c>
      <c r="IU20">
        <v>8.6323691454007711E-21</v>
      </c>
      <c r="IZ20">
        <v>18.600000000000001</v>
      </c>
      <c r="JA20">
        <v>4.5356985776924336E-23</v>
      </c>
      <c r="JF20">
        <v>18.600000000000001</v>
      </c>
      <c r="JG20">
        <v>2.8071708993349422E-23</v>
      </c>
      <c r="JL20">
        <v>18.600000000000001</v>
      </c>
      <c r="JM20">
        <v>5.5043891116863856E-23</v>
      </c>
      <c r="JR20">
        <v>19.8</v>
      </c>
      <c r="JS20">
        <v>3.2679085847982019E-24</v>
      </c>
    </row>
    <row r="21" spans="1:279">
      <c r="A21">
        <v>40</v>
      </c>
      <c r="B21">
        <v>5.1520257617668752E-21</v>
      </c>
      <c r="I21">
        <v>40</v>
      </c>
      <c r="J21">
        <v>3.9861670663815738E-21</v>
      </c>
      <c r="Q21">
        <v>40</v>
      </c>
      <c r="R21">
        <v>1.1188116644786604E-21</v>
      </c>
      <c r="Y21">
        <v>40</v>
      </c>
      <c r="Z21">
        <v>2.6971394535138003E-21</v>
      </c>
      <c r="AG21">
        <v>40</v>
      </c>
      <c r="AH21">
        <v>5.0258218012103269E-22</v>
      </c>
      <c r="AO21">
        <v>40</v>
      </c>
      <c r="AP21">
        <v>1.0121474292959934E-20</v>
      </c>
      <c r="AW21">
        <v>40</v>
      </c>
      <c r="AX21">
        <v>4.1449033861377969E-21</v>
      </c>
      <c r="BE21">
        <v>40</v>
      </c>
      <c r="BF21">
        <v>8.4952986775435336E-22</v>
      </c>
      <c r="BM21">
        <v>40</v>
      </c>
      <c r="BN21">
        <v>2.2577079006298031E-22</v>
      </c>
      <c r="BU21">
        <v>18</v>
      </c>
      <c r="BV21">
        <v>1.2093908615193819E-20</v>
      </c>
      <c r="CA21">
        <v>18</v>
      </c>
      <c r="CB21">
        <v>2.6294938766656818E-21</v>
      </c>
      <c r="CG21">
        <v>18</v>
      </c>
      <c r="CH21">
        <v>4.4656041884834026E-21</v>
      </c>
      <c r="CM21">
        <v>19</v>
      </c>
      <c r="CN21">
        <v>5.547052796138129E-22</v>
      </c>
      <c r="CT21">
        <v>19</v>
      </c>
      <c r="CU21">
        <v>1.1258154260717781E-21</v>
      </c>
      <c r="CZ21">
        <v>19</v>
      </c>
      <c r="DA21">
        <v>1.828550251995543E-21</v>
      </c>
      <c r="DF21">
        <v>19</v>
      </c>
      <c r="DG21">
        <v>4.706495037541842E-21</v>
      </c>
      <c r="DL21">
        <v>24</v>
      </c>
      <c r="DM21">
        <v>7.6672813835104783E-22</v>
      </c>
      <c r="DR21">
        <v>22</v>
      </c>
      <c r="DS21">
        <v>1.9083485157213119E-21</v>
      </c>
      <c r="DX21">
        <v>22</v>
      </c>
      <c r="DY21">
        <v>2.0113855923545555E-22</v>
      </c>
      <c r="ED21">
        <v>22</v>
      </c>
      <c r="EE21">
        <v>2.3470709327392313E-23</v>
      </c>
      <c r="EJ21">
        <v>20</v>
      </c>
      <c r="EK21">
        <v>8.5761136068386133E-21</v>
      </c>
      <c r="EP21">
        <v>22</v>
      </c>
      <c r="EQ21">
        <v>4.1430605146033905E-21</v>
      </c>
      <c r="EV21">
        <v>23</v>
      </c>
      <c r="EW21">
        <v>4.0703683645592344E-21</v>
      </c>
      <c r="FB21">
        <v>23</v>
      </c>
      <c r="FC21">
        <v>4.7110430841044664E-22</v>
      </c>
      <c r="FH21">
        <v>23</v>
      </c>
      <c r="FI21">
        <v>8.0951691697198169E-22</v>
      </c>
      <c r="FN21">
        <v>23</v>
      </c>
      <c r="FO21">
        <v>2.4148184266213824E-21</v>
      </c>
      <c r="FT21">
        <v>23</v>
      </c>
      <c r="FU21">
        <v>1.081303030244762E-21</v>
      </c>
      <c r="FZ21">
        <v>23</v>
      </c>
      <c r="GA21">
        <v>3.6008030770451714E-22</v>
      </c>
      <c r="GF21">
        <v>23</v>
      </c>
      <c r="GG21">
        <v>6.646654699294378E-22</v>
      </c>
      <c r="GL21">
        <v>23</v>
      </c>
      <c r="GM21">
        <v>1.2963320333092323E-22</v>
      </c>
      <c r="GR21">
        <v>23</v>
      </c>
      <c r="GS21">
        <v>1.9196141498164048E-23</v>
      </c>
      <c r="GX21">
        <v>19</v>
      </c>
      <c r="GY21">
        <v>1.6587553362294966E-20</v>
      </c>
      <c r="HD21">
        <v>19</v>
      </c>
      <c r="HE21">
        <v>2.1058169723060391E-21</v>
      </c>
      <c r="HJ21">
        <v>19</v>
      </c>
      <c r="HK21">
        <v>4.132611520137581E-23</v>
      </c>
      <c r="HP21">
        <v>19</v>
      </c>
      <c r="HQ21">
        <v>4.4480769017273792E-22</v>
      </c>
      <c r="HV21">
        <v>19</v>
      </c>
      <c r="HW21">
        <v>2.7199375526109836E-22</v>
      </c>
      <c r="IB21">
        <v>19</v>
      </c>
      <c r="IC21">
        <v>5.5242924006012567E-22</v>
      </c>
      <c r="IH21">
        <v>19</v>
      </c>
      <c r="II21">
        <v>2.4020337735445424E-23</v>
      </c>
      <c r="IN21">
        <v>19</v>
      </c>
      <c r="IO21">
        <v>1.8481063215113924E-23</v>
      </c>
      <c r="IT21">
        <v>19</v>
      </c>
      <c r="IU21">
        <v>1.0197680366323813E-20</v>
      </c>
      <c r="IZ21">
        <v>19</v>
      </c>
      <c r="JA21">
        <v>6.0902367789221869E-23</v>
      </c>
      <c r="JF21">
        <v>19</v>
      </c>
      <c r="JG21">
        <v>3.8853815578656065E-23</v>
      </c>
      <c r="JL21">
        <v>19</v>
      </c>
      <c r="JM21">
        <v>6.878909301186684E-23</v>
      </c>
      <c r="JR21">
        <v>20</v>
      </c>
      <c r="JS21">
        <v>4.3033002682918324E-24</v>
      </c>
    </row>
    <row r="22" spans="1:279">
      <c r="A22">
        <v>50</v>
      </c>
      <c r="B22">
        <v>5.3645640597072698E-21</v>
      </c>
      <c r="I22">
        <v>50</v>
      </c>
      <c r="J22">
        <v>4.1754342597689529E-21</v>
      </c>
      <c r="Q22">
        <v>50</v>
      </c>
      <c r="R22">
        <v>1.1849111961966122E-21</v>
      </c>
      <c r="Y22">
        <v>50</v>
      </c>
      <c r="Z22">
        <v>2.9573195176537468E-21</v>
      </c>
      <c r="AG22">
        <v>50</v>
      </c>
      <c r="AH22">
        <v>5.6341813399201752E-22</v>
      </c>
      <c r="AO22">
        <v>50</v>
      </c>
      <c r="AP22">
        <v>1.0850703581386855E-20</v>
      </c>
      <c r="AW22">
        <v>50</v>
      </c>
      <c r="AX22">
        <v>4.4704446023446144E-21</v>
      </c>
      <c r="BE22">
        <v>50</v>
      </c>
      <c r="BF22">
        <v>1.1742919593382483E-21</v>
      </c>
      <c r="BM22">
        <v>50</v>
      </c>
      <c r="BN22">
        <v>4.355042693931912E-22</v>
      </c>
      <c r="BU22">
        <v>19</v>
      </c>
      <c r="BV22">
        <v>1.2994049332727411E-20</v>
      </c>
      <c r="CA22">
        <v>19</v>
      </c>
      <c r="CB22">
        <v>3.0979042187369141E-21</v>
      </c>
      <c r="CG22">
        <v>19</v>
      </c>
      <c r="CH22">
        <v>5.001707907019265E-21</v>
      </c>
      <c r="CM22">
        <v>19.5</v>
      </c>
      <c r="CN22">
        <v>6.5809024442622823E-22</v>
      </c>
      <c r="CT22">
        <v>19.5</v>
      </c>
      <c r="CU22">
        <v>1.272641814609038E-21</v>
      </c>
      <c r="CZ22">
        <v>19.5</v>
      </c>
      <c r="DA22">
        <v>2.0163056588442686E-21</v>
      </c>
      <c r="DF22">
        <v>19.5</v>
      </c>
      <c r="DG22">
        <v>4.9924957624029735E-21</v>
      </c>
      <c r="DL22">
        <v>25</v>
      </c>
      <c r="DM22">
        <v>8.5697547243558852E-22</v>
      </c>
      <c r="DR22">
        <v>25</v>
      </c>
      <c r="DS22">
        <v>2.4276502545602549E-21</v>
      </c>
      <c r="DX22">
        <v>25</v>
      </c>
      <c r="DY22">
        <v>3.5105658841815954E-22</v>
      </c>
      <c r="ED22">
        <v>25</v>
      </c>
      <c r="EE22">
        <v>4.4879375680350561E-23</v>
      </c>
      <c r="EJ22">
        <v>23</v>
      </c>
      <c r="EK22">
        <v>1.0977769475782182E-20</v>
      </c>
      <c r="EP22">
        <v>23</v>
      </c>
      <c r="EQ22">
        <v>4.6664120323675038E-21</v>
      </c>
      <c r="EV22">
        <v>24</v>
      </c>
      <c r="EW22">
        <v>4.5174582074368682E-21</v>
      </c>
      <c r="FB22">
        <v>24</v>
      </c>
      <c r="FC22">
        <v>5.7944766062568198E-22</v>
      </c>
      <c r="FH22">
        <v>24</v>
      </c>
      <c r="FI22">
        <v>9.765481138118951E-22</v>
      </c>
      <c r="FN22">
        <v>24</v>
      </c>
      <c r="FO22">
        <v>2.7111381849868706E-21</v>
      </c>
      <c r="FT22">
        <v>24</v>
      </c>
      <c r="FU22">
        <v>1.2198883767323573E-21</v>
      </c>
      <c r="FZ22">
        <v>24</v>
      </c>
      <c r="GA22">
        <v>4.2213653533487785E-22</v>
      </c>
      <c r="GF22">
        <v>24</v>
      </c>
      <c r="GG22">
        <v>7.818659145970157E-22</v>
      </c>
      <c r="GL22">
        <v>24</v>
      </c>
      <c r="GM22">
        <v>1.5570386290858515E-22</v>
      </c>
      <c r="GR22">
        <v>24</v>
      </c>
      <c r="GS22">
        <v>2.777017164882613E-23</v>
      </c>
      <c r="GX22">
        <v>20</v>
      </c>
      <c r="GY22">
        <v>1.7830899021393317E-20</v>
      </c>
      <c r="HD22">
        <v>20</v>
      </c>
      <c r="HE22">
        <v>2.7206896108069162E-21</v>
      </c>
      <c r="HJ22">
        <v>20</v>
      </c>
      <c r="HK22">
        <v>7.1696259591002646E-23</v>
      </c>
      <c r="HP22">
        <v>20</v>
      </c>
      <c r="HQ22">
        <v>6.1024874449019745E-22</v>
      </c>
      <c r="HV22">
        <v>20</v>
      </c>
      <c r="HW22">
        <v>3.6788081181910666E-22</v>
      </c>
      <c r="IB22">
        <v>20</v>
      </c>
      <c r="IC22">
        <v>6.7539640005718565E-22</v>
      </c>
      <c r="IH22">
        <v>20</v>
      </c>
      <c r="II22">
        <v>4.4151641986528067E-23</v>
      </c>
      <c r="IN22">
        <v>20</v>
      </c>
      <c r="IO22">
        <v>3.2868747417571036E-23</v>
      </c>
      <c r="IT22">
        <v>20</v>
      </c>
      <c r="IU22">
        <v>1.1692803535029195E-20</v>
      </c>
      <c r="IZ22">
        <v>20</v>
      </c>
      <c r="JA22">
        <v>1.0874622554241171E-22</v>
      </c>
      <c r="JF22">
        <v>20</v>
      </c>
      <c r="JG22">
        <v>7.3011527683539757E-23</v>
      </c>
      <c r="JL22">
        <v>20</v>
      </c>
      <c r="JM22">
        <v>1.0822072288906151E-22</v>
      </c>
      <c r="JR22">
        <v>23</v>
      </c>
      <c r="JS22">
        <v>3.921637021845634E-23</v>
      </c>
    </row>
    <row r="23" spans="1:279">
      <c r="A23">
        <v>60</v>
      </c>
      <c r="B23">
        <v>5.4467423595790431E-21</v>
      </c>
      <c r="I23">
        <v>60</v>
      </c>
      <c r="J23">
        <v>4.245581643443956E-21</v>
      </c>
      <c r="Q23">
        <v>60</v>
      </c>
      <c r="R23">
        <v>1.2188660625777052E-21</v>
      </c>
      <c r="Y23">
        <v>60</v>
      </c>
      <c r="Z23">
        <v>3.0497664876866676E-21</v>
      </c>
      <c r="AG23">
        <v>60</v>
      </c>
      <c r="AH23">
        <v>5.8231499041864577E-22</v>
      </c>
      <c r="AO23">
        <v>60</v>
      </c>
      <c r="AP23">
        <v>1.1224910955131526E-20</v>
      </c>
      <c r="AW23">
        <v>60</v>
      </c>
      <c r="AX23">
        <v>4.5954917646990271E-21</v>
      </c>
      <c r="BE23">
        <v>60</v>
      </c>
      <c r="BF23">
        <v>1.394170466903173E-21</v>
      </c>
      <c r="BM23">
        <v>60</v>
      </c>
      <c r="BN23">
        <v>5.8206075789288721E-22</v>
      </c>
      <c r="BU23">
        <v>20</v>
      </c>
      <c r="BV23">
        <v>1.3789975305729192E-20</v>
      </c>
      <c r="CA23">
        <v>20</v>
      </c>
      <c r="CB23">
        <v>3.5444823162787273E-21</v>
      </c>
      <c r="CG23">
        <v>20</v>
      </c>
      <c r="CH23">
        <v>5.4942122558220447E-21</v>
      </c>
      <c r="CM23">
        <v>20</v>
      </c>
      <c r="CN23">
        <v>7.6568389455462064E-22</v>
      </c>
      <c r="CT23">
        <v>20</v>
      </c>
      <c r="CU23">
        <v>1.4207724073022935E-21</v>
      </c>
      <c r="CZ23">
        <v>20</v>
      </c>
      <c r="DA23">
        <v>2.2025997805185562E-21</v>
      </c>
      <c r="DF23">
        <v>20</v>
      </c>
      <c r="DG23">
        <v>5.2683753376733535E-21</v>
      </c>
      <c r="DL23">
        <v>26</v>
      </c>
      <c r="DM23">
        <v>9.4344176950586576E-22</v>
      </c>
      <c r="DR23">
        <v>28</v>
      </c>
      <c r="DS23">
        <v>2.8407058800424899E-21</v>
      </c>
      <c r="DX23">
        <v>28</v>
      </c>
      <c r="DY23">
        <v>4.9619608912057385E-22</v>
      </c>
      <c r="ED23">
        <v>28</v>
      </c>
      <c r="EE23">
        <v>6.6615869854079971E-23</v>
      </c>
      <c r="EJ23">
        <v>26</v>
      </c>
      <c r="EK23">
        <v>1.2818933380383629E-20</v>
      </c>
      <c r="EP23">
        <v>26</v>
      </c>
      <c r="EQ23">
        <v>6.079866302682709E-21</v>
      </c>
      <c r="EV23">
        <v>26</v>
      </c>
      <c r="EW23">
        <v>5.3406655875256154E-21</v>
      </c>
      <c r="FB23">
        <v>26</v>
      </c>
      <c r="FC23">
        <v>7.9949976116286606E-22</v>
      </c>
      <c r="FH23">
        <v>26</v>
      </c>
      <c r="FI23">
        <v>1.3099666396030275E-21</v>
      </c>
      <c r="FN23">
        <v>26</v>
      </c>
      <c r="FO23">
        <v>3.2634072202229888E-21</v>
      </c>
      <c r="FT23">
        <v>26</v>
      </c>
      <c r="FU23">
        <v>1.4794650741423202E-21</v>
      </c>
      <c r="FZ23">
        <v>26</v>
      </c>
      <c r="GA23">
        <v>5.4279731195662667E-22</v>
      </c>
      <c r="GF23">
        <v>26</v>
      </c>
      <c r="GG23">
        <v>1.0104732615041521E-21</v>
      </c>
      <c r="GL23">
        <v>26</v>
      </c>
      <c r="GM23">
        <v>2.0754070815761043E-22</v>
      </c>
      <c r="GR23">
        <v>26</v>
      </c>
      <c r="GS23">
        <v>4.7710533847028471E-23</v>
      </c>
      <c r="GX23">
        <v>25</v>
      </c>
      <c r="GY23">
        <v>2.2286433468758205E-20</v>
      </c>
      <c r="HD23">
        <v>25</v>
      </c>
      <c r="HE23">
        <v>5.7530008434489384E-21</v>
      </c>
      <c r="HJ23">
        <v>25</v>
      </c>
      <c r="HK23">
        <v>2.8764040372821151E-22</v>
      </c>
      <c r="HP23">
        <v>25</v>
      </c>
      <c r="HQ23">
        <v>1.4954584942668507E-21</v>
      </c>
      <c r="HV23">
        <v>25</v>
      </c>
      <c r="HW23">
        <v>8.7131550449611478E-22</v>
      </c>
      <c r="IB23">
        <v>25</v>
      </c>
      <c r="IC23">
        <v>1.2352003769154453E-21</v>
      </c>
      <c r="IH23">
        <v>25</v>
      </c>
      <c r="II23">
        <v>1.9668746304022256E-22</v>
      </c>
      <c r="IN23">
        <v>25</v>
      </c>
      <c r="IO23">
        <v>1.3803248141143792E-22</v>
      </c>
      <c r="IT23">
        <v>25</v>
      </c>
      <c r="IU23">
        <v>1.7831382777237054E-20</v>
      </c>
      <c r="IZ23">
        <v>25</v>
      </c>
      <c r="JA23">
        <v>4.5998273978911938E-22</v>
      </c>
      <c r="JF23">
        <v>25</v>
      </c>
      <c r="JG23">
        <v>3.3803799688458576E-22</v>
      </c>
      <c r="JL23">
        <v>25</v>
      </c>
      <c r="JM23">
        <v>3.5865418421676967E-22</v>
      </c>
      <c r="JR23">
        <v>26</v>
      </c>
      <c r="JS23">
        <v>1.0135569466123367E-22</v>
      </c>
    </row>
    <row r="24" spans="1:279">
      <c r="A24">
        <v>70</v>
      </c>
      <c r="B24">
        <v>5.4679644430821252E-21</v>
      </c>
      <c r="I24">
        <v>70</v>
      </c>
      <c r="J24">
        <v>4.2578251699692666E-21</v>
      </c>
      <c r="Q24">
        <v>70</v>
      </c>
      <c r="R24">
        <v>1.2360609452814539E-21</v>
      </c>
      <c r="Y24">
        <v>70</v>
      </c>
      <c r="Z24">
        <v>3.0672854065989996E-21</v>
      </c>
      <c r="AG24">
        <v>70</v>
      </c>
      <c r="AH24">
        <v>5.8298792726217768E-22</v>
      </c>
      <c r="AO24">
        <v>70</v>
      </c>
      <c r="AP24">
        <v>1.1395675194233639E-20</v>
      </c>
      <c r="AW24">
        <v>70</v>
      </c>
      <c r="AX24">
        <v>4.6217100552779739E-21</v>
      </c>
      <c r="BE24">
        <v>70</v>
      </c>
      <c r="BF24">
        <v>1.5199149856936073E-21</v>
      </c>
      <c r="BM24">
        <v>70</v>
      </c>
      <c r="BN24">
        <v>6.6528713095492795E-22</v>
      </c>
      <c r="BU24">
        <v>30</v>
      </c>
      <c r="BV24">
        <v>1.789492920631622E-20</v>
      </c>
      <c r="CA24">
        <v>30</v>
      </c>
      <c r="CB24">
        <v>6.5714590219422256E-21</v>
      </c>
      <c r="CG24">
        <v>30</v>
      </c>
      <c r="CH24">
        <v>8.4498139777536501E-21</v>
      </c>
      <c r="CM24">
        <v>30</v>
      </c>
      <c r="CN24">
        <v>2.8927248189699265E-21</v>
      </c>
      <c r="CT24">
        <v>30</v>
      </c>
      <c r="CU24">
        <v>3.9228258084031128E-21</v>
      </c>
      <c r="CZ24">
        <v>30</v>
      </c>
      <c r="DA24">
        <v>5.0743461627740756E-21</v>
      </c>
      <c r="DF24">
        <v>30</v>
      </c>
      <c r="DG24">
        <v>8.8502650502942879E-21</v>
      </c>
      <c r="DL24">
        <v>30</v>
      </c>
      <c r="DM24">
        <v>1.2468528522983118E-21</v>
      </c>
      <c r="DR24">
        <v>30</v>
      </c>
      <c r="DS24">
        <v>3.0640578846931683E-21</v>
      </c>
      <c r="DX24">
        <v>30</v>
      </c>
      <c r="DY24">
        <v>5.8491265671300093E-22</v>
      </c>
      <c r="ED24">
        <v>30</v>
      </c>
      <c r="EE24">
        <v>8.0249613176667229E-23</v>
      </c>
      <c r="EJ24">
        <v>30</v>
      </c>
      <c r="EK24">
        <v>1.4572717564810192E-20</v>
      </c>
      <c r="EP24">
        <v>30</v>
      </c>
      <c r="EQ24">
        <v>7.5813174519009838E-21</v>
      </c>
      <c r="EV24">
        <v>30</v>
      </c>
      <c r="EW24">
        <v>6.6977805101055081E-21</v>
      </c>
      <c r="FB24">
        <v>30</v>
      </c>
      <c r="FC24">
        <v>1.2173218555118413E-21</v>
      </c>
      <c r="FH24">
        <v>30</v>
      </c>
      <c r="FI24">
        <v>1.9284045470509084E-21</v>
      </c>
      <c r="FN24">
        <v>30</v>
      </c>
      <c r="FO24">
        <v>4.1912032090976523E-21</v>
      </c>
      <c r="FT24">
        <v>30</v>
      </c>
      <c r="FU24">
        <v>1.9188654627564066E-21</v>
      </c>
      <c r="FZ24">
        <v>30</v>
      </c>
      <c r="GA24">
        <v>7.5856153603988232E-22</v>
      </c>
      <c r="GF24">
        <v>30</v>
      </c>
      <c r="GG24">
        <v>1.4211120267860162E-21</v>
      </c>
      <c r="GL24">
        <v>30</v>
      </c>
      <c r="GM24">
        <v>3.0317398465176773E-22</v>
      </c>
      <c r="GR24">
        <v>30</v>
      </c>
      <c r="GS24">
        <v>9.2406009934717226E-23</v>
      </c>
      <c r="GX24">
        <v>30</v>
      </c>
      <c r="GY24">
        <v>2.4682716056567966E-20</v>
      </c>
      <c r="HD24">
        <v>30</v>
      </c>
      <c r="HE24">
        <v>8.189197204159689E-21</v>
      </c>
      <c r="HJ24">
        <v>30</v>
      </c>
      <c r="HK24">
        <v>5.165491014303424E-22</v>
      </c>
      <c r="HP24">
        <v>30</v>
      </c>
      <c r="HQ24">
        <v>2.2596791747646779E-21</v>
      </c>
      <c r="HV24">
        <v>30</v>
      </c>
      <c r="HW24">
        <v>1.2990191843284223E-21</v>
      </c>
      <c r="IB24">
        <v>30</v>
      </c>
      <c r="IC24">
        <v>1.650978120355608E-21</v>
      </c>
      <c r="IH24">
        <v>30</v>
      </c>
      <c r="II24">
        <v>3.647209145502989E-22</v>
      </c>
      <c r="IN24">
        <v>30</v>
      </c>
      <c r="IO24">
        <v>2.5141806702488676E-22</v>
      </c>
      <c r="IT24">
        <v>30</v>
      </c>
      <c r="IU24">
        <v>2.1884544700606338E-20</v>
      </c>
      <c r="IZ24">
        <v>30</v>
      </c>
      <c r="JA24">
        <v>8.3968400506896492E-22</v>
      </c>
      <c r="JF24">
        <v>30</v>
      </c>
      <c r="JG24">
        <v>6.3404245066601724E-22</v>
      </c>
      <c r="JL24">
        <v>30</v>
      </c>
      <c r="JM24">
        <v>6.0509150817486408E-22</v>
      </c>
      <c r="JR24">
        <v>30</v>
      </c>
      <c r="JS24">
        <v>2.0067185241501159E-22</v>
      </c>
    </row>
    <row r="25" spans="1:279">
      <c r="A25">
        <v>80</v>
      </c>
      <c r="B25">
        <v>5.4533544017541088E-21</v>
      </c>
      <c r="I25">
        <v>80</v>
      </c>
      <c r="J25">
        <v>4.2390049641643274E-21</v>
      </c>
      <c r="Q25">
        <v>80</v>
      </c>
      <c r="R25">
        <v>1.2413794804830431E-21</v>
      </c>
      <c r="Y25">
        <v>80</v>
      </c>
      <c r="Z25">
        <v>3.0484558771337141E-21</v>
      </c>
      <c r="AG25">
        <v>80</v>
      </c>
      <c r="AH25">
        <v>5.753802964711495E-22</v>
      </c>
      <c r="AO25">
        <v>80</v>
      </c>
      <c r="AP25">
        <v>1.1435344215326412E-20</v>
      </c>
      <c r="AW25">
        <v>80</v>
      </c>
      <c r="AX25">
        <v>4.5969214187297149E-21</v>
      </c>
      <c r="BE25">
        <v>80</v>
      </c>
      <c r="BF25">
        <v>1.5758402271925474E-21</v>
      </c>
      <c r="BM25">
        <v>80</v>
      </c>
      <c r="BN25">
        <v>7.0457919880304402E-22</v>
      </c>
      <c r="BU25">
        <v>40</v>
      </c>
      <c r="BV25">
        <v>1.8653957696495898E-20</v>
      </c>
      <c r="CA25">
        <v>40</v>
      </c>
      <c r="CB25">
        <v>7.7728163931100977E-21</v>
      </c>
      <c r="CG25">
        <v>40</v>
      </c>
      <c r="CH25">
        <v>9.3782158674130329E-21</v>
      </c>
      <c r="CM25">
        <v>40</v>
      </c>
      <c r="CN25">
        <v>4.1796666404196665E-21</v>
      </c>
      <c r="CT25">
        <v>40</v>
      </c>
      <c r="CU25">
        <v>5.2284280109892396E-21</v>
      </c>
      <c r="CZ25">
        <v>40</v>
      </c>
      <c r="DA25">
        <v>6.4221985312643234E-21</v>
      </c>
      <c r="DF25">
        <v>40</v>
      </c>
      <c r="DG25">
        <v>1.012917777620316E-20</v>
      </c>
      <c r="DL25">
        <v>40</v>
      </c>
      <c r="DM25">
        <v>1.7344884376806941E-21</v>
      </c>
      <c r="DR25">
        <v>40</v>
      </c>
      <c r="DS25">
        <v>3.7363998772145402E-21</v>
      </c>
      <c r="DX25">
        <v>40</v>
      </c>
      <c r="DY25">
        <v>9.1290214095637944E-22</v>
      </c>
      <c r="ED25">
        <v>40</v>
      </c>
      <c r="EE25">
        <v>1.3250602842122878E-22</v>
      </c>
      <c r="EJ25">
        <v>40</v>
      </c>
      <c r="EK25">
        <v>1.6743654114554095E-20</v>
      </c>
      <c r="EP25">
        <v>40</v>
      </c>
      <c r="EQ25">
        <v>9.8210426206080664E-21</v>
      </c>
      <c r="EV25">
        <v>40</v>
      </c>
      <c r="EW25">
        <v>8.7387393388306321E-21</v>
      </c>
      <c r="FB25">
        <v>40</v>
      </c>
      <c r="FC25">
        <v>1.9900927798600056E-21</v>
      </c>
      <c r="FH25">
        <v>40</v>
      </c>
      <c r="FI25">
        <v>3.0380571900579431E-21</v>
      </c>
      <c r="FN25">
        <v>40</v>
      </c>
      <c r="FO25">
        <v>5.6315170841400988E-21</v>
      </c>
      <c r="FT25">
        <v>40</v>
      </c>
      <c r="FU25">
        <v>2.6094299457243278E-21</v>
      </c>
      <c r="FZ25">
        <v>40</v>
      </c>
      <c r="GA25">
        <v>1.1268137977526436E-21</v>
      </c>
      <c r="GF25">
        <v>40</v>
      </c>
      <c r="GG25">
        <v>2.1264259475408702E-21</v>
      </c>
      <c r="GL25">
        <v>40</v>
      </c>
      <c r="GM25">
        <v>4.7354570184563669E-22</v>
      </c>
      <c r="GR25">
        <v>40</v>
      </c>
      <c r="GS25">
        <v>1.9218769795324154E-22</v>
      </c>
      <c r="GX25">
        <v>40</v>
      </c>
      <c r="GY25">
        <v>2.6365664659576478E-20</v>
      </c>
      <c r="HD25">
        <v>40</v>
      </c>
      <c r="HE25">
        <v>1.1171983339102571E-20</v>
      </c>
      <c r="HJ25">
        <v>40</v>
      </c>
      <c r="HK25">
        <v>8.5577285851980254E-22</v>
      </c>
      <c r="HP25">
        <v>40</v>
      </c>
      <c r="HQ25">
        <v>3.2491645047028059E-21</v>
      </c>
      <c r="HV25">
        <v>40</v>
      </c>
      <c r="HW25">
        <v>1.8461940814009819E-21</v>
      </c>
      <c r="IB25">
        <v>40</v>
      </c>
      <c r="IC25">
        <v>2.1261434495969909E-21</v>
      </c>
      <c r="IH25">
        <v>40</v>
      </c>
      <c r="II25">
        <v>6.1936122560980287E-22</v>
      </c>
      <c r="IN25">
        <v>40</v>
      </c>
      <c r="IO25">
        <v>4.2112771728354377E-22</v>
      </c>
      <c r="IT25">
        <v>40</v>
      </c>
      <c r="IU25">
        <v>2.5965315189143268E-20</v>
      </c>
      <c r="IZ25">
        <v>40</v>
      </c>
      <c r="JA25">
        <v>1.40887742989792E-21</v>
      </c>
      <c r="JF25">
        <v>40</v>
      </c>
      <c r="JG25">
        <v>1.086137158617335E-21</v>
      </c>
      <c r="JL25">
        <v>40</v>
      </c>
      <c r="JM25">
        <v>9.5402531296544927E-22</v>
      </c>
      <c r="JR25">
        <v>40</v>
      </c>
      <c r="JS25">
        <v>4.2586400701162892E-22</v>
      </c>
    </row>
    <row r="26" spans="1:279">
      <c r="A26">
        <v>90</v>
      </c>
      <c r="B26">
        <v>5.4153474532721347E-21</v>
      </c>
      <c r="I26">
        <v>90</v>
      </c>
      <c r="J26">
        <v>4.2023641723635979E-21</v>
      </c>
      <c r="Q26">
        <v>90</v>
      </c>
      <c r="R26">
        <v>1.237907833402221E-21</v>
      </c>
      <c r="Y26">
        <v>90</v>
      </c>
      <c r="Z26">
        <v>3.0110011521953684E-21</v>
      </c>
      <c r="AG26">
        <v>90</v>
      </c>
      <c r="AH26">
        <v>5.6395726680150458E-22</v>
      </c>
      <c r="AO26">
        <v>90</v>
      </c>
      <c r="AP26">
        <v>1.1388120707874183E-20</v>
      </c>
      <c r="AW26">
        <v>90</v>
      </c>
      <c r="AX26">
        <v>4.5449331801115359E-21</v>
      </c>
      <c r="BE26">
        <v>90</v>
      </c>
      <c r="BF26">
        <v>1.5857669381230192E-21</v>
      </c>
      <c r="BM26">
        <v>90</v>
      </c>
      <c r="BN26">
        <v>7.1641650814154793E-22</v>
      </c>
      <c r="BU26">
        <v>50</v>
      </c>
      <c r="BV26">
        <v>1.8340522437283055E-20</v>
      </c>
      <c r="CA26">
        <v>50</v>
      </c>
      <c r="CB26">
        <v>8.1532792299382182E-21</v>
      </c>
      <c r="CG26">
        <v>50</v>
      </c>
      <c r="CH26">
        <v>9.5265569701356103E-21</v>
      </c>
      <c r="CM26">
        <v>50</v>
      </c>
      <c r="CN26">
        <v>4.8190869976914044E-21</v>
      </c>
      <c r="CT26">
        <v>50</v>
      </c>
      <c r="CU26">
        <v>5.809120820038417E-21</v>
      </c>
      <c r="CZ26">
        <v>50</v>
      </c>
      <c r="DA26">
        <v>6.9626999772454163E-21</v>
      </c>
      <c r="DF26">
        <v>50</v>
      </c>
      <c r="DG26">
        <v>1.0451391087281243E-20</v>
      </c>
      <c r="DL26">
        <v>50</v>
      </c>
      <c r="DM26">
        <v>1.9656861881916347E-21</v>
      </c>
      <c r="DR26">
        <v>50</v>
      </c>
      <c r="DS26">
        <v>3.9785746419382926E-21</v>
      </c>
      <c r="DX26">
        <v>50</v>
      </c>
      <c r="DY26">
        <v>1.0890266631795535E-21</v>
      </c>
      <c r="ED26">
        <v>50</v>
      </c>
      <c r="EE26">
        <v>1.6192367311657669E-22</v>
      </c>
      <c r="EJ26">
        <v>50</v>
      </c>
      <c r="EK26">
        <v>1.7310226548284241E-20</v>
      </c>
      <c r="EP26">
        <v>50</v>
      </c>
      <c r="EQ26">
        <v>1.0766504270834953E-20</v>
      </c>
      <c r="EV26">
        <v>50</v>
      </c>
      <c r="EW26">
        <v>9.6124975254735619E-21</v>
      </c>
      <c r="FB26">
        <v>50</v>
      </c>
      <c r="FC26">
        <v>2.4216914531956122E-21</v>
      </c>
      <c r="FH26">
        <v>50</v>
      </c>
      <c r="FI26">
        <v>3.6388822935981058E-21</v>
      </c>
      <c r="FN26">
        <v>50</v>
      </c>
      <c r="FO26">
        <v>6.280664000887121E-21</v>
      </c>
      <c r="FT26">
        <v>50</v>
      </c>
      <c r="FU26">
        <v>2.9264989586421903E-21</v>
      </c>
      <c r="FZ26">
        <v>50</v>
      </c>
      <c r="GA26">
        <v>1.3153728566809722E-21</v>
      </c>
      <c r="GF26">
        <v>50</v>
      </c>
      <c r="GG26">
        <v>2.4902749032331234E-21</v>
      </c>
      <c r="GL26">
        <v>50</v>
      </c>
      <c r="GM26">
        <v>5.6509585380594352E-22</v>
      </c>
      <c r="GR26">
        <v>50</v>
      </c>
      <c r="GS26">
        <v>2.5756450416225221E-22</v>
      </c>
      <c r="GX26">
        <v>50</v>
      </c>
      <c r="GY26">
        <v>2.6257486508738024E-20</v>
      </c>
      <c r="HD26">
        <v>50</v>
      </c>
      <c r="HE26">
        <v>1.2548025678909735E-20</v>
      </c>
      <c r="HJ26">
        <v>50</v>
      </c>
      <c r="HK26">
        <v>1.0472403257522519E-21</v>
      </c>
      <c r="HP26">
        <v>50</v>
      </c>
      <c r="HQ26">
        <v>3.7380475316474193E-21</v>
      </c>
      <c r="HV26">
        <v>50</v>
      </c>
      <c r="HW26">
        <v>2.1128141925409761E-21</v>
      </c>
      <c r="IB26">
        <v>50</v>
      </c>
      <c r="IC26">
        <v>2.3243029144346033E-21</v>
      </c>
      <c r="IH26">
        <v>50</v>
      </c>
      <c r="II26">
        <v>7.6582357657123697E-22</v>
      </c>
      <c r="IN26">
        <v>50</v>
      </c>
      <c r="IO26">
        <v>5.1773345371433818E-22</v>
      </c>
      <c r="IT26">
        <v>50</v>
      </c>
      <c r="IU26">
        <v>2.7277946484357049E-20</v>
      </c>
      <c r="IZ26">
        <v>50</v>
      </c>
      <c r="JA26">
        <v>1.7333075396151993E-21</v>
      </c>
      <c r="JF26">
        <v>50</v>
      </c>
      <c r="JG26">
        <v>1.3478494687110965E-21</v>
      </c>
      <c r="JL26">
        <v>50</v>
      </c>
      <c r="JM26">
        <v>1.1430864873855903E-21</v>
      </c>
      <c r="JR26">
        <v>50</v>
      </c>
      <c r="JS26">
        <v>5.7508853512563584E-22</v>
      </c>
    </row>
    <row r="27" spans="1:279">
      <c r="A27">
        <v>100</v>
      </c>
      <c r="B27">
        <v>5.3615388682236745E-21</v>
      </c>
      <c r="I27">
        <v>100</v>
      </c>
      <c r="J27">
        <v>4.1551043657623075E-21</v>
      </c>
      <c r="Q27">
        <v>100</v>
      </c>
      <c r="R27">
        <v>1.2280589673708685E-21</v>
      </c>
      <c r="Y27">
        <v>100</v>
      </c>
      <c r="Z27">
        <v>2.963822584692136E-21</v>
      </c>
      <c r="AG27">
        <v>100</v>
      </c>
      <c r="AH27">
        <v>5.5086476666070359E-22</v>
      </c>
      <c r="AO27">
        <v>100</v>
      </c>
      <c r="AP27">
        <v>1.1283282969667898E-20</v>
      </c>
      <c r="AW27">
        <v>100</v>
      </c>
      <c r="AX27">
        <v>4.4783140906121235E-21</v>
      </c>
      <c r="BE27">
        <v>100</v>
      </c>
      <c r="BF27">
        <v>1.5672743120375183E-21</v>
      </c>
      <c r="BM27">
        <v>100</v>
      </c>
      <c r="BN27">
        <v>7.1184689557872402E-22</v>
      </c>
      <c r="BU27">
        <v>60</v>
      </c>
      <c r="BV27">
        <v>1.7675383990421772E-20</v>
      </c>
      <c r="CA27">
        <v>60</v>
      </c>
      <c r="CB27">
        <v>8.1730418559348246E-21</v>
      </c>
      <c r="CG27">
        <v>60</v>
      </c>
      <c r="CH27">
        <v>9.3666952979404787E-21</v>
      </c>
      <c r="CM27">
        <v>60</v>
      </c>
      <c r="CN27">
        <v>5.1045151539165853E-21</v>
      </c>
      <c r="CT27">
        <v>60</v>
      </c>
      <c r="CU27">
        <v>6.0237530056430542E-21</v>
      </c>
      <c r="CZ27">
        <v>60</v>
      </c>
      <c r="DA27">
        <v>7.1174390145336603E-21</v>
      </c>
      <c r="DF27">
        <v>60</v>
      </c>
      <c r="DG27">
        <v>1.03736490618407E-20</v>
      </c>
      <c r="DL27">
        <v>60</v>
      </c>
      <c r="DM27">
        <v>2.0617315194256736E-21</v>
      </c>
      <c r="DR27">
        <v>60</v>
      </c>
      <c r="DS27">
        <v>4.024017005111929E-21</v>
      </c>
      <c r="DX27">
        <v>60</v>
      </c>
      <c r="DY27">
        <v>1.1758793505026086E-21</v>
      </c>
      <c r="ED27">
        <v>60</v>
      </c>
      <c r="EE27">
        <v>1.7719048125370697E-22</v>
      </c>
      <c r="EJ27">
        <v>60</v>
      </c>
      <c r="EK27">
        <v>1.7201801593407239E-20</v>
      </c>
      <c r="EP27">
        <v>60</v>
      </c>
      <c r="EQ27">
        <v>1.1077574276934273E-20</v>
      </c>
      <c r="EV27">
        <v>60</v>
      </c>
      <c r="EW27">
        <v>9.9097742446653893E-21</v>
      </c>
      <c r="FB27">
        <v>60</v>
      </c>
      <c r="FC27">
        <v>2.6438621361872435E-21</v>
      </c>
      <c r="FH27">
        <v>60</v>
      </c>
      <c r="FI27">
        <v>3.9379748952491299E-21</v>
      </c>
      <c r="FN27">
        <v>60</v>
      </c>
      <c r="FO27">
        <v>6.5269833617137368E-21</v>
      </c>
      <c r="FT27">
        <v>60</v>
      </c>
      <c r="FU27">
        <v>3.0510880093206298E-21</v>
      </c>
      <c r="FZ27">
        <v>60</v>
      </c>
      <c r="GA27">
        <v>1.4030839206550225E-21</v>
      </c>
      <c r="GF27">
        <v>60</v>
      </c>
      <c r="GG27">
        <v>2.6611683422024408E-21</v>
      </c>
      <c r="GL27">
        <v>60</v>
      </c>
      <c r="GM27">
        <v>6.1027821714082377E-22</v>
      </c>
      <c r="GR27">
        <v>60</v>
      </c>
      <c r="GS27">
        <v>2.9621667999030991E-22</v>
      </c>
      <c r="GX27">
        <v>60</v>
      </c>
      <c r="GY27">
        <v>2.5506259468977669E-20</v>
      </c>
      <c r="HD27">
        <v>60</v>
      </c>
      <c r="HE27">
        <v>1.309339141901814E-20</v>
      </c>
      <c r="HJ27">
        <v>60</v>
      </c>
      <c r="HK27">
        <v>1.1468707147504153E-21</v>
      </c>
      <c r="HP27">
        <v>60</v>
      </c>
      <c r="HQ27">
        <v>3.9545235337748034E-21</v>
      </c>
      <c r="HV27">
        <v>60</v>
      </c>
      <c r="HW27">
        <v>2.2284657796020233E-21</v>
      </c>
      <c r="IB27">
        <v>60</v>
      </c>
      <c r="IC27">
        <v>2.3875459316717109E-21</v>
      </c>
      <c r="IH27">
        <v>60</v>
      </c>
      <c r="II27">
        <v>8.4346826282636552E-22</v>
      </c>
      <c r="IN27">
        <v>60</v>
      </c>
      <c r="IO27">
        <v>5.6843113893150155E-22</v>
      </c>
      <c r="IT27">
        <v>60</v>
      </c>
      <c r="IU27">
        <v>2.7369055803866004E-20</v>
      </c>
      <c r="IZ27">
        <v>60</v>
      </c>
      <c r="JA27">
        <v>1.9037840713034807E-21</v>
      </c>
      <c r="JF27">
        <v>60</v>
      </c>
      <c r="JG27">
        <v>1.4874501307219886E-21</v>
      </c>
      <c r="JL27">
        <v>60</v>
      </c>
      <c r="JM27">
        <v>1.2372743757404432E-21</v>
      </c>
      <c r="JR27">
        <v>60</v>
      </c>
      <c r="JS27">
        <v>6.6403754020321088E-22</v>
      </c>
    </row>
    <row r="28" spans="1:279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>
        <v>70</v>
      </c>
      <c r="BV28">
        <v>1.6912844117673402E-20</v>
      </c>
      <c r="CA28">
        <v>70</v>
      </c>
      <c r="CB28">
        <v>8.0301653565405412E-21</v>
      </c>
      <c r="CG28">
        <v>70</v>
      </c>
      <c r="CH28">
        <v>9.0846967537969551E-21</v>
      </c>
      <c r="CM28">
        <v>70</v>
      </c>
      <c r="CN28">
        <v>5.1996484431750494E-21</v>
      </c>
      <c r="CT28">
        <v>70</v>
      </c>
      <c r="CU28">
        <v>6.0519560104622681E-21</v>
      </c>
      <c r="CZ28">
        <v>70</v>
      </c>
      <c r="DA28">
        <v>7.0840708333608655E-21</v>
      </c>
      <c r="DF28">
        <v>70</v>
      </c>
      <c r="DG28">
        <v>1.0125326094532299E-20</v>
      </c>
      <c r="DL28">
        <v>70</v>
      </c>
      <c r="DM28">
        <v>2.0868368954725097E-21</v>
      </c>
      <c r="DR28">
        <v>70</v>
      </c>
      <c r="DS28">
        <v>3.9771772561666078E-21</v>
      </c>
      <c r="DX28">
        <v>70</v>
      </c>
      <c r="DY28">
        <v>1.2126360911569196E-21</v>
      </c>
      <c r="ED28">
        <v>70</v>
      </c>
      <c r="EE28">
        <v>1.8428953650534264E-22</v>
      </c>
      <c r="EJ28">
        <v>70</v>
      </c>
      <c r="EK28">
        <v>1.680330831753074E-20</v>
      </c>
      <c r="EP28">
        <v>70</v>
      </c>
      <c r="EQ28">
        <v>1.1072816557148028E-20</v>
      </c>
      <c r="EV28">
        <v>70</v>
      </c>
      <c r="EW28">
        <v>9.9183401308196999E-21</v>
      </c>
      <c r="FB28">
        <v>70</v>
      </c>
      <c r="FC28">
        <v>2.7457350319890114E-21</v>
      </c>
      <c r="FH28">
        <v>70</v>
      </c>
      <c r="FI28">
        <v>4.0669261844504592E-21</v>
      </c>
      <c r="FN28">
        <v>70</v>
      </c>
      <c r="FO28">
        <v>6.5669074023349998E-21</v>
      </c>
      <c r="FT28">
        <v>70</v>
      </c>
      <c r="FU28">
        <v>3.0761998908347961E-21</v>
      </c>
      <c r="FZ28">
        <v>70</v>
      </c>
      <c r="GA28">
        <v>1.4356998108020578E-21</v>
      </c>
      <c r="GF28">
        <v>70</v>
      </c>
      <c r="GG28">
        <v>2.7262139099263681E-21</v>
      </c>
      <c r="GL28">
        <v>70</v>
      </c>
      <c r="GM28">
        <v>6.2943025536569524E-22</v>
      </c>
      <c r="GR28">
        <v>70</v>
      </c>
      <c r="GS28">
        <v>3.1781222898660762E-22</v>
      </c>
      <c r="GX28">
        <v>70</v>
      </c>
      <c r="GY28">
        <v>2.4537217667965818E-20</v>
      </c>
      <c r="HD28">
        <v>70</v>
      </c>
      <c r="HE28">
        <v>1.3208482682972629E-20</v>
      </c>
      <c r="HJ28">
        <v>70</v>
      </c>
      <c r="HK28">
        <v>1.193407986114276E-21</v>
      </c>
      <c r="HP28">
        <v>70</v>
      </c>
      <c r="HQ28">
        <v>4.024991241001199E-21</v>
      </c>
      <c r="HV28">
        <v>70</v>
      </c>
      <c r="HW28">
        <v>2.263778119771987E-21</v>
      </c>
      <c r="IB28">
        <v>70</v>
      </c>
      <c r="IC28">
        <v>2.3839599562452155E-21</v>
      </c>
      <c r="IH28">
        <v>70</v>
      </c>
      <c r="II28">
        <v>8.8085937913079557E-22</v>
      </c>
      <c r="IN28">
        <v>70</v>
      </c>
      <c r="IO28">
        <v>5.9244885175971861E-22</v>
      </c>
      <c r="IT28">
        <v>70</v>
      </c>
      <c r="IU28">
        <v>2.6906941781097987E-20</v>
      </c>
      <c r="IZ28">
        <v>70</v>
      </c>
      <c r="JA28">
        <v>1.9847165223266156E-21</v>
      </c>
      <c r="JF28">
        <v>70</v>
      </c>
      <c r="JG28">
        <v>1.5553339834671297E-21</v>
      </c>
      <c r="JL28">
        <v>70</v>
      </c>
      <c r="JM28">
        <v>1.2779434517208232E-21</v>
      </c>
      <c r="JR28">
        <v>70</v>
      </c>
      <c r="JS28">
        <v>7.1420431479428578E-22</v>
      </c>
    </row>
    <row r="29" spans="1:279">
      <c r="BU29">
        <v>80</v>
      </c>
      <c r="BV29">
        <v>1.6149409029118636E-20</v>
      </c>
      <c r="CA29">
        <v>80</v>
      </c>
      <c r="CB29">
        <v>7.8148739284985714E-21</v>
      </c>
      <c r="CG29">
        <v>80</v>
      </c>
      <c r="CH29">
        <v>8.7596760455240346E-21</v>
      </c>
      <c r="CM29">
        <v>80</v>
      </c>
      <c r="CN29">
        <v>5.1908340973001279E-21</v>
      </c>
      <c r="CT29">
        <v>80</v>
      </c>
      <c r="CU29">
        <v>5.9835302415001191E-21</v>
      </c>
      <c r="CZ29">
        <v>80</v>
      </c>
      <c r="DA29">
        <v>6.9577985911465982E-21</v>
      </c>
      <c r="DF29">
        <v>80</v>
      </c>
      <c r="DG29">
        <v>9.8075598034300403E-21</v>
      </c>
      <c r="DL29">
        <v>80</v>
      </c>
      <c r="DM29">
        <v>2.074044099318677E-21</v>
      </c>
      <c r="DR29">
        <v>80</v>
      </c>
      <c r="DS29">
        <v>3.8869146688773463E-21</v>
      </c>
      <c r="DX29">
        <v>80</v>
      </c>
      <c r="DY29">
        <v>1.221003156717499E-21</v>
      </c>
      <c r="ED29">
        <v>80</v>
      </c>
      <c r="EE29">
        <v>1.8665621314457434E-22</v>
      </c>
      <c r="EJ29">
        <v>80</v>
      </c>
      <c r="EK29">
        <v>1.6285176533534573E-20</v>
      </c>
      <c r="EP29">
        <v>80</v>
      </c>
      <c r="EQ29">
        <v>1.0908322481596821E-20</v>
      </c>
      <c r="EV29">
        <v>80</v>
      </c>
      <c r="EW29">
        <v>9.7799222646448624E-21</v>
      </c>
      <c r="FB29">
        <v>80</v>
      </c>
      <c r="FC29">
        <v>2.7781649732778975E-21</v>
      </c>
      <c r="FH29">
        <v>80</v>
      </c>
      <c r="FI29">
        <v>4.0990802132089024E-21</v>
      </c>
      <c r="FN29">
        <v>80</v>
      </c>
      <c r="FO29">
        <v>6.4991835498156407E-21</v>
      </c>
      <c r="FT29">
        <v>80</v>
      </c>
      <c r="FU29">
        <v>3.0489707450633245E-21</v>
      </c>
      <c r="FZ29">
        <v>80</v>
      </c>
      <c r="GA29">
        <v>1.4377872022594517E-21</v>
      </c>
      <c r="GF29">
        <v>80</v>
      </c>
      <c r="GG29">
        <v>2.7324011624438842E-21</v>
      </c>
      <c r="GL29">
        <v>80</v>
      </c>
      <c r="GM29">
        <v>6.3382592326199378E-22</v>
      </c>
      <c r="GR29">
        <v>80</v>
      </c>
      <c r="GS29">
        <v>3.2881558694952092E-22</v>
      </c>
      <c r="GX29">
        <v>80</v>
      </c>
      <c r="GY29">
        <v>2.3520689516075308E-20</v>
      </c>
      <c r="HD29">
        <v>80</v>
      </c>
      <c r="HE29">
        <v>1.3096671099265153E-20</v>
      </c>
      <c r="HJ29">
        <v>80</v>
      </c>
      <c r="HK29">
        <v>1.2091455085054366E-21</v>
      </c>
      <c r="HP29">
        <v>80</v>
      </c>
      <c r="HQ29">
        <v>4.0159144722025103E-21</v>
      </c>
      <c r="HV29">
        <v>80</v>
      </c>
      <c r="HW29">
        <v>2.255609774469972E-21</v>
      </c>
      <c r="IB29">
        <v>80</v>
      </c>
      <c r="IC29">
        <v>2.3467645898848032E-21</v>
      </c>
      <c r="IH29">
        <v>80</v>
      </c>
      <c r="II29">
        <v>8.9469325851600655E-22</v>
      </c>
      <c r="IN29">
        <v>80</v>
      </c>
      <c r="IO29">
        <v>6.0092794458437743E-22</v>
      </c>
      <c r="IT29">
        <v>80</v>
      </c>
      <c r="IU29">
        <v>2.6196897996050966E-20</v>
      </c>
      <c r="IZ29">
        <v>80</v>
      </c>
      <c r="JA29">
        <v>2.0134662388413237E-21</v>
      </c>
      <c r="JF29">
        <v>80</v>
      </c>
      <c r="JG29">
        <v>1.5811221378230434E-21</v>
      </c>
      <c r="JL29">
        <v>80</v>
      </c>
      <c r="JM29">
        <v>1.2881546189335848E-21</v>
      </c>
      <c r="JR29">
        <v>80</v>
      </c>
      <c r="JS29">
        <v>7.4016553497275928E-22</v>
      </c>
    </row>
    <row r="30" spans="1:279">
      <c r="BU30">
        <v>90</v>
      </c>
      <c r="BV30">
        <v>1.5422002522562496E-20</v>
      </c>
      <c r="CA30">
        <v>90</v>
      </c>
      <c r="CB30">
        <v>7.5705238339727427E-21</v>
      </c>
      <c r="CG30">
        <v>90</v>
      </c>
      <c r="CH30">
        <v>8.4269948528159761E-21</v>
      </c>
      <c r="CM30">
        <v>90</v>
      </c>
      <c r="CN30">
        <v>5.1247043584355483E-21</v>
      </c>
      <c r="CT30">
        <v>90</v>
      </c>
      <c r="CU30">
        <v>5.8651561467205946E-21</v>
      </c>
      <c r="CZ30">
        <v>90</v>
      </c>
      <c r="DA30">
        <v>6.7866845641275781E-21</v>
      </c>
      <c r="DF30">
        <v>90</v>
      </c>
      <c r="DG30">
        <v>9.4673968439476058E-21</v>
      </c>
      <c r="DL30">
        <v>90</v>
      </c>
      <c r="DM30">
        <v>2.0408949716083866E-21</v>
      </c>
      <c r="DR30">
        <v>90</v>
      </c>
      <c r="DS30">
        <v>3.7772869544676724E-21</v>
      </c>
      <c r="DX30">
        <v>90</v>
      </c>
      <c r="DY30">
        <v>1.2130801503809154E-21</v>
      </c>
      <c r="ED30">
        <v>90</v>
      </c>
      <c r="EE30">
        <v>1.8624675040796152E-22</v>
      </c>
      <c r="EJ30">
        <v>90</v>
      </c>
      <c r="EK30">
        <v>1.5727026863793743E-20</v>
      </c>
      <c r="EP30">
        <v>90</v>
      </c>
      <c r="EQ30">
        <v>1.0663987490276261E-20</v>
      </c>
      <c r="EV30">
        <v>90</v>
      </c>
      <c r="EW30">
        <v>9.5673555236325494E-21</v>
      </c>
      <c r="FB30">
        <v>90</v>
      </c>
      <c r="FC30">
        <v>2.7700041533358051E-21</v>
      </c>
      <c r="FH30">
        <v>90</v>
      </c>
      <c r="FI30">
        <v>4.0754694086643942E-21</v>
      </c>
      <c r="FN30">
        <v>90</v>
      </c>
      <c r="FO30">
        <v>6.3753573336262007E-21</v>
      </c>
      <c r="FT30">
        <v>90</v>
      </c>
      <c r="FU30">
        <v>2.9941537988453483E-21</v>
      </c>
      <c r="FZ30">
        <v>90</v>
      </c>
      <c r="GA30">
        <v>1.4227705457321314E-21</v>
      </c>
      <c r="GF30">
        <v>90</v>
      </c>
      <c r="GG30">
        <v>2.7054849494271326E-21</v>
      </c>
      <c r="GL30">
        <v>90</v>
      </c>
      <c r="GM30">
        <v>6.2975149653640669E-22</v>
      </c>
      <c r="GR30">
        <v>90</v>
      </c>
      <c r="GS30">
        <v>3.3321163677307285E-22</v>
      </c>
      <c r="GX30">
        <v>90</v>
      </c>
      <c r="GY30">
        <v>2.252728277389603E-20</v>
      </c>
      <c r="HD30">
        <v>90</v>
      </c>
      <c r="HE30">
        <v>1.2864923768998343E-20</v>
      </c>
      <c r="HJ30">
        <v>90</v>
      </c>
      <c r="HK30">
        <v>1.206793673551779E-21</v>
      </c>
      <c r="HP30">
        <v>90</v>
      </c>
      <c r="HQ30">
        <v>3.9631112718650558E-21</v>
      </c>
      <c r="HV30">
        <v>90</v>
      </c>
      <c r="HW30">
        <v>2.2237218155976067E-21</v>
      </c>
      <c r="IB30">
        <v>90</v>
      </c>
      <c r="IC30">
        <v>2.2929058271915563E-21</v>
      </c>
      <c r="IH30">
        <v>90</v>
      </c>
      <c r="II30">
        <v>8.9457521580692255E-22</v>
      </c>
      <c r="IN30">
        <v>90</v>
      </c>
      <c r="IO30">
        <v>6.0024615676742688E-22</v>
      </c>
      <c r="IT30">
        <v>90</v>
      </c>
      <c r="IU30">
        <v>2.5386022503949983E-20</v>
      </c>
      <c r="IZ30">
        <v>90</v>
      </c>
      <c r="JA30">
        <v>2.0114335648748358E-21</v>
      </c>
      <c r="JF30">
        <v>90</v>
      </c>
      <c r="JG30">
        <v>1.5819088782684013E-21</v>
      </c>
      <c r="JL30">
        <v>90</v>
      </c>
      <c r="JM30">
        <v>1.2808132383611459E-21</v>
      </c>
      <c r="JR30">
        <v>90</v>
      </c>
      <c r="JS30">
        <v>7.5096595558389912E-22</v>
      </c>
    </row>
    <row r="31" spans="1:279">
      <c r="BU31">
        <v>100</v>
      </c>
      <c r="BV31">
        <v>1.4743309448844124E-20</v>
      </c>
      <c r="CA31">
        <v>100</v>
      </c>
      <c r="CB31">
        <v>7.3186965506412863E-21</v>
      </c>
      <c r="CG31">
        <v>100</v>
      </c>
      <c r="CH31">
        <v>8.1026973949350203E-21</v>
      </c>
      <c r="CM31">
        <v>100</v>
      </c>
      <c r="CN31">
        <v>5.0272925950165737E-21</v>
      </c>
      <c r="CT31">
        <v>100</v>
      </c>
      <c r="CU31">
        <v>5.7220351355794532E-21</v>
      </c>
      <c r="CZ31">
        <v>100</v>
      </c>
      <c r="DA31">
        <v>6.5959564102989112E-21</v>
      </c>
      <c r="DF31">
        <v>100</v>
      </c>
      <c r="DG31">
        <v>9.1273542994994239E-21</v>
      </c>
      <c r="DL31">
        <v>100</v>
      </c>
      <c r="DM31">
        <v>1.9970407005915588E-21</v>
      </c>
      <c r="DR31">
        <v>100</v>
      </c>
      <c r="DS31">
        <v>3.6605987002688113E-21</v>
      </c>
      <c r="DX31">
        <v>100</v>
      </c>
      <c r="DY31">
        <v>1.1957960266950159E-21</v>
      </c>
      <c r="ED31">
        <v>100</v>
      </c>
      <c r="EE31">
        <v>1.841996308172221E-22</v>
      </c>
      <c r="EJ31">
        <v>100</v>
      </c>
      <c r="EK31">
        <v>1.516717274344248E-20</v>
      </c>
      <c r="EP31">
        <v>100</v>
      </c>
      <c r="EQ31">
        <v>1.0382320477164965E-20</v>
      </c>
      <c r="EV31">
        <v>100</v>
      </c>
      <c r="EW31">
        <v>9.3195415334243362E-21</v>
      </c>
      <c r="FB31">
        <v>100</v>
      </c>
      <c r="FC31">
        <v>2.7379979371300794E-21</v>
      </c>
      <c r="FH31">
        <v>100</v>
      </c>
      <c r="FI31">
        <v>4.0196572715972396E-21</v>
      </c>
      <c r="FN31">
        <v>100</v>
      </c>
      <c r="FO31">
        <v>6.2233632580272441E-21</v>
      </c>
      <c r="FT31">
        <v>100</v>
      </c>
      <c r="FU31">
        <v>2.9252370402402336E-21</v>
      </c>
      <c r="FZ31">
        <v>100</v>
      </c>
      <c r="GA31">
        <v>1.3982172726019336E-21</v>
      </c>
      <c r="GF31">
        <v>100</v>
      </c>
      <c r="GG31">
        <v>2.6600187894366162E-21</v>
      </c>
      <c r="GL31">
        <v>100</v>
      </c>
      <c r="GM31">
        <v>6.2080771404307829E-22</v>
      </c>
      <c r="GR31">
        <v>100</v>
      </c>
      <c r="GS31">
        <v>3.3344903470109472E-22</v>
      </c>
      <c r="GX31">
        <v>100</v>
      </c>
      <c r="GY31">
        <v>2.1585446334473761E-20</v>
      </c>
      <c r="HD31">
        <v>100</v>
      </c>
      <c r="HE31">
        <v>1.2571608964171088E-20</v>
      </c>
      <c r="HJ31">
        <v>100</v>
      </c>
      <c r="HK31">
        <v>1.1937563488870991E-21</v>
      </c>
      <c r="HP31">
        <v>100</v>
      </c>
      <c r="HQ31">
        <v>3.8865422814429381E-21</v>
      </c>
      <c r="HV31">
        <v>100</v>
      </c>
      <c r="HW31">
        <v>2.1790786808200132E-21</v>
      </c>
      <c r="IB31">
        <v>100</v>
      </c>
      <c r="IC31">
        <v>2.2313703891153748E-21</v>
      </c>
      <c r="IH31">
        <v>100</v>
      </c>
      <c r="II31">
        <v>8.8613729795859345E-22</v>
      </c>
      <c r="IN31">
        <v>100</v>
      </c>
      <c r="IO31">
        <v>5.9412953680597308E-22</v>
      </c>
      <c r="IT31">
        <v>100</v>
      </c>
      <c r="IU31">
        <v>2.4547761489074067E-20</v>
      </c>
      <c r="IZ31">
        <v>100</v>
      </c>
      <c r="JA31">
        <v>1.9911268319636568E-21</v>
      </c>
      <c r="JF31">
        <v>100</v>
      </c>
      <c r="JG31">
        <v>1.5677400484681794E-21</v>
      </c>
      <c r="JL31">
        <v>100</v>
      </c>
      <c r="JM31">
        <v>1.2633321355043713E-21</v>
      </c>
      <c r="JR31">
        <v>100</v>
      </c>
      <c r="JS31">
        <v>7.5218667831500155E-22</v>
      </c>
    </row>
    <row r="32" spans="1:279">
      <c r="BU32" t="s">
        <v>2</v>
      </c>
      <c r="CA32" t="s">
        <v>2</v>
      </c>
      <c r="CG32" t="s">
        <v>2</v>
      </c>
      <c r="CM32" t="s">
        <v>2</v>
      </c>
      <c r="CT32" t="s">
        <v>2</v>
      </c>
      <c r="CZ32" t="s">
        <v>2</v>
      </c>
      <c r="DF32" t="s">
        <v>2</v>
      </c>
      <c r="DL32" t="s">
        <v>2</v>
      </c>
      <c r="DR32" t="s">
        <v>2</v>
      </c>
      <c r="DX32" t="s">
        <v>2</v>
      </c>
      <c r="ED32" t="s">
        <v>2</v>
      </c>
      <c r="EJ32" t="s">
        <v>2</v>
      </c>
      <c r="EP32" t="s">
        <v>2</v>
      </c>
      <c r="EV32" t="s">
        <v>2</v>
      </c>
      <c r="FB32" t="s">
        <v>2</v>
      </c>
      <c r="FH32" t="s">
        <v>2</v>
      </c>
      <c r="FN32" t="s">
        <v>2</v>
      </c>
      <c r="FT32" t="s">
        <v>2</v>
      </c>
      <c r="FZ32" t="s">
        <v>2</v>
      </c>
      <c r="GF32" t="s">
        <v>2</v>
      </c>
      <c r="GL32" t="s">
        <v>2</v>
      </c>
      <c r="GR32" t="s">
        <v>2</v>
      </c>
      <c r="GX32" t="s">
        <v>2</v>
      </c>
      <c r="HD32" t="s">
        <v>2</v>
      </c>
      <c r="HJ32" t="s">
        <v>2</v>
      </c>
      <c r="HP32" t="s">
        <v>2</v>
      </c>
      <c r="HV32" t="s">
        <v>2</v>
      </c>
      <c r="IB32" t="s">
        <v>2</v>
      </c>
      <c r="IH32" t="s">
        <v>2</v>
      </c>
      <c r="IN32" t="s">
        <v>2</v>
      </c>
      <c r="IT32" t="s">
        <v>2</v>
      </c>
      <c r="IZ32" t="s">
        <v>2</v>
      </c>
      <c r="JF32" t="s">
        <v>2</v>
      </c>
      <c r="JL32" t="s">
        <v>2</v>
      </c>
      <c r="JR32" t="s">
        <v>2</v>
      </c>
    </row>
    <row r="40" spans="1:200">
      <c r="A40" t="s">
        <v>864</v>
      </c>
      <c r="I40" t="s">
        <v>864</v>
      </c>
      <c r="Q40" t="s">
        <v>864</v>
      </c>
      <c r="Y40" t="s">
        <v>864</v>
      </c>
      <c r="AG40" t="s">
        <v>864</v>
      </c>
      <c r="AO40" t="s">
        <v>864</v>
      </c>
      <c r="AW40" t="s">
        <v>864</v>
      </c>
      <c r="BE40" t="s">
        <v>864</v>
      </c>
      <c r="BM40" t="s">
        <v>864</v>
      </c>
      <c r="EJ40" t="s">
        <v>864</v>
      </c>
      <c r="EP40" t="s">
        <v>864</v>
      </c>
      <c r="EV40" t="s">
        <v>864</v>
      </c>
      <c r="FB40" t="s">
        <v>864</v>
      </c>
      <c r="FH40" t="s">
        <v>864</v>
      </c>
      <c r="FN40" t="s">
        <v>864</v>
      </c>
      <c r="FT40" t="s">
        <v>864</v>
      </c>
      <c r="FZ40" t="s">
        <v>864</v>
      </c>
      <c r="GF40" t="s">
        <v>864</v>
      </c>
      <c r="GL40" t="s">
        <v>864</v>
      </c>
      <c r="GR40" t="s">
        <v>864</v>
      </c>
    </row>
    <row r="41" spans="1:200">
      <c r="A41" t="s">
        <v>1572</v>
      </c>
      <c r="I41" t="s">
        <v>1588</v>
      </c>
      <c r="Q41" t="s">
        <v>1602</v>
      </c>
      <c r="Y41" t="s">
        <v>1614</v>
      </c>
      <c r="AG41" t="s">
        <v>1628</v>
      </c>
      <c r="AO41" t="s">
        <v>1642</v>
      </c>
      <c r="AW41" t="s">
        <v>1656</v>
      </c>
      <c r="BE41" t="s">
        <v>1668</v>
      </c>
      <c r="BM41" t="s">
        <v>1684</v>
      </c>
      <c r="EJ41" t="s">
        <v>1763</v>
      </c>
      <c r="EP41" t="s">
        <v>1782</v>
      </c>
      <c r="EV41" t="s">
        <v>1786</v>
      </c>
      <c r="FB41" t="s">
        <v>1790</v>
      </c>
      <c r="FH41" t="s">
        <v>1802</v>
      </c>
      <c r="FN41" t="s">
        <v>1810</v>
      </c>
      <c r="FT41" t="s">
        <v>1822</v>
      </c>
      <c r="FZ41" t="s">
        <v>1832</v>
      </c>
      <c r="GF41" t="s">
        <v>1842</v>
      </c>
      <c r="GL41" t="s">
        <v>1852</v>
      </c>
      <c r="GR41" t="s">
        <v>1862</v>
      </c>
    </row>
    <row r="42" spans="1:200">
      <c r="A42">
        <v>14.3</v>
      </c>
      <c r="I42">
        <v>14.32</v>
      </c>
      <c r="Q42">
        <v>18.11</v>
      </c>
      <c r="Y42">
        <v>15.4</v>
      </c>
      <c r="AG42">
        <v>16.25</v>
      </c>
      <c r="AO42">
        <v>13.92</v>
      </c>
      <c r="AW42">
        <v>14.19</v>
      </c>
      <c r="BE42">
        <v>23</v>
      </c>
      <c r="BM42">
        <v>21</v>
      </c>
      <c r="EJ42">
        <v>9.7200000000000006</v>
      </c>
      <c r="EP42">
        <v>11.95</v>
      </c>
      <c r="EV42">
        <v>12.07</v>
      </c>
      <c r="FB42">
        <v>15.28</v>
      </c>
      <c r="FH42">
        <v>14.82</v>
      </c>
      <c r="FN42">
        <v>12.55</v>
      </c>
      <c r="FT42">
        <v>12.74</v>
      </c>
      <c r="FZ42">
        <v>14.04</v>
      </c>
      <c r="GF42">
        <v>14.14</v>
      </c>
      <c r="GL42">
        <v>14.71</v>
      </c>
      <c r="GR42">
        <v>17.8</v>
      </c>
    </row>
    <row r="43" spans="1:200">
      <c r="A43" t="s">
        <v>1574</v>
      </c>
      <c r="I43" t="s">
        <v>1574</v>
      </c>
      <c r="Q43" t="s">
        <v>1574</v>
      </c>
      <c r="Y43" t="s">
        <v>1574</v>
      </c>
      <c r="AG43" t="s">
        <v>1574</v>
      </c>
      <c r="AO43" t="s">
        <v>1574</v>
      </c>
      <c r="AW43" t="s">
        <v>1574</v>
      </c>
      <c r="BE43" t="s">
        <v>1574</v>
      </c>
      <c r="BM43" t="s">
        <v>1574</v>
      </c>
      <c r="EJ43" t="s">
        <v>1765</v>
      </c>
      <c r="EP43" t="s">
        <v>1765</v>
      </c>
      <c r="EV43" t="s">
        <v>1765</v>
      </c>
      <c r="FB43" t="s">
        <v>1765</v>
      </c>
      <c r="FH43" t="s">
        <v>1765</v>
      </c>
      <c r="FN43" t="s">
        <v>1765</v>
      </c>
      <c r="FT43" t="s">
        <v>1765</v>
      </c>
      <c r="FZ43" t="s">
        <v>1765</v>
      </c>
      <c r="GF43" t="s">
        <v>1765</v>
      </c>
      <c r="GL43" t="s">
        <v>1765</v>
      </c>
      <c r="GR43" t="s">
        <v>1765</v>
      </c>
    </row>
    <row r="44" spans="1:200">
      <c r="A44" t="s">
        <v>1575</v>
      </c>
      <c r="I44" t="s">
        <v>1590</v>
      </c>
      <c r="Q44" t="s">
        <v>1604</v>
      </c>
      <c r="Y44" t="s">
        <v>1616</v>
      </c>
      <c r="AG44" t="s">
        <v>1630</v>
      </c>
      <c r="AO44" t="s">
        <v>1644</v>
      </c>
      <c r="AW44" t="s">
        <v>1658</v>
      </c>
      <c r="BE44" t="s">
        <v>1678</v>
      </c>
      <c r="BM44" t="s">
        <v>1686</v>
      </c>
      <c r="EJ44" t="s">
        <v>1766</v>
      </c>
      <c r="EP44" t="s">
        <v>1784</v>
      </c>
      <c r="EV44" t="s">
        <v>1788</v>
      </c>
      <c r="FB44" t="s">
        <v>1798</v>
      </c>
      <c r="FH44" t="s">
        <v>1804</v>
      </c>
      <c r="FN44" t="s">
        <v>1812</v>
      </c>
      <c r="FT44" t="s">
        <v>1824</v>
      </c>
      <c r="FZ44" t="s">
        <v>1834</v>
      </c>
      <c r="GF44" t="s">
        <v>1844</v>
      </c>
      <c r="GL44" t="s">
        <v>1854</v>
      </c>
      <c r="GR44" t="s">
        <v>1864</v>
      </c>
    </row>
    <row r="45" spans="1:200">
      <c r="A45" t="s">
        <v>1566</v>
      </c>
      <c r="I45" t="s">
        <v>1586</v>
      </c>
      <c r="Q45" t="s">
        <v>1600</v>
      </c>
      <c r="Y45" t="s">
        <v>1512</v>
      </c>
      <c r="AG45" t="s">
        <v>1622</v>
      </c>
      <c r="AO45" t="s">
        <v>1638</v>
      </c>
      <c r="AW45" t="s">
        <v>1654</v>
      </c>
      <c r="BE45" t="s">
        <v>1666</v>
      </c>
      <c r="BM45" t="s">
        <v>1674</v>
      </c>
      <c r="EJ45" t="s">
        <v>1761</v>
      </c>
      <c r="EP45" t="s">
        <v>1772</v>
      </c>
      <c r="EV45" t="s">
        <v>1776</v>
      </c>
      <c r="FB45" t="s">
        <v>1776</v>
      </c>
      <c r="FH45" t="s">
        <v>1794</v>
      </c>
      <c r="FN45" t="s">
        <v>1818</v>
      </c>
      <c r="FT45" t="s">
        <v>1820</v>
      </c>
      <c r="FZ45" t="s">
        <v>1828</v>
      </c>
      <c r="GF45" t="s">
        <v>1840</v>
      </c>
      <c r="GL45" t="s">
        <v>1848</v>
      </c>
      <c r="GR45" t="s">
        <v>1860</v>
      </c>
    </row>
    <row r="46" spans="1:200">
      <c r="A46" t="s">
        <v>870</v>
      </c>
      <c r="I46" t="s">
        <v>870</v>
      </c>
      <c r="Q46" t="s">
        <v>870</v>
      </c>
      <c r="Y46" t="s">
        <v>870</v>
      </c>
      <c r="AG46" t="s">
        <v>870</v>
      </c>
      <c r="AO46" t="s">
        <v>870</v>
      </c>
      <c r="AW46" t="s">
        <v>870</v>
      </c>
      <c r="BE46" t="s">
        <v>870</v>
      </c>
      <c r="BM46" t="s">
        <v>870</v>
      </c>
      <c r="EJ46" t="s">
        <v>870</v>
      </c>
      <c r="EP46" t="s">
        <v>870</v>
      </c>
      <c r="EV46" t="s">
        <v>870</v>
      </c>
      <c r="FB46" t="s">
        <v>870</v>
      </c>
      <c r="FH46" t="s">
        <v>870</v>
      </c>
      <c r="FN46" t="s">
        <v>870</v>
      </c>
      <c r="FT46" t="s">
        <v>870</v>
      </c>
      <c r="FZ46" t="s">
        <v>870</v>
      </c>
      <c r="GF46" t="s">
        <v>870</v>
      </c>
      <c r="GL46" t="s">
        <v>870</v>
      </c>
      <c r="GR46" t="s">
        <v>870</v>
      </c>
    </row>
    <row r="47" spans="1:200">
      <c r="A47" t="s">
        <v>6</v>
      </c>
      <c r="I47" t="s">
        <v>6</v>
      </c>
      <c r="Q47" t="s">
        <v>6</v>
      </c>
      <c r="Y47" t="s">
        <v>6</v>
      </c>
      <c r="AG47" t="s">
        <v>6</v>
      </c>
      <c r="AO47" t="s">
        <v>6</v>
      </c>
      <c r="AW47" t="s">
        <v>6</v>
      </c>
      <c r="BE47" t="s">
        <v>6</v>
      </c>
      <c r="BM47" t="s">
        <v>6</v>
      </c>
      <c r="EJ47" t="s">
        <v>6</v>
      </c>
      <c r="EP47" t="s">
        <v>6</v>
      </c>
      <c r="EV47" t="s">
        <v>6</v>
      </c>
      <c r="FB47" t="s">
        <v>6</v>
      </c>
      <c r="FH47" t="s">
        <v>6</v>
      </c>
      <c r="FN47" t="s">
        <v>6</v>
      </c>
      <c r="FT47" t="s">
        <v>6</v>
      </c>
      <c r="FZ47" t="s">
        <v>6</v>
      </c>
      <c r="GF47" t="s">
        <v>6</v>
      </c>
      <c r="GL47" t="s">
        <v>6</v>
      </c>
      <c r="GR47" t="s">
        <v>6</v>
      </c>
    </row>
    <row r="48" spans="1:200">
      <c r="A48" t="s">
        <v>2</v>
      </c>
      <c r="I48" t="s">
        <v>2</v>
      </c>
      <c r="Q48" t="s">
        <v>2</v>
      </c>
      <c r="Y48" t="s">
        <v>2</v>
      </c>
      <c r="AG48" t="s">
        <v>2</v>
      </c>
      <c r="AO48" t="s">
        <v>2</v>
      </c>
      <c r="AW48" t="s">
        <v>2</v>
      </c>
      <c r="BE48" t="s">
        <v>2</v>
      </c>
      <c r="BM48" t="s">
        <v>2</v>
      </c>
      <c r="EJ48" t="s">
        <v>2</v>
      </c>
      <c r="EP48" t="s">
        <v>2</v>
      </c>
      <c r="EV48" t="s">
        <v>2</v>
      </c>
      <c r="FB48" t="s">
        <v>2</v>
      </c>
      <c r="FH48" t="s">
        <v>2</v>
      </c>
      <c r="FN48" t="s">
        <v>2</v>
      </c>
      <c r="FT48" t="s">
        <v>2</v>
      </c>
      <c r="FZ48" t="s">
        <v>2</v>
      </c>
      <c r="GF48" t="s">
        <v>2</v>
      </c>
      <c r="GL48" t="s">
        <v>2</v>
      </c>
      <c r="GR48" t="s">
        <v>2</v>
      </c>
    </row>
    <row r="49" spans="1:201">
      <c r="A49">
        <v>14.3</v>
      </c>
      <c r="B49">
        <v>0</v>
      </c>
      <c r="I49">
        <v>14.32</v>
      </c>
      <c r="J49">
        <v>0</v>
      </c>
      <c r="Q49">
        <v>18.11</v>
      </c>
      <c r="R49">
        <v>0</v>
      </c>
      <c r="Y49">
        <v>15.4</v>
      </c>
      <c r="Z49">
        <v>0</v>
      </c>
      <c r="AG49">
        <v>16.25</v>
      </c>
      <c r="AH49">
        <v>0</v>
      </c>
      <c r="AO49">
        <v>13.92</v>
      </c>
      <c r="AP49">
        <v>0</v>
      </c>
      <c r="AW49">
        <v>14.19</v>
      </c>
      <c r="AX49">
        <v>0</v>
      </c>
      <c r="BE49">
        <v>23</v>
      </c>
      <c r="BF49">
        <v>0</v>
      </c>
      <c r="BM49">
        <v>21</v>
      </c>
      <c r="BN49">
        <v>0</v>
      </c>
      <c r="EJ49">
        <v>9.7200000000000006</v>
      </c>
      <c r="EK49">
        <v>0</v>
      </c>
      <c r="EP49">
        <v>11.95</v>
      </c>
      <c r="EQ49">
        <v>0</v>
      </c>
      <c r="EV49">
        <v>12.07</v>
      </c>
      <c r="EW49">
        <v>0</v>
      </c>
      <c r="FB49">
        <v>15.28</v>
      </c>
      <c r="FC49">
        <v>0</v>
      </c>
      <c r="FH49">
        <v>14.82</v>
      </c>
      <c r="FI49">
        <v>0</v>
      </c>
      <c r="FN49">
        <v>12.55</v>
      </c>
      <c r="FO49">
        <v>0</v>
      </c>
      <c r="FT49">
        <v>12.74</v>
      </c>
      <c r="FU49">
        <v>0</v>
      </c>
      <c r="FZ49">
        <v>14.04</v>
      </c>
      <c r="GA49">
        <v>0</v>
      </c>
      <c r="GF49">
        <v>14.14</v>
      </c>
      <c r="GG49">
        <v>0</v>
      </c>
      <c r="GL49">
        <v>14.71</v>
      </c>
      <c r="GM49">
        <v>0</v>
      </c>
      <c r="GR49">
        <v>17.8</v>
      </c>
      <c r="GS49">
        <v>0</v>
      </c>
    </row>
    <row r="50" spans="1:201">
      <c r="A50">
        <v>14.5</v>
      </c>
      <c r="B50">
        <v>3.3374612098996455E-22</v>
      </c>
      <c r="I50">
        <v>14.8</v>
      </c>
      <c r="J50">
        <v>3.2309988108124072E-24</v>
      </c>
      <c r="Q50">
        <v>18.2</v>
      </c>
      <c r="R50">
        <v>1.4873896241261361E-23</v>
      </c>
      <c r="Y50">
        <v>15.6</v>
      </c>
      <c r="Z50">
        <v>2.6794661526197122E-23</v>
      </c>
      <c r="AG50">
        <v>16.3</v>
      </c>
      <c r="AH50">
        <v>2.4786860757294448E-24</v>
      </c>
      <c r="AO50">
        <v>14</v>
      </c>
      <c r="AP50">
        <v>8.9071185442545569E-23</v>
      </c>
      <c r="AW50">
        <v>15.3</v>
      </c>
      <c r="AX50">
        <v>3.4448916733582376E-24</v>
      </c>
      <c r="BE50">
        <v>27</v>
      </c>
      <c r="BF50">
        <v>5.1957575875116895E-24</v>
      </c>
      <c r="BM50">
        <v>25</v>
      </c>
      <c r="BN50">
        <v>1.0446840658693448E-24</v>
      </c>
      <c r="EJ50">
        <v>10</v>
      </c>
      <c r="EK50">
        <v>2.3643223497027858E-24</v>
      </c>
      <c r="EP50">
        <v>12</v>
      </c>
      <c r="EQ50">
        <v>4.9715032557700655E-27</v>
      </c>
      <c r="EV50">
        <v>13</v>
      </c>
      <c r="EW50">
        <v>2.1301490172856884E-23</v>
      </c>
      <c r="FB50">
        <v>16</v>
      </c>
      <c r="FC50">
        <v>1.4849118041954075E-24</v>
      </c>
      <c r="FH50">
        <v>15</v>
      </c>
      <c r="FI50">
        <v>4.2718548054473897E-26</v>
      </c>
      <c r="FN50">
        <v>15</v>
      </c>
      <c r="FO50">
        <v>1.541227724971157E-22</v>
      </c>
      <c r="FT50">
        <v>15</v>
      </c>
      <c r="FU50">
        <v>5.7235252772287925E-23</v>
      </c>
      <c r="FZ50">
        <v>15</v>
      </c>
      <c r="GA50">
        <v>2.1934209699628213E-24</v>
      </c>
      <c r="GF50">
        <v>15</v>
      </c>
      <c r="GG50">
        <v>3.0104419374700028E-24</v>
      </c>
      <c r="GL50">
        <v>15</v>
      </c>
      <c r="GM50">
        <v>2.7483978803961113E-26</v>
      </c>
      <c r="GR50">
        <v>18</v>
      </c>
      <c r="GS50">
        <v>2.7280201610607137E-27</v>
      </c>
    </row>
    <row r="51" spans="1:201">
      <c r="A51">
        <v>14.6</v>
      </c>
      <c r="B51">
        <v>4.8047922978387634E-22</v>
      </c>
      <c r="I51">
        <v>14.85</v>
      </c>
      <c r="J51">
        <v>1.1232243839547177E-23</v>
      </c>
      <c r="Q51">
        <v>18.3</v>
      </c>
      <c r="R51">
        <v>3.0987538997995557E-23</v>
      </c>
      <c r="Y51">
        <v>15.8</v>
      </c>
      <c r="Z51">
        <v>5.144359729174306E-23</v>
      </c>
      <c r="AG51">
        <v>16.350000000000001</v>
      </c>
      <c r="AH51">
        <v>4.8287236188833884E-24</v>
      </c>
      <c r="AO51">
        <v>14.5</v>
      </c>
      <c r="AP51">
        <v>5.1495811279575148E-22</v>
      </c>
      <c r="AW51">
        <v>15.4</v>
      </c>
      <c r="AX51">
        <v>2.8215373359086699E-23</v>
      </c>
      <c r="BE51">
        <v>27.1</v>
      </c>
      <c r="BF51">
        <v>1.5594141054069319E-23</v>
      </c>
      <c r="BM51">
        <v>25.3</v>
      </c>
      <c r="BN51">
        <v>4.1041428645363538E-24</v>
      </c>
      <c r="EJ51">
        <v>11</v>
      </c>
      <c r="EK51">
        <v>1.5722109312935133E-22</v>
      </c>
      <c r="EP51">
        <v>13</v>
      </c>
      <c r="EQ51">
        <v>3.4013557579239626E-23</v>
      </c>
      <c r="EV51">
        <v>14</v>
      </c>
      <c r="EW51">
        <v>1.4393006158418315E-22</v>
      </c>
      <c r="FB51">
        <v>16.5</v>
      </c>
      <c r="FC51">
        <v>6.4356833839009972E-24</v>
      </c>
      <c r="FH51">
        <v>16</v>
      </c>
      <c r="FI51">
        <v>9.4416964797668491E-24</v>
      </c>
      <c r="FN51">
        <v>16</v>
      </c>
      <c r="FO51">
        <v>3.3762211827920601E-22</v>
      </c>
      <c r="FT51">
        <v>16</v>
      </c>
      <c r="FU51">
        <v>1.3477090145199309E-22</v>
      </c>
      <c r="FZ51">
        <v>16</v>
      </c>
      <c r="GA51">
        <v>1.4644736148221595E-23</v>
      </c>
      <c r="GF51">
        <v>16</v>
      </c>
      <c r="GG51">
        <v>2.3893445440701897E-23</v>
      </c>
      <c r="GL51">
        <v>16</v>
      </c>
      <c r="GM51">
        <v>1.8978408374511912E-24</v>
      </c>
      <c r="GR51">
        <v>18.3</v>
      </c>
      <c r="GS51">
        <v>4.0066882548680667E-26</v>
      </c>
    </row>
    <row r="52" spans="1:201">
      <c r="A52">
        <v>14.9</v>
      </c>
      <c r="B52">
        <v>8.5409997913451079E-22</v>
      </c>
      <c r="I52">
        <v>14.9</v>
      </c>
      <c r="J52">
        <v>2.0375958412832286E-23</v>
      </c>
      <c r="Q52">
        <v>18.399999999999999</v>
      </c>
      <c r="R52">
        <v>4.6697249794392968E-23</v>
      </c>
      <c r="Y52">
        <v>16</v>
      </c>
      <c r="Z52">
        <v>7.4647839636141361E-23</v>
      </c>
      <c r="AG52">
        <v>16.399999999999999</v>
      </c>
      <c r="AH52">
        <v>7.0571449496627333E-24</v>
      </c>
      <c r="AO52">
        <v>15</v>
      </c>
      <c r="AP52">
        <v>8.1500016362177134E-22</v>
      </c>
      <c r="AW52">
        <v>15.6</v>
      </c>
      <c r="AX52">
        <v>8.4245252254954048E-23</v>
      </c>
      <c r="BE52">
        <v>27.3</v>
      </c>
      <c r="BF52">
        <v>3.6486614407420552E-23</v>
      </c>
      <c r="BM52">
        <v>25.5</v>
      </c>
      <c r="BN52">
        <v>6.074576534448907E-24</v>
      </c>
      <c r="EJ52">
        <v>12</v>
      </c>
      <c r="EK52">
        <v>6.3886028161289031E-22</v>
      </c>
      <c r="EP52">
        <v>14</v>
      </c>
      <c r="EQ52">
        <v>1.9136573956700508E-22</v>
      </c>
      <c r="EV52">
        <v>15</v>
      </c>
      <c r="EW52">
        <v>3.8833723981809325E-22</v>
      </c>
      <c r="FB52">
        <v>17</v>
      </c>
      <c r="FC52">
        <v>1.6123140770086789E-23</v>
      </c>
      <c r="FH52">
        <v>17</v>
      </c>
      <c r="FI52">
        <v>4.7417060637651923E-23</v>
      </c>
      <c r="FN52">
        <v>17</v>
      </c>
      <c r="FO52">
        <v>5.7705176377284106E-22</v>
      </c>
      <c r="FT52">
        <v>17</v>
      </c>
      <c r="FU52">
        <v>2.3951530229207938E-22</v>
      </c>
      <c r="FZ52">
        <v>17</v>
      </c>
      <c r="GA52">
        <v>4.0174419051624621E-23</v>
      </c>
      <c r="GF52">
        <v>17</v>
      </c>
      <c r="GG52">
        <v>6.9182966638809985E-23</v>
      </c>
      <c r="GL52">
        <v>17</v>
      </c>
      <c r="GM52">
        <v>8.4558688470399995E-24</v>
      </c>
      <c r="GR52">
        <v>18.600000000000001</v>
      </c>
      <c r="GS52">
        <v>1.544228088132536E-25</v>
      </c>
    </row>
    <row r="53" spans="1:201">
      <c r="A53">
        <v>15</v>
      </c>
      <c r="B53">
        <v>9.5974680987200111E-22</v>
      </c>
      <c r="I53">
        <v>15</v>
      </c>
      <c r="J53">
        <v>4.1825671919884153E-23</v>
      </c>
      <c r="Q53">
        <v>18.5</v>
      </c>
      <c r="R53">
        <v>6.2031963845610579E-23</v>
      </c>
      <c r="Y53">
        <v>16.399999999999999</v>
      </c>
      <c r="Z53">
        <v>1.1885406991609761E-22</v>
      </c>
      <c r="AG53">
        <v>16.600000000000001</v>
      </c>
      <c r="AH53">
        <v>1.4884720039245169E-23</v>
      </c>
      <c r="AO53">
        <v>15.5</v>
      </c>
      <c r="AP53">
        <v>1.0741289942142927E-21</v>
      </c>
      <c r="AW53">
        <v>15.8</v>
      </c>
      <c r="AX53">
        <v>1.4718927078581945E-22</v>
      </c>
      <c r="BE53">
        <v>27.5</v>
      </c>
      <c r="BF53">
        <v>5.7425230948873654E-23</v>
      </c>
      <c r="BM53">
        <v>25.7</v>
      </c>
      <c r="BN53">
        <v>7.9909075106909666E-24</v>
      </c>
      <c r="EJ53">
        <v>13</v>
      </c>
      <c r="EK53">
        <v>1.405171474304675E-21</v>
      </c>
      <c r="EP53">
        <v>15</v>
      </c>
      <c r="EQ53">
        <v>4.8599154891605429E-22</v>
      </c>
      <c r="EV53">
        <v>16</v>
      </c>
      <c r="EW53">
        <v>7.3517185925338607E-22</v>
      </c>
      <c r="FB53">
        <v>17.5</v>
      </c>
      <c r="FC53">
        <v>3.1097020015795994E-23</v>
      </c>
      <c r="FH53">
        <v>17.5</v>
      </c>
      <c r="FI53">
        <v>7.9025103768253905E-23</v>
      </c>
      <c r="FN53">
        <v>17.5</v>
      </c>
      <c r="FO53">
        <v>7.1243604067415887E-22</v>
      </c>
      <c r="FT53">
        <v>17.5</v>
      </c>
      <c r="FU53">
        <v>2.9972355197150168E-22</v>
      </c>
      <c r="FZ53">
        <v>17.5</v>
      </c>
      <c r="GA53">
        <v>5.7557021709198804E-23</v>
      </c>
      <c r="GF53">
        <v>17.5</v>
      </c>
      <c r="GG53">
        <v>1.0062698456730608E-22</v>
      </c>
      <c r="GL53">
        <v>17.5</v>
      </c>
      <c r="GM53">
        <v>1.3717025496375985E-23</v>
      </c>
      <c r="GR53">
        <v>19</v>
      </c>
      <c r="GS53">
        <v>4.8129524015674377E-25</v>
      </c>
    </row>
    <row r="54" spans="1:201">
      <c r="A54">
        <v>16</v>
      </c>
      <c r="B54">
        <v>1.6791762701493124E-21</v>
      </c>
      <c r="I54">
        <v>16</v>
      </c>
      <c r="J54">
        <v>4.0329810140126317E-22</v>
      </c>
      <c r="Q54">
        <v>18.600000000000001</v>
      </c>
      <c r="R54">
        <v>7.7017960056011501E-23</v>
      </c>
      <c r="Y54">
        <v>16.7</v>
      </c>
      <c r="Z54">
        <v>1.5160702746863396E-22</v>
      </c>
      <c r="AG54">
        <v>16.7</v>
      </c>
      <c r="AH54">
        <v>1.8230018826094466E-23</v>
      </c>
      <c r="AO54">
        <v>16</v>
      </c>
      <c r="AP54">
        <v>1.334171096605384E-21</v>
      </c>
      <c r="AW54">
        <v>16</v>
      </c>
      <c r="AX54">
        <v>2.1529839839098916E-22</v>
      </c>
      <c r="BE54">
        <v>27.6</v>
      </c>
      <c r="BF54">
        <v>6.7884775152365079E-23</v>
      </c>
      <c r="BM54">
        <v>26</v>
      </c>
      <c r="BN54">
        <v>1.077079864192865E-23</v>
      </c>
      <c r="EJ54">
        <v>14</v>
      </c>
      <c r="EK54">
        <v>2.3602474899462363E-21</v>
      </c>
      <c r="EP54">
        <v>16</v>
      </c>
      <c r="EQ54">
        <v>8.926872135377843E-22</v>
      </c>
      <c r="EV54">
        <v>17</v>
      </c>
      <c r="EW54">
        <v>1.1558809768161911E-21</v>
      </c>
      <c r="FB54">
        <v>18</v>
      </c>
      <c r="FC54">
        <v>5.1466610116959176E-23</v>
      </c>
      <c r="FH54">
        <v>18</v>
      </c>
      <c r="FI54">
        <v>1.1879579132408523E-22</v>
      </c>
      <c r="FN54">
        <v>18</v>
      </c>
      <c r="FO54">
        <v>8.5561579574928309E-22</v>
      </c>
      <c r="FT54">
        <v>18</v>
      </c>
      <c r="FU54">
        <v>3.6392865061569817E-22</v>
      </c>
      <c r="FZ54">
        <v>18</v>
      </c>
      <c r="GA54">
        <v>7.7645193538207733E-23</v>
      </c>
      <c r="GF54">
        <v>18</v>
      </c>
      <c r="GG54">
        <v>1.3728324704510405E-22</v>
      </c>
      <c r="GL54">
        <v>18</v>
      </c>
      <c r="GM54">
        <v>2.0239232156950115E-23</v>
      </c>
      <c r="GR54">
        <v>19.2</v>
      </c>
      <c r="GS54">
        <v>7.3492625992015807E-25</v>
      </c>
    </row>
    <row r="55" spans="1:201">
      <c r="A55">
        <v>17</v>
      </c>
      <c r="B55">
        <v>2.0795621049653838E-21</v>
      </c>
      <c r="I55">
        <v>17</v>
      </c>
      <c r="J55">
        <v>8.5951823517379951E-22</v>
      </c>
      <c r="Q55">
        <v>18.7</v>
      </c>
      <c r="R55">
        <v>9.1679093754942412E-23</v>
      </c>
      <c r="Y55">
        <v>17</v>
      </c>
      <c r="Z55">
        <v>1.8500973192425064E-22</v>
      </c>
      <c r="AG55">
        <v>17</v>
      </c>
      <c r="AH55">
        <v>2.6484383990872998E-23</v>
      </c>
      <c r="AO55">
        <v>17</v>
      </c>
      <c r="AP55">
        <v>1.9147602855858962E-21</v>
      </c>
      <c r="AW55">
        <v>17</v>
      </c>
      <c r="AX55">
        <v>5.9189289887049615E-22</v>
      </c>
      <c r="BE55">
        <v>27.7</v>
      </c>
      <c r="BF55">
        <v>7.8325071769065767E-23</v>
      </c>
      <c r="BM55">
        <v>27</v>
      </c>
      <c r="BN55">
        <v>1.9429857636223032E-23</v>
      </c>
      <c r="EJ55">
        <v>15</v>
      </c>
      <c r="EK55">
        <v>3.4170756935808202E-21</v>
      </c>
      <c r="EP55">
        <v>17</v>
      </c>
      <c r="EQ55">
        <v>1.3783817476267924E-21</v>
      </c>
      <c r="EV55">
        <v>18</v>
      </c>
      <c r="EW55">
        <v>1.6236446485690508E-21</v>
      </c>
      <c r="FB55">
        <v>18.5</v>
      </c>
      <c r="FC55">
        <v>7.7060683203222916E-23</v>
      </c>
      <c r="FH55">
        <v>18.5</v>
      </c>
      <c r="FI55">
        <v>1.6615351713658938E-22</v>
      </c>
      <c r="FN55">
        <v>18.5</v>
      </c>
      <c r="FO55">
        <v>1.0048160695854613E-21</v>
      </c>
      <c r="FT55">
        <v>18.5</v>
      </c>
      <c r="FU55">
        <v>4.3129344039436783E-22</v>
      </c>
      <c r="FZ55">
        <v>18.5</v>
      </c>
      <c r="GA55">
        <v>1.0011058130070884E-22</v>
      </c>
      <c r="GF55">
        <v>18.5</v>
      </c>
      <c r="GG55">
        <v>1.7855067008259588E-22</v>
      </c>
      <c r="GL55">
        <v>18.5</v>
      </c>
      <c r="GM55">
        <v>2.7923532353678977E-23</v>
      </c>
      <c r="GR55">
        <v>19.399999999999999</v>
      </c>
      <c r="GS55">
        <v>1.0553389691901921E-24</v>
      </c>
    </row>
    <row r="56" spans="1:201">
      <c r="A56">
        <v>18</v>
      </c>
      <c r="B56">
        <v>2.3695776930399148E-21</v>
      </c>
      <c r="I56">
        <v>18</v>
      </c>
      <c r="J56">
        <v>1.2953059198051968E-21</v>
      </c>
      <c r="Q56">
        <v>18.899999999999999</v>
      </c>
      <c r="R56">
        <v>1.2011133763371508E-22</v>
      </c>
      <c r="Y56">
        <v>18</v>
      </c>
      <c r="Z56">
        <v>3.06653581209743E-22</v>
      </c>
      <c r="AG56">
        <v>18</v>
      </c>
      <c r="AH56">
        <v>4.3424967100109512E-23</v>
      </c>
      <c r="AO56">
        <v>18</v>
      </c>
      <c r="AP56">
        <v>2.5777730127465962E-21</v>
      </c>
      <c r="AW56">
        <v>18</v>
      </c>
      <c r="AX56">
        <v>9.6898500018688859E-22</v>
      </c>
      <c r="BE56">
        <v>27.8</v>
      </c>
      <c r="BF56">
        <v>8.8737536549526253E-23</v>
      </c>
      <c r="BM56">
        <v>27.5</v>
      </c>
      <c r="BN56">
        <v>2.3590806195737137E-23</v>
      </c>
      <c r="EJ56">
        <v>16</v>
      </c>
      <c r="EK56">
        <v>4.5106258882589207E-21</v>
      </c>
      <c r="EP56">
        <v>18</v>
      </c>
      <c r="EQ56">
        <v>1.9130047576339526E-21</v>
      </c>
      <c r="EV56">
        <v>19</v>
      </c>
      <c r="EW56">
        <v>2.1165905322283789E-21</v>
      </c>
      <c r="FB56">
        <v>19</v>
      </c>
      <c r="FC56">
        <v>1.0753699874632173E-22</v>
      </c>
      <c r="FH56">
        <v>19</v>
      </c>
      <c r="FI56">
        <v>2.2037320106413607E-22</v>
      </c>
      <c r="FN56">
        <v>19</v>
      </c>
      <c r="FO56">
        <v>1.1584536722982516E-21</v>
      </c>
      <c r="FT56">
        <v>19</v>
      </c>
      <c r="FU56">
        <v>5.0106290764623446E-22</v>
      </c>
      <c r="FZ56">
        <v>19</v>
      </c>
      <c r="GA56">
        <v>1.2461900760067583E-22</v>
      </c>
      <c r="GF56">
        <v>19</v>
      </c>
      <c r="GG56">
        <v>2.2380752075862255E-22</v>
      </c>
      <c r="GL56">
        <v>19</v>
      </c>
      <c r="GM56">
        <v>3.6651221623256012E-23</v>
      </c>
      <c r="GR56">
        <v>19.8</v>
      </c>
      <c r="GS56">
        <v>1.9098241972644957E-24</v>
      </c>
    </row>
    <row r="57" spans="1:201">
      <c r="A57">
        <v>19</v>
      </c>
      <c r="B57">
        <v>2.6241076091287569E-21</v>
      </c>
      <c r="I57">
        <v>19</v>
      </c>
      <c r="J57">
        <v>1.6768544895234862E-21</v>
      </c>
      <c r="Q57">
        <v>19</v>
      </c>
      <c r="R57">
        <v>1.3391986997875613E-22</v>
      </c>
      <c r="Y57">
        <v>19</v>
      </c>
      <c r="Z57">
        <v>4.4705147064482809E-22</v>
      </c>
      <c r="AG57">
        <v>19</v>
      </c>
      <c r="AH57">
        <v>5.6825254698921275E-23</v>
      </c>
      <c r="AO57">
        <v>19</v>
      </c>
      <c r="AP57">
        <v>3.2835243811583893E-21</v>
      </c>
      <c r="AW57">
        <v>19</v>
      </c>
      <c r="AX57">
        <v>1.313539371604041E-21</v>
      </c>
      <c r="BE57">
        <v>28</v>
      </c>
      <c r="BF57">
        <v>1.0944817539420989E-22</v>
      </c>
      <c r="BM57">
        <v>28</v>
      </c>
      <c r="BN57">
        <v>2.778035572162156E-23</v>
      </c>
      <c r="EJ57">
        <v>17</v>
      </c>
      <c r="EK57">
        <v>5.5964567212794245E-21</v>
      </c>
      <c r="EP57">
        <v>19</v>
      </c>
      <c r="EQ57">
        <v>2.4724499965028123E-21</v>
      </c>
      <c r="EV57">
        <v>20</v>
      </c>
      <c r="EW57">
        <v>2.6180870963313806E-21</v>
      </c>
      <c r="FB57">
        <v>20</v>
      </c>
      <c r="FC57">
        <v>1.8133534828301963E-22</v>
      </c>
      <c r="FH57">
        <v>20</v>
      </c>
      <c r="FI57">
        <v>3.4621557152120555E-22</v>
      </c>
      <c r="FN57">
        <v>20</v>
      </c>
      <c r="FO57">
        <v>1.4736546807769637E-21</v>
      </c>
      <c r="FT57">
        <v>20</v>
      </c>
      <c r="FU57">
        <v>6.4521803720239657E-22</v>
      </c>
      <c r="FZ57">
        <v>20</v>
      </c>
      <c r="GA57">
        <v>1.7848651961582504E-22</v>
      </c>
      <c r="GF57">
        <v>20</v>
      </c>
      <c r="GG57">
        <v>3.2388146836204945E-22</v>
      </c>
      <c r="GL57">
        <v>20</v>
      </c>
      <c r="GM57">
        <v>5.6729764042520482E-23</v>
      </c>
      <c r="GR57">
        <v>20</v>
      </c>
      <c r="GS57">
        <v>2.4482922280748759E-24</v>
      </c>
    </row>
    <row r="58" spans="1:201">
      <c r="A58">
        <v>20</v>
      </c>
      <c r="B58">
        <v>2.8659816557278227E-21</v>
      </c>
      <c r="I58">
        <v>20</v>
      </c>
      <c r="J58">
        <v>2.0006091859241327E-21</v>
      </c>
      <c r="Q58">
        <v>20</v>
      </c>
      <c r="R58">
        <v>2.6027696953069282E-22</v>
      </c>
      <c r="Y58">
        <v>20</v>
      </c>
      <c r="Z58">
        <v>6.0261486938388438E-22</v>
      </c>
      <c r="AG58">
        <v>20</v>
      </c>
      <c r="AH58">
        <v>7.3617435568800106E-23</v>
      </c>
      <c r="AO58">
        <v>20</v>
      </c>
      <c r="AP58">
        <v>3.9899624388751361E-21</v>
      </c>
      <c r="AW58">
        <v>20</v>
      </c>
      <c r="AX58">
        <v>1.6195997209654221E-21</v>
      </c>
      <c r="BE58">
        <v>29</v>
      </c>
      <c r="BF58">
        <v>2.0924729019250537E-22</v>
      </c>
      <c r="BM58">
        <v>29</v>
      </c>
      <c r="BN58">
        <v>3.662476236520657E-23</v>
      </c>
      <c r="EJ58">
        <v>18</v>
      </c>
      <c r="EK58">
        <v>6.6460647624667236E-21</v>
      </c>
      <c r="EP58">
        <v>20</v>
      </c>
      <c r="EQ58">
        <v>3.0386115909024938E-21</v>
      </c>
      <c r="EV58">
        <v>21</v>
      </c>
      <c r="EW58">
        <v>3.1160511337864547E-21</v>
      </c>
      <c r="FB58">
        <v>21</v>
      </c>
      <c r="FC58">
        <v>2.6898634396417258E-22</v>
      </c>
      <c r="FH58">
        <v>21</v>
      </c>
      <c r="FI58">
        <v>4.9001391601879569E-22</v>
      </c>
      <c r="FN58">
        <v>21</v>
      </c>
      <c r="FO58">
        <v>1.7921844603415259E-21</v>
      </c>
      <c r="FT58">
        <v>21</v>
      </c>
      <c r="FU58">
        <v>7.9199501923681312E-22</v>
      </c>
      <c r="FZ58">
        <v>21</v>
      </c>
      <c r="GA58">
        <v>2.3690816647887696E-22</v>
      </c>
      <c r="GF58">
        <v>21</v>
      </c>
      <c r="GG58">
        <v>4.3306318880571318E-22</v>
      </c>
      <c r="GL58">
        <v>21</v>
      </c>
      <c r="GM58">
        <v>7.9484339240251817E-23</v>
      </c>
      <c r="GR58">
        <v>21</v>
      </c>
      <c r="GS58">
        <v>6.2795831763235362E-24</v>
      </c>
    </row>
    <row r="59" spans="1:201">
      <c r="A59">
        <v>30</v>
      </c>
      <c r="B59">
        <v>4.5597459177013331E-21</v>
      </c>
      <c r="I59">
        <v>30</v>
      </c>
      <c r="J59">
        <v>3.511695483447969E-21</v>
      </c>
      <c r="Q59">
        <v>30</v>
      </c>
      <c r="R59">
        <v>9.3762341638300978E-22</v>
      </c>
      <c r="Y59">
        <v>30</v>
      </c>
      <c r="Z59">
        <v>2.0327131765036905E-21</v>
      </c>
      <c r="AG59">
        <v>30</v>
      </c>
      <c r="AH59">
        <v>3.4472875514433083E-22</v>
      </c>
      <c r="AO59">
        <v>30</v>
      </c>
      <c r="AP59">
        <v>8.5275615496978316E-21</v>
      </c>
      <c r="AW59">
        <v>30</v>
      </c>
      <c r="AX59">
        <v>3.394780223881469E-21</v>
      </c>
      <c r="BE59">
        <v>30</v>
      </c>
      <c r="BF59">
        <v>3.0046981453256245E-22</v>
      </c>
      <c r="BM59">
        <v>30</v>
      </c>
      <c r="BN59">
        <v>4.6589546094239967E-23</v>
      </c>
      <c r="EJ59">
        <v>19</v>
      </c>
      <c r="EK59">
        <v>7.6423641445441187E-21</v>
      </c>
      <c r="EP59">
        <v>21</v>
      </c>
      <c r="EQ59">
        <v>3.5984788749570827E-21</v>
      </c>
      <c r="EV59">
        <v>22</v>
      </c>
      <c r="EW59">
        <v>3.6020340691098123E-21</v>
      </c>
      <c r="FB59">
        <v>22</v>
      </c>
      <c r="FC59">
        <v>3.6669065014083598E-22</v>
      </c>
      <c r="FH59">
        <v>22</v>
      </c>
      <c r="FI59">
        <v>6.4605009237647623E-22</v>
      </c>
      <c r="FN59">
        <v>22</v>
      </c>
      <c r="FO59">
        <v>2.1074529018485379E-21</v>
      </c>
      <c r="FT59">
        <v>22</v>
      </c>
      <c r="FU59">
        <v>9.3813457040939055E-22</v>
      </c>
      <c r="FZ59">
        <v>22</v>
      </c>
      <c r="GA59">
        <v>2.9794862639793796E-22</v>
      </c>
      <c r="GF59">
        <v>22</v>
      </c>
      <c r="GG59">
        <v>5.4764160180548581E-22</v>
      </c>
      <c r="GL59">
        <v>22</v>
      </c>
      <c r="GM59">
        <v>1.0403083599381736E-22</v>
      </c>
      <c r="GR59">
        <v>22</v>
      </c>
      <c r="GS59">
        <v>1.1936544600938663E-23</v>
      </c>
    </row>
    <row r="60" spans="1:201">
      <c r="A60">
        <v>40</v>
      </c>
      <c r="B60">
        <v>5.1520257617668752E-21</v>
      </c>
      <c r="I60">
        <v>40</v>
      </c>
      <c r="J60">
        <v>3.9861670663815738E-21</v>
      </c>
      <c r="Q60">
        <v>40</v>
      </c>
      <c r="R60">
        <v>1.1188116644786604E-21</v>
      </c>
      <c r="Y60">
        <v>40</v>
      </c>
      <c r="Z60">
        <v>2.6971394535138003E-21</v>
      </c>
      <c r="AG60">
        <v>40</v>
      </c>
      <c r="AH60">
        <v>5.0258218012103269E-22</v>
      </c>
      <c r="AO60">
        <v>40</v>
      </c>
      <c r="AP60">
        <v>1.0121474292959934E-20</v>
      </c>
      <c r="AW60">
        <v>40</v>
      </c>
      <c r="AX60">
        <v>4.1449033861377969E-21</v>
      </c>
      <c r="BE60">
        <v>40</v>
      </c>
      <c r="BF60">
        <v>8.4952986775435336E-22</v>
      </c>
      <c r="BM60">
        <v>40</v>
      </c>
      <c r="BN60">
        <v>2.2577079006298031E-22</v>
      </c>
      <c r="EJ60">
        <v>20</v>
      </c>
      <c r="EK60">
        <v>8.5761136068386133E-21</v>
      </c>
      <c r="EP60">
        <v>22</v>
      </c>
      <c r="EQ60">
        <v>4.1430605146033905E-21</v>
      </c>
      <c r="EV60">
        <v>23</v>
      </c>
      <c r="EW60">
        <v>4.0703683645592344E-21</v>
      </c>
      <c r="FB60">
        <v>23</v>
      </c>
      <c r="FC60">
        <v>4.7110430841044664E-22</v>
      </c>
      <c r="FH60">
        <v>23</v>
      </c>
      <c r="FI60">
        <v>8.0951691697198169E-22</v>
      </c>
      <c r="FN60">
        <v>23</v>
      </c>
      <c r="FO60">
        <v>2.4148184266213824E-21</v>
      </c>
      <c r="FT60">
        <v>23</v>
      </c>
      <c r="FU60">
        <v>1.081303030244762E-21</v>
      </c>
      <c r="FZ60">
        <v>23</v>
      </c>
      <c r="GA60">
        <v>3.6008030770451714E-22</v>
      </c>
      <c r="GF60">
        <v>23</v>
      </c>
      <c r="GG60">
        <v>6.646654699294378E-22</v>
      </c>
      <c r="GL60">
        <v>23</v>
      </c>
      <c r="GM60">
        <v>1.2963320333092323E-22</v>
      </c>
      <c r="GR60">
        <v>23</v>
      </c>
      <c r="GS60">
        <v>1.9196141498164048E-23</v>
      </c>
    </row>
    <row r="61" spans="1:201">
      <c r="A61">
        <v>50</v>
      </c>
      <c r="B61">
        <v>5.3645640597072698E-21</v>
      </c>
      <c r="I61">
        <v>50</v>
      </c>
      <c r="J61">
        <v>4.1754342597689529E-21</v>
      </c>
      <c r="Q61">
        <v>50</v>
      </c>
      <c r="R61">
        <v>1.1849111961966122E-21</v>
      </c>
      <c r="Y61">
        <v>50</v>
      </c>
      <c r="Z61">
        <v>2.9573195176537468E-21</v>
      </c>
      <c r="AG61">
        <v>50</v>
      </c>
      <c r="AH61">
        <v>5.6341813399201752E-22</v>
      </c>
      <c r="AO61">
        <v>50</v>
      </c>
      <c r="AP61">
        <v>1.0850703581386855E-20</v>
      </c>
      <c r="AW61">
        <v>50</v>
      </c>
      <c r="AX61">
        <v>4.4704446023446144E-21</v>
      </c>
      <c r="BE61">
        <v>50</v>
      </c>
      <c r="BF61">
        <v>1.1742919593382483E-21</v>
      </c>
      <c r="BM61">
        <v>50</v>
      </c>
      <c r="BN61">
        <v>4.355042693931912E-22</v>
      </c>
      <c r="EJ61">
        <v>23</v>
      </c>
      <c r="EK61">
        <v>1.0977769475782182E-20</v>
      </c>
      <c r="EP61">
        <v>23</v>
      </c>
      <c r="EQ61">
        <v>4.6664120323675038E-21</v>
      </c>
      <c r="EV61">
        <v>24</v>
      </c>
      <c r="EW61">
        <v>4.5174582074368682E-21</v>
      </c>
      <c r="FB61">
        <v>24</v>
      </c>
      <c r="FC61">
        <v>5.7944766062568198E-22</v>
      </c>
      <c r="FH61">
        <v>24</v>
      </c>
      <c r="FI61">
        <v>9.765481138118951E-22</v>
      </c>
      <c r="FN61">
        <v>24</v>
      </c>
      <c r="FO61">
        <v>2.7111381849868706E-21</v>
      </c>
      <c r="FT61">
        <v>24</v>
      </c>
      <c r="FU61">
        <v>1.2198883767323573E-21</v>
      </c>
      <c r="FZ61">
        <v>24</v>
      </c>
      <c r="GA61">
        <v>4.2213653533487785E-22</v>
      </c>
      <c r="GF61">
        <v>24</v>
      </c>
      <c r="GG61">
        <v>7.818659145970157E-22</v>
      </c>
      <c r="GL61">
        <v>24</v>
      </c>
      <c r="GM61">
        <v>1.5570386290858515E-22</v>
      </c>
      <c r="GR61">
        <v>24</v>
      </c>
      <c r="GS61">
        <v>2.777017164882613E-23</v>
      </c>
    </row>
    <row r="62" spans="1:201">
      <c r="A62">
        <v>60</v>
      </c>
      <c r="B62">
        <v>5.4467423595790431E-21</v>
      </c>
      <c r="I62">
        <v>60</v>
      </c>
      <c r="J62">
        <v>4.245581643443956E-21</v>
      </c>
      <c r="Q62">
        <v>60</v>
      </c>
      <c r="R62">
        <v>1.2188660625777052E-21</v>
      </c>
      <c r="Y62">
        <v>60</v>
      </c>
      <c r="Z62">
        <v>3.0497664876866676E-21</v>
      </c>
      <c r="AG62">
        <v>60</v>
      </c>
      <c r="AH62">
        <v>5.8231499041864577E-22</v>
      </c>
      <c r="AO62">
        <v>60</v>
      </c>
      <c r="AP62">
        <v>1.1224910955131526E-20</v>
      </c>
      <c r="AW62">
        <v>60</v>
      </c>
      <c r="AX62">
        <v>4.5954917646990271E-21</v>
      </c>
      <c r="BE62">
        <v>60</v>
      </c>
      <c r="BF62">
        <v>1.394170466903173E-21</v>
      </c>
      <c r="BM62">
        <v>60</v>
      </c>
      <c r="BN62">
        <v>5.8206075789288721E-22</v>
      </c>
      <c r="EJ62">
        <v>26</v>
      </c>
      <c r="EK62">
        <v>1.2818933380383629E-20</v>
      </c>
      <c r="EP62">
        <v>26</v>
      </c>
      <c r="EQ62">
        <v>6.079866302682709E-21</v>
      </c>
      <c r="EV62">
        <v>26</v>
      </c>
      <c r="EW62">
        <v>5.3406655875256154E-21</v>
      </c>
      <c r="FB62">
        <v>26</v>
      </c>
      <c r="FC62">
        <v>7.9949976116286606E-22</v>
      </c>
      <c r="FH62">
        <v>26</v>
      </c>
      <c r="FI62">
        <v>1.3099666396030275E-21</v>
      </c>
      <c r="FN62">
        <v>26</v>
      </c>
      <c r="FO62">
        <v>3.2634072202229888E-21</v>
      </c>
      <c r="FT62">
        <v>26</v>
      </c>
      <c r="FU62">
        <v>1.4794650741423202E-21</v>
      </c>
      <c r="FZ62">
        <v>26</v>
      </c>
      <c r="GA62">
        <v>5.4279731195662667E-22</v>
      </c>
      <c r="GF62">
        <v>26</v>
      </c>
      <c r="GG62">
        <v>1.0104732615041521E-21</v>
      </c>
      <c r="GL62">
        <v>26</v>
      </c>
      <c r="GM62">
        <v>2.0754070815761043E-22</v>
      </c>
      <c r="GR62">
        <v>26</v>
      </c>
      <c r="GS62">
        <v>4.7710533847028471E-23</v>
      </c>
    </row>
    <row r="63" spans="1:201">
      <c r="A63">
        <v>70</v>
      </c>
      <c r="B63">
        <v>5.4679644430821252E-21</v>
      </c>
      <c r="I63">
        <v>70</v>
      </c>
      <c r="J63">
        <v>4.2578251699692666E-21</v>
      </c>
      <c r="Q63">
        <v>70</v>
      </c>
      <c r="R63">
        <v>1.2360609452814539E-21</v>
      </c>
      <c r="Y63">
        <v>70</v>
      </c>
      <c r="Z63">
        <v>3.0672854065989996E-21</v>
      </c>
      <c r="AG63">
        <v>70</v>
      </c>
      <c r="AH63">
        <v>5.8298792726217768E-22</v>
      </c>
      <c r="AO63">
        <v>70</v>
      </c>
      <c r="AP63">
        <v>1.1395675194233639E-20</v>
      </c>
      <c r="AW63">
        <v>70</v>
      </c>
      <c r="AX63">
        <v>4.6217100552779739E-21</v>
      </c>
      <c r="BE63">
        <v>70</v>
      </c>
      <c r="BF63">
        <v>1.5199149856936073E-21</v>
      </c>
      <c r="BM63">
        <v>70</v>
      </c>
      <c r="BN63">
        <v>6.6528713095492795E-22</v>
      </c>
      <c r="EJ63">
        <v>30</v>
      </c>
      <c r="EK63">
        <v>1.4572717564810192E-20</v>
      </c>
      <c r="EP63">
        <v>30</v>
      </c>
      <c r="EQ63">
        <v>7.5813174519009838E-21</v>
      </c>
      <c r="EV63">
        <v>30</v>
      </c>
      <c r="EW63">
        <v>6.6977805101055081E-21</v>
      </c>
      <c r="FB63">
        <v>30</v>
      </c>
      <c r="FC63">
        <v>1.2173218555118413E-21</v>
      </c>
      <c r="FH63">
        <v>30</v>
      </c>
      <c r="FI63">
        <v>1.9284045470509084E-21</v>
      </c>
      <c r="FN63">
        <v>30</v>
      </c>
      <c r="FO63">
        <v>4.1912032090976523E-21</v>
      </c>
      <c r="FT63">
        <v>30</v>
      </c>
      <c r="FU63">
        <v>1.9188654627564066E-21</v>
      </c>
      <c r="FZ63">
        <v>30</v>
      </c>
      <c r="GA63">
        <v>7.5856153603988232E-22</v>
      </c>
      <c r="GF63">
        <v>30</v>
      </c>
      <c r="GG63">
        <v>1.4211120267860162E-21</v>
      </c>
      <c r="GL63">
        <v>30</v>
      </c>
      <c r="GM63">
        <v>3.0317398465176773E-22</v>
      </c>
      <c r="GR63">
        <v>30</v>
      </c>
      <c r="GS63">
        <v>9.2406009934717226E-23</v>
      </c>
    </row>
    <row r="64" spans="1:201">
      <c r="A64">
        <v>80</v>
      </c>
      <c r="B64">
        <v>5.4533544017541088E-21</v>
      </c>
      <c r="I64">
        <v>80</v>
      </c>
      <c r="J64">
        <v>4.2390049641643274E-21</v>
      </c>
      <c r="Q64">
        <v>80</v>
      </c>
      <c r="R64">
        <v>1.2413794804830431E-21</v>
      </c>
      <c r="Y64">
        <v>80</v>
      </c>
      <c r="Z64">
        <v>3.0484558771337141E-21</v>
      </c>
      <c r="AG64">
        <v>80</v>
      </c>
      <c r="AH64">
        <v>5.753802964711495E-22</v>
      </c>
      <c r="AO64">
        <v>80</v>
      </c>
      <c r="AP64">
        <v>1.1435344215326412E-20</v>
      </c>
      <c r="AW64">
        <v>80</v>
      </c>
      <c r="AX64">
        <v>4.5969214187297149E-21</v>
      </c>
      <c r="BE64">
        <v>80</v>
      </c>
      <c r="BF64">
        <v>1.5758402271925474E-21</v>
      </c>
      <c r="BM64">
        <v>80</v>
      </c>
      <c r="BN64">
        <v>7.0457919880304402E-22</v>
      </c>
      <c r="EJ64">
        <v>40</v>
      </c>
      <c r="EK64">
        <v>1.6743654114554095E-20</v>
      </c>
      <c r="EP64">
        <v>40</v>
      </c>
      <c r="EQ64">
        <v>9.8210426206080664E-21</v>
      </c>
      <c r="EV64">
        <v>40</v>
      </c>
      <c r="EW64">
        <v>8.7387393388306321E-21</v>
      </c>
      <c r="FB64">
        <v>40</v>
      </c>
      <c r="FC64">
        <v>1.9900927798600056E-21</v>
      </c>
      <c r="FH64">
        <v>40</v>
      </c>
      <c r="FI64">
        <v>3.0380571900579431E-21</v>
      </c>
      <c r="FN64">
        <v>40</v>
      </c>
      <c r="FO64">
        <v>5.6315170841400988E-21</v>
      </c>
      <c r="FT64">
        <v>40</v>
      </c>
      <c r="FU64">
        <v>2.6094299457243278E-21</v>
      </c>
      <c r="FZ64">
        <v>40</v>
      </c>
      <c r="GA64">
        <v>1.1268137977526436E-21</v>
      </c>
      <c r="GF64">
        <v>40</v>
      </c>
      <c r="GG64">
        <v>2.1264259475408702E-21</v>
      </c>
      <c r="GL64">
        <v>40</v>
      </c>
      <c r="GM64">
        <v>4.7354570184563669E-22</v>
      </c>
      <c r="GR64">
        <v>40</v>
      </c>
      <c r="GS64">
        <v>1.9218769795324154E-22</v>
      </c>
    </row>
    <row r="65" spans="1:201">
      <c r="A65">
        <v>90</v>
      </c>
      <c r="B65">
        <v>5.4153474532721347E-21</v>
      </c>
      <c r="I65">
        <v>90</v>
      </c>
      <c r="J65">
        <v>4.2023641723635979E-21</v>
      </c>
      <c r="Q65">
        <v>90</v>
      </c>
      <c r="R65">
        <v>1.237907833402221E-21</v>
      </c>
      <c r="Y65">
        <v>90</v>
      </c>
      <c r="Z65">
        <v>3.0110011521953684E-21</v>
      </c>
      <c r="AG65">
        <v>90</v>
      </c>
      <c r="AH65">
        <v>5.6395726680150458E-22</v>
      </c>
      <c r="AO65">
        <v>90</v>
      </c>
      <c r="AP65">
        <v>1.1388120707874183E-20</v>
      </c>
      <c r="AW65">
        <v>90</v>
      </c>
      <c r="AX65">
        <v>4.5449331801115359E-21</v>
      </c>
      <c r="BE65">
        <v>90</v>
      </c>
      <c r="BF65">
        <v>1.5857669381230192E-21</v>
      </c>
      <c r="BM65">
        <v>90</v>
      </c>
      <c r="BN65">
        <v>7.1641650814154793E-22</v>
      </c>
      <c r="EJ65">
        <v>50</v>
      </c>
      <c r="EK65">
        <v>1.7310226548284241E-20</v>
      </c>
      <c r="EP65">
        <v>50</v>
      </c>
      <c r="EQ65">
        <v>1.0766504270834953E-20</v>
      </c>
      <c r="EV65">
        <v>50</v>
      </c>
      <c r="EW65">
        <v>9.6124975254735619E-21</v>
      </c>
      <c r="FB65">
        <v>50</v>
      </c>
      <c r="FC65">
        <v>2.4216914531956122E-21</v>
      </c>
      <c r="FH65">
        <v>50</v>
      </c>
      <c r="FI65">
        <v>3.6388822935981058E-21</v>
      </c>
      <c r="FN65">
        <v>50</v>
      </c>
      <c r="FO65">
        <v>6.280664000887121E-21</v>
      </c>
      <c r="FT65">
        <v>50</v>
      </c>
      <c r="FU65">
        <v>2.9264989586421903E-21</v>
      </c>
      <c r="FZ65">
        <v>50</v>
      </c>
      <c r="GA65">
        <v>1.3153728566809722E-21</v>
      </c>
      <c r="GF65">
        <v>50</v>
      </c>
      <c r="GG65">
        <v>2.4902749032331234E-21</v>
      </c>
      <c r="GL65">
        <v>50</v>
      </c>
      <c r="GM65">
        <v>5.6509585380594352E-22</v>
      </c>
      <c r="GR65">
        <v>50</v>
      </c>
      <c r="GS65">
        <v>2.5756450416225221E-22</v>
      </c>
    </row>
    <row r="66" spans="1:201">
      <c r="A66">
        <v>100</v>
      </c>
      <c r="B66">
        <v>5.3615388682236745E-21</v>
      </c>
      <c r="I66">
        <v>100</v>
      </c>
      <c r="J66">
        <v>4.1551043657623075E-21</v>
      </c>
      <c r="Q66">
        <v>100</v>
      </c>
      <c r="R66">
        <v>1.2280589673708685E-21</v>
      </c>
      <c r="Y66">
        <v>100</v>
      </c>
      <c r="Z66">
        <v>2.963822584692136E-21</v>
      </c>
      <c r="AG66">
        <v>100</v>
      </c>
      <c r="AH66">
        <v>5.5086476666070359E-22</v>
      </c>
      <c r="AO66">
        <v>100</v>
      </c>
      <c r="AP66">
        <v>1.1283282969667898E-20</v>
      </c>
      <c r="AW66">
        <v>100</v>
      </c>
      <c r="AX66">
        <v>4.4783140906121235E-21</v>
      </c>
      <c r="BE66">
        <v>100</v>
      </c>
      <c r="BF66">
        <v>1.5672743120375183E-21</v>
      </c>
      <c r="BM66">
        <v>100</v>
      </c>
      <c r="BN66">
        <v>7.1184689557872402E-22</v>
      </c>
      <c r="EJ66">
        <v>60</v>
      </c>
      <c r="EK66">
        <v>1.7201801593407239E-20</v>
      </c>
      <c r="EP66">
        <v>60</v>
      </c>
      <c r="EQ66">
        <v>1.1077574276934273E-20</v>
      </c>
      <c r="EV66">
        <v>60</v>
      </c>
      <c r="EW66">
        <v>9.9097742446653893E-21</v>
      </c>
      <c r="FB66">
        <v>60</v>
      </c>
      <c r="FC66">
        <v>2.6438621361872435E-21</v>
      </c>
      <c r="FH66">
        <v>60</v>
      </c>
      <c r="FI66">
        <v>3.9379748952491299E-21</v>
      </c>
      <c r="FN66">
        <v>60</v>
      </c>
      <c r="FO66">
        <v>6.5269833617137368E-21</v>
      </c>
      <c r="FT66">
        <v>60</v>
      </c>
      <c r="FU66">
        <v>3.0510880093206298E-21</v>
      </c>
      <c r="FZ66">
        <v>60</v>
      </c>
      <c r="GA66">
        <v>1.4030839206550225E-21</v>
      </c>
      <c r="GF66">
        <v>60</v>
      </c>
      <c r="GG66">
        <v>2.6611683422024408E-21</v>
      </c>
      <c r="GL66">
        <v>60</v>
      </c>
      <c r="GM66">
        <v>6.1027821714082377E-22</v>
      </c>
      <c r="GR66">
        <v>60</v>
      </c>
      <c r="GS66">
        <v>2.9621667999030991E-22</v>
      </c>
    </row>
    <row r="67" spans="1:201">
      <c r="A67" t="s">
        <v>2</v>
      </c>
      <c r="I67" t="s">
        <v>2</v>
      </c>
      <c r="Q67" t="s">
        <v>2</v>
      </c>
      <c r="Y67" t="s">
        <v>2</v>
      </c>
      <c r="AG67" t="s">
        <v>2</v>
      </c>
      <c r="AO67" t="s">
        <v>2</v>
      </c>
      <c r="AW67" t="s">
        <v>2</v>
      </c>
      <c r="BE67" t="s">
        <v>2</v>
      </c>
      <c r="BM67" t="s">
        <v>2</v>
      </c>
      <c r="EJ67">
        <v>70</v>
      </c>
      <c r="EK67">
        <v>1.680330831753074E-20</v>
      </c>
      <c r="EP67">
        <v>70</v>
      </c>
      <c r="EQ67">
        <v>1.1072816557148028E-20</v>
      </c>
      <c r="EV67">
        <v>70</v>
      </c>
      <c r="EW67">
        <v>9.9183401308196999E-21</v>
      </c>
      <c r="FB67">
        <v>70</v>
      </c>
      <c r="FC67">
        <v>2.7457350319890114E-21</v>
      </c>
      <c r="FH67">
        <v>70</v>
      </c>
      <c r="FI67">
        <v>4.0669261844504592E-21</v>
      </c>
      <c r="FN67">
        <v>70</v>
      </c>
      <c r="FO67">
        <v>6.5669074023349998E-21</v>
      </c>
      <c r="FT67">
        <v>70</v>
      </c>
      <c r="FU67">
        <v>3.0761998908347961E-21</v>
      </c>
      <c r="FZ67">
        <v>70</v>
      </c>
      <c r="GA67">
        <v>1.4356998108020578E-21</v>
      </c>
      <c r="GF67">
        <v>70</v>
      </c>
      <c r="GG67">
        <v>2.7262139099263681E-21</v>
      </c>
      <c r="GL67">
        <v>70</v>
      </c>
      <c r="GM67">
        <v>6.2943025536569524E-22</v>
      </c>
      <c r="GR67">
        <v>70</v>
      </c>
      <c r="GS67">
        <v>3.1781222898660762E-22</v>
      </c>
    </row>
    <row r="68" spans="1:201">
      <c r="EJ68">
        <v>80</v>
      </c>
      <c r="EK68">
        <v>1.6285176533534573E-20</v>
      </c>
      <c r="EP68">
        <v>80</v>
      </c>
      <c r="EQ68">
        <v>1.0908322481596821E-20</v>
      </c>
      <c r="EV68">
        <v>80</v>
      </c>
      <c r="EW68">
        <v>9.7799222646448624E-21</v>
      </c>
      <c r="FB68">
        <v>80</v>
      </c>
      <c r="FC68">
        <v>2.7781649732778975E-21</v>
      </c>
      <c r="FH68">
        <v>80</v>
      </c>
      <c r="FI68">
        <v>4.0990802132089024E-21</v>
      </c>
      <c r="FN68">
        <v>80</v>
      </c>
      <c r="FO68">
        <v>6.4991835498156407E-21</v>
      </c>
      <c r="FT68">
        <v>80</v>
      </c>
      <c r="FU68">
        <v>3.0489707450633245E-21</v>
      </c>
      <c r="FZ68">
        <v>80</v>
      </c>
      <c r="GA68">
        <v>1.4377872022594517E-21</v>
      </c>
      <c r="GF68">
        <v>80</v>
      </c>
      <c r="GG68">
        <v>2.7324011624438842E-21</v>
      </c>
      <c r="GL68">
        <v>80</v>
      </c>
      <c r="GM68">
        <v>6.3382592326199378E-22</v>
      </c>
      <c r="GR68">
        <v>80</v>
      </c>
      <c r="GS68">
        <v>3.2881558694952092E-22</v>
      </c>
    </row>
    <row r="69" spans="1:201">
      <c r="EJ69">
        <v>90</v>
      </c>
      <c r="EK69">
        <v>1.5727026863793743E-20</v>
      </c>
      <c r="EP69">
        <v>90</v>
      </c>
      <c r="EQ69">
        <v>1.0663987490276261E-20</v>
      </c>
      <c r="EV69">
        <v>90</v>
      </c>
      <c r="EW69">
        <v>9.5673555236325494E-21</v>
      </c>
      <c r="FB69">
        <v>90</v>
      </c>
      <c r="FC69">
        <v>2.7700041533358051E-21</v>
      </c>
      <c r="FH69">
        <v>90</v>
      </c>
      <c r="FI69">
        <v>4.0754694086643942E-21</v>
      </c>
      <c r="FN69">
        <v>90</v>
      </c>
      <c r="FO69">
        <v>6.3753573336262007E-21</v>
      </c>
      <c r="FT69">
        <v>90</v>
      </c>
      <c r="FU69">
        <v>2.9941537988453483E-21</v>
      </c>
      <c r="FZ69">
        <v>90</v>
      </c>
      <c r="GA69">
        <v>1.4227705457321314E-21</v>
      </c>
      <c r="GF69">
        <v>90</v>
      </c>
      <c r="GG69">
        <v>2.7054849494271326E-21</v>
      </c>
      <c r="GL69">
        <v>90</v>
      </c>
      <c r="GM69">
        <v>6.2975149653640669E-22</v>
      </c>
      <c r="GR69">
        <v>90</v>
      </c>
      <c r="GS69">
        <v>3.3321163677307285E-22</v>
      </c>
    </row>
    <row r="70" spans="1:201">
      <c r="EJ70">
        <v>100</v>
      </c>
      <c r="EK70">
        <v>1.516717274344248E-20</v>
      </c>
      <c r="EP70">
        <v>100</v>
      </c>
      <c r="EQ70">
        <v>1.0382320477164965E-20</v>
      </c>
      <c r="EV70">
        <v>100</v>
      </c>
      <c r="EW70">
        <v>9.3195415334243362E-21</v>
      </c>
      <c r="FB70">
        <v>100</v>
      </c>
      <c r="FC70">
        <v>2.7379979371300794E-21</v>
      </c>
      <c r="FH70">
        <v>100</v>
      </c>
      <c r="FI70">
        <v>4.0196572715972396E-21</v>
      </c>
      <c r="FN70">
        <v>100</v>
      </c>
      <c r="FO70">
        <v>6.2233632580272441E-21</v>
      </c>
      <c r="FT70">
        <v>100</v>
      </c>
      <c r="FU70">
        <v>2.9252370402402336E-21</v>
      </c>
      <c r="FZ70">
        <v>100</v>
      </c>
      <c r="GA70">
        <v>1.3982172726019336E-21</v>
      </c>
      <c r="GF70">
        <v>100</v>
      </c>
      <c r="GG70">
        <v>2.6600187894366162E-21</v>
      </c>
      <c r="GL70">
        <v>100</v>
      </c>
      <c r="GM70">
        <v>6.2080771404307829E-22</v>
      </c>
      <c r="GR70">
        <v>100</v>
      </c>
      <c r="GS70">
        <v>3.3344903470109472E-22</v>
      </c>
    </row>
    <row r="71" spans="1:201">
      <c r="EJ71" t="s">
        <v>2</v>
      </c>
      <c r="EP71" t="s">
        <v>2</v>
      </c>
      <c r="EV71" t="s">
        <v>2</v>
      </c>
      <c r="FB71" t="s">
        <v>2</v>
      </c>
      <c r="FH71" t="s">
        <v>2</v>
      </c>
      <c r="FN71" t="s">
        <v>2</v>
      </c>
      <c r="FT71" t="s">
        <v>2</v>
      </c>
      <c r="FZ71" t="s">
        <v>2</v>
      </c>
      <c r="GF71" t="s">
        <v>2</v>
      </c>
      <c r="GL71" t="s">
        <v>2</v>
      </c>
      <c r="GR71" t="s">
        <v>2</v>
      </c>
    </row>
    <row r="77" spans="1:201">
      <c r="A77" t="s">
        <v>864</v>
      </c>
      <c r="I77" t="s">
        <v>864</v>
      </c>
      <c r="Q77" t="s">
        <v>864</v>
      </c>
      <c r="Y77" t="s">
        <v>864</v>
      </c>
      <c r="AG77" t="s">
        <v>864</v>
      </c>
      <c r="AO77" t="s">
        <v>864</v>
      </c>
      <c r="AW77" t="s">
        <v>864</v>
      </c>
      <c r="BE77" t="s">
        <v>864</v>
      </c>
      <c r="BM77" t="s">
        <v>864</v>
      </c>
    </row>
    <row r="78" spans="1:201">
      <c r="A78" t="s">
        <v>1577</v>
      </c>
      <c r="I78" t="s">
        <v>1592</v>
      </c>
      <c r="Q78" t="s">
        <v>1606</v>
      </c>
      <c r="Y78" t="s">
        <v>1618</v>
      </c>
      <c r="AG78" t="s">
        <v>1632</v>
      </c>
      <c r="AO78" t="s">
        <v>1646</v>
      </c>
      <c r="AW78" t="s">
        <v>1660</v>
      </c>
      <c r="BE78" t="s">
        <v>1670</v>
      </c>
      <c r="BM78" t="s">
        <v>1688</v>
      </c>
    </row>
    <row r="79" spans="1:201">
      <c r="A79">
        <v>14.3</v>
      </c>
      <c r="I79">
        <v>14.32</v>
      </c>
      <c r="Q79">
        <v>18.11</v>
      </c>
      <c r="Y79">
        <v>15.4</v>
      </c>
      <c r="AG79">
        <v>16.25</v>
      </c>
      <c r="AO79">
        <v>13.92</v>
      </c>
      <c r="AW79">
        <v>14.19</v>
      </c>
      <c r="BE79">
        <v>23</v>
      </c>
      <c r="BM79">
        <v>21</v>
      </c>
    </row>
    <row r="80" spans="1:201">
      <c r="A80" t="s">
        <v>1579</v>
      </c>
      <c r="I80" t="s">
        <v>1579</v>
      </c>
      <c r="Q80" t="s">
        <v>1579</v>
      </c>
      <c r="Y80" t="s">
        <v>1579</v>
      </c>
      <c r="AG80" t="s">
        <v>1579</v>
      </c>
      <c r="AO80" t="s">
        <v>1579</v>
      </c>
      <c r="AW80" t="s">
        <v>1579</v>
      </c>
      <c r="BE80" t="s">
        <v>1579</v>
      </c>
      <c r="BM80" t="s">
        <v>1579</v>
      </c>
    </row>
    <row r="81" spans="1:66">
      <c r="A81" t="s">
        <v>1580</v>
      </c>
      <c r="I81" t="s">
        <v>1594</v>
      </c>
      <c r="Q81" t="s">
        <v>1608</v>
      </c>
      <c r="Y81" t="s">
        <v>1620</v>
      </c>
      <c r="AG81" t="s">
        <v>1634</v>
      </c>
      <c r="AO81" t="s">
        <v>1648</v>
      </c>
      <c r="AW81" t="s">
        <v>1662</v>
      </c>
      <c r="BE81" t="s">
        <v>1680</v>
      </c>
      <c r="BM81" t="s">
        <v>1690</v>
      </c>
    </row>
    <row r="82" spans="1:66">
      <c r="A82" t="s">
        <v>1566</v>
      </c>
      <c r="I82" t="s">
        <v>1586</v>
      </c>
      <c r="Q82" t="s">
        <v>1600</v>
      </c>
      <c r="Y82" t="s">
        <v>1512</v>
      </c>
      <c r="AG82" t="s">
        <v>1622</v>
      </c>
      <c r="AO82" t="s">
        <v>1638</v>
      </c>
      <c r="AW82" t="s">
        <v>1654</v>
      </c>
      <c r="BE82" t="s">
        <v>1666</v>
      </c>
      <c r="BM82" t="s">
        <v>1674</v>
      </c>
    </row>
    <row r="83" spans="1:66">
      <c r="A83" t="s">
        <v>870</v>
      </c>
      <c r="I83" t="s">
        <v>870</v>
      </c>
      <c r="Q83" t="s">
        <v>870</v>
      </c>
      <c r="Y83" t="s">
        <v>870</v>
      </c>
      <c r="AG83" t="s">
        <v>870</v>
      </c>
      <c r="AO83" t="s">
        <v>870</v>
      </c>
      <c r="AW83" t="s">
        <v>870</v>
      </c>
      <c r="BE83" t="s">
        <v>870</v>
      </c>
      <c r="BM83" t="s">
        <v>870</v>
      </c>
    </row>
    <row r="84" spans="1:66">
      <c r="A84" t="s">
        <v>6</v>
      </c>
      <c r="I84" t="s">
        <v>6</v>
      </c>
      <c r="Q84" t="s">
        <v>6</v>
      </c>
      <c r="Y84" t="s">
        <v>6</v>
      </c>
      <c r="AG84" t="s">
        <v>6</v>
      </c>
      <c r="AO84" t="s">
        <v>6</v>
      </c>
      <c r="AW84" t="s">
        <v>6</v>
      </c>
      <c r="BE84" t="s">
        <v>6</v>
      </c>
      <c r="BM84" t="s">
        <v>6</v>
      </c>
    </row>
    <row r="85" spans="1:66">
      <c r="A85" t="s">
        <v>2</v>
      </c>
      <c r="I85" t="s">
        <v>2</v>
      </c>
      <c r="Q85" t="s">
        <v>2</v>
      </c>
      <c r="Y85" t="s">
        <v>2</v>
      </c>
      <c r="AG85" t="s">
        <v>2</v>
      </c>
      <c r="AO85" t="s">
        <v>2</v>
      </c>
      <c r="AW85" t="s">
        <v>2</v>
      </c>
      <c r="BE85" t="s">
        <v>2</v>
      </c>
      <c r="BM85" t="s">
        <v>2</v>
      </c>
    </row>
    <row r="86" spans="1:66">
      <c r="A86">
        <v>14.3</v>
      </c>
      <c r="B86">
        <v>0</v>
      </c>
      <c r="I86">
        <v>14.32</v>
      </c>
      <c r="J86">
        <v>0</v>
      </c>
      <c r="Q86">
        <v>18.11</v>
      </c>
      <c r="R86">
        <v>0</v>
      </c>
      <c r="Y86">
        <v>15.4</v>
      </c>
      <c r="Z86">
        <v>0</v>
      </c>
      <c r="AG86">
        <v>16.25</v>
      </c>
      <c r="AH86">
        <v>0</v>
      </c>
      <c r="AO86">
        <v>13.92</v>
      </c>
      <c r="AP86">
        <v>0</v>
      </c>
      <c r="AW86">
        <v>14.19</v>
      </c>
      <c r="AX86">
        <v>0</v>
      </c>
      <c r="BE86">
        <v>23</v>
      </c>
      <c r="BF86">
        <v>0</v>
      </c>
      <c r="BM86">
        <v>21</v>
      </c>
      <c r="BN86">
        <v>0</v>
      </c>
    </row>
    <row r="87" spans="1:66">
      <c r="A87">
        <v>14.5</v>
      </c>
      <c r="B87">
        <v>3.3374612098996455E-22</v>
      </c>
      <c r="I87">
        <v>14.8</v>
      </c>
      <c r="J87">
        <v>3.2309988108124072E-24</v>
      </c>
      <c r="Q87">
        <v>18.2</v>
      </c>
      <c r="R87">
        <v>1.4873896241261361E-23</v>
      </c>
      <c r="Y87">
        <v>15.6</v>
      </c>
      <c r="Z87">
        <v>2.6794661526197122E-23</v>
      </c>
      <c r="AG87">
        <v>16.3</v>
      </c>
      <c r="AH87">
        <v>2.4786860757294448E-24</v>
      </c>
      <c r="AO87">
        <v>14</v>
      </c>
      <c r="AP87">
        <v>8.9071185442545569E-23</v>
      </c>
      <c r="AW87">
        <v>15.3</v>
      </c>
      <c r="AX87">
        <v>3.4448916733582376E-24</v>
      </c>
      <c r="BE87">
        <v>27</v>
      </c>
      <c r="BF87">
        <v>5.1957575875116895E-24</v>
      </c>
      <c r="BM87">
        <v>25</v>
      </c>
      <c r="BN87">
        <v>1.0446840658693448E-24</v>
      </c>
    </row>
    <row r="88" spans="1:66">
      <c r="A88">
        <v>14.6</v>
      </c>
      <c r="B88">
        <v>4.8047922978387634E-22</v>
      </c>
      <c r="I88">
        <v>14.85</v>
      </c>
      <c r="J88">
        <v>1.1232243839547177E-23</v>
      </c>
      <c r="Q88">
        <v>18.3</v>
      </c>
      <c r="R88">
        <v>3.0987538997995557E-23</v>
      </c>
      <c r="Y88">
        <v>15.8</v>
      </c>
      <c r="Z88">
        <v>5.144359729174306E-23</v>
      </c>
      <c r="AG88">
        <v>16.350000000000001</v>
      </c>
      <c r="AH88">
        <v>4.8287236188833884E-24</v>
      </c>
      <c r="AO88">
        <v>14.5</v>
      </c>
      <c r="AP88">
        <v>5.1495811279575148E-22</v>
      </c>
      <c r="AW88">
        <v>15.4</v>
      </c>
      <c r="AX88">
        <v>2.8215373359086699E-23</v>
      </c>
      <c r="BE88">
        <v>27.1</v>
      </c>
      <c r="BF88">
        <v>1.5594141054069319E-23</v>
      </c>
      <c r="BM88">
        <v>25.3</v>
      </c>
      <c r="BN88">
        <v>4.1041428645363538E-24</v>
      </c>
    </row>
    <row r="89" spans="1:66">
      <c r="A89">
        <v>14.9</v>
      </c>
      <c r="B89">
        <v>8.5409997913451079E-22</v>
      </c>
      <c r="I89">
        <v>14.9</v>
      </c>
      <c r="J89">
        <v>2.0375958412832286E-23</v>
      </c>
      <c r="Q89">
        <v>18.399999999999999</v>
      </c>
      <c r="R89">
        <v>4.6697249794392968E-23</v>
      </c>
      <c r="Y89">
        <v>16</v>
      </c>
      <c r="Z89">
        <v>7.4647839636141361E-23</v>
      </c>
      <c r="AG89">
        <v>16.399999999999999</v>
      </c>
      <c r="AH89">
        <v>7.0571449496627333E-24</v>
      </c>
      <c r="AO89">
        <v>15</v>
      </c>
      <c r="AP89">
        <v>8.1500016362177134E-22</v>
      </c>
      <c r="AW89">
        <v>15.6</v>
      </c>
      <c r="AX89">
        <v>8.4245252254954048E-23</v>
      </c>
      <c r="BE89">
        <v>27.3</v>
      </c>
      <c r="BF89">
        <v>3.6486614407420552E-23</v>
      </c>
      <c r="BM89">
        <v>25.5</v>
      </c>
      <c r="BN89">
        <v>6.074576534448907E-24</v>
      </c>
    </row>
    <row r="90" spans="1:66">
      <c r="A90">
        <v>15</v>
      </c>
      <c r="B90">
        <v>9.5974680987200111E-22</v>
      </c>
      <c r="I90">
        <v>15</v>
      </c>
      <c r="J90">
        <v>4.1825671919884153E-23</v>
      </c>
      <c r="Q90">
        <v>18.5</v>
      </c>
      <c r="R90">
        <v>6.2031963845610579E-23</v>
      </c>
      <c r="Y90">
        <v>16.399999999999999</v>
      </c>
      <c r="Z90">
        <v>1.1885406991609761E-22</v>
      </c>
      <c r="AG90">
        <v>16.600000000000001</v>
      </c>
      <c r="AH90">
        <v>1.4884720039245169E-23</v>
      </c>
      <c r="AO90">
        <v>15.5</v>
      </c>
      <c r="AP90">
        <v>1.0741289942142927E-21</v>
      </c>
      <c r="AW90">
        <v>15.8</v>
      </c>
      <c r="AX90">
        <v>1.4718927078581945E-22</v>
      </c>
      <c r="BE90">
        <v>27.5</v>
      </c>
      <c r="BF90">
        <v>5.7425230948873654E-23</v>
      </c>
      <c r="BM90">
        <v>25.7</v>
      </c>
      <c r="BN90">
        <v>7.9909075106909666E-24</v>
      </c>
    </row>
    <row r="91" spans="1:66">
      <c r="A91">
        <v>16</v>
      </c>
      <c r="B91">
        <v>1.6791762701493124E-21</v>
      </c>
      <c r="I91">
        <v>16</v>
      </c>
      <c r="J91">
        <v>4.0329810140126317E-22</v>
      </c>
      <c r="Q91">
        <v>18.600000000000001</v>
      </c>
      <c r="R91">
        <v>7.7017960056011501E-23</v>
      </c>
      <c r="Y91">
        <v>16.7</v>
      </c>
      <c r="Z91">
        <v>1.5160702746863396E-22</v>
      </c>
      <c r="AG91">
        <v>16.7</v>
      </c>
      <c r="AH91">
        <v>1.8230018826094466E-23</v>
      </c>
      <c r="AO91">
        <v>16</v>
      </c>
      <c r="AP91">
        <v>1.334171096605384E-21</v>
      </c>
      <c r="AW91">
        <v>16</v>
      </c>
      <c r="AX91">
        <v>2.1529839839098916E-22</v>
      </c>
      <c r="BE91">
        <v>27.6</v>
      </c>
      <c r="BF91">
        <v>6.7884775152365079E-23</v>
      </c>
      <c r="BM91">
        <v>26</v>
      </c>
      <c r="BN91">
        <v>1.077079864192865E-23</v>
      </c>
    </row>
    <row r="92" spans="1:66">
      <c r="A92">
        <v>17</v>
      </c>
      <c r="B92">
        <v>2.0795621049653838E-21</v>
      </c>
      <c r="I92">
        <v>17</v>
      </c>
      <c r="J92">
        <v>8.5951823517379951E-22</v>
      </c>
      <c r="Q92">
        <v>18.7</v>
      </c>
      <c r="R92">
        <v>9.1679093754942412E-23</v>
      </c>
      <c r="Y92">
        <v>17</v>
      </c>
      <c r="Z92">
        <v>1.8500973192425064E-22</v>
      </c>
      <c r="AG92">
        <v>17</v>
      </c>
      <c r="AH92">
        <v>2.6484383990872998E-23</v>
      </c>
      <c r="AO92">
        <v>17</v>
      </c>
      <c r="AP92">
        <v>1.9147602855858962E-21</v>
      </c>
      <c r="AW92">
        <v>17</v>
      </c>
      <c r="AX92">
        <v>5.9189289887049615E-22</v>
      </c>
      <c r="BE92">
        <v>27.7</v>
      </c>
      <c r="BF92">
        <v>7.8325071769065767E-23</v>
      </c>
      <c r="BM92">
        <v>27</v>
      </c>
      <c r="BN92">
        <v>1.9429857636223032E-23</v>
      </c>
    </row>
    <row r="93" spans="1:66">
      <c r="A93">
        <v>18</v>
      </c>
      <c r="B93">
        <v>2.3695776930399148E-21</v>
      </c>
      <c r="I93">
        <v>18</v>
      </c>
      <c r="J93">
        <v>1.2953059198051968E-21</v>
      </c>
      <c r="Q93">
        <v>18.899999999999999</v>
      </c>
      <c r="R93">
        <v>1.2011133763371508E-22</v>
      </c>
      <c r="Y93">
        <v>18</v>
      </c>
      <c r="Z93">
        <v>3.06653581209743E-22</v>
      </c>
      <c r="AG93">
        <v>18</v>
      </c>
      <c r="AH93">
        <v>4.3424967100109512E-23</v>
      </c>
      <c r="AO93">
        <v>18</v>
      </c>
      <c r="AP93">
        <v>2.5777730127465962E-21</v>
      </c>
      <c r="AW93">
        <v>18</v>
      </c>
      <c r="AX93">
        <v>9.6898500018688859E-22</v>
      </c>
      <c r="BE93">
        <v>27.8</v>
      </c>
      <c r="BF93">
        <v>8.8737536549526253E-23</v>
      </c>
      <c r="BM93">
        <v>27.5</v>
      </c>
      <c r="BN93">
        <v>2.3590806195737137E-23</v>
      </c>
    </row>
    <row r="94" spans="1:66">
      <c r="A94">
        <v>19</v>
      </c>
      <c r="B94">
        <v>2.6241076091287569E-21</v>
      </c>
      <c r="I94">
        <v>19</v>
      </c>
      <c r="J94">
        <v>1.6768544895234862E-21</v>
      </c>
      <c r="Q94">
        <v>19</v>
      </c>
      <c r="R94">
        <v>1.3391986997875613E-22</v>
      </c>
      <c r="Y94">
        <v>19</v>
      </c>
      <c r="Z94">
        <v>4.4705147064482809E-22</v>
      </c>
      <c r="AG94">
        <v>19</v>
      </c>
      <c r="AH94">
        <v>5.6825254698921275E-23</v>
      </c>
      <c r="AO94">
        <v>19</v>
      </c>
      <c r="AP94">
        <v>3.2835243811583893E-21</v>
      </c>
      <c r="AW94">
        <v>19</v>
      </c>
      <c r="AX94">
        <v>1.313539371604041E-21</v>
      </c>
      <c r="BE94">
        <v>28</v>
      </c>
      <c r="BF94">
        <v>1.0944817539420989E-22</v>
      </c>
      <c r="BM94">
        <v>28</v>
      </c>
      <c r="BN94">
        <v>2.778035572162156E-23</v>
      </c>
    </row>
    <row r="95" spans="1:66">
      <c r="A95">
        <v>20</v>
      </c>
      <c r="B95">
        <v>2.8659816557278227E-21</v>
      </c>
      <c r="I95">
        <v>20</v>
      </c>
      <c r="J95">
        <v>2.0006091859241327E-21</v>
      </c>
      <c r="Q95">
        <v>20</v>
      </c>
      <c r="R95">
        <v>2.6027696953069282E-22</v>
      </c>
      <c r="Y95">
        <v>20</v>
      </c>
      <c r="Z95">
        <v>6.0261486938388438E-22</v>
      </c>
      <c r="AG95">
        <v>20</v>
      </c>
      <c r="AH95">
        <v>7.3617435568800106E-23</v>
      </c>
      <c r="AO95">
        <v>20</v>
      </c>
      <c r="AP95">
        <v>3.9899624388751361E-21</v>
      </c>
      <c r="AW95">
        <v>20</v>
      </c>
      <c r="AX95">
        <v>1.6195997209654221E-21</v>
      </c>
      <c r="BE95">
        <v>29</v>
      </c>
      <c r="BF95">
        <v>2.0924729019250537E-22</v>
      </c>
      <c r="BM95">
        <v>29</v>
      </c>
      <c r="BN95">
        <v>3.662476236520657E-23</v>
      </c>
    </row>
    <row r="96" spans="1:66">
      <c r="A96">
        <v>30</v>
      </c>
      <c r="B96">
        <v>4.5597459177013331E-21</v>
      </c>
      <c r="I96">
        <v>30</v>
      </c>
      <c r="J96">
        <v>3.511695483447969E-21</v>
      </c>
      <c r="Q96">
        <v>30</v>
      </c>
      <c r="R96">
        <v>9.3762341638300978E-22</v>
      </c>
      <c r="Y96">
        <v>30</v>
      </c>
      <c r="Z96">
        <v>2.0327131765036905E-21</v>
      </c>
      <c r="AG96">
        <v>30</v>
      </c>
      <c r="AH96">
        <v>3.4472875514433083E-22</v>
      </c>
      <c r="AO96">
        <v>30</v>
      </c>
      <c r="AP96">
        <v>8.5275615496978316E-21</v>
      </c>
      <c r="AW96">
        <v>30</v>
      </c>
      <c r="AX96">
        <v>3.394780223881469E-21</v>
      </c>
      <c r="BE96">
        <v>30</v>
      </c>
      <c r="BF96">
        <v>3.0046981453256245E-22</v>
      </c>
      <c r="BM96">
        <v>30</v>
      </c>
      <c r="BN96">
        <v>4.6589546094239967E-23</v>
      </c>
    </row>
    <row r="97" spans="1:66">
      <c r="A97">
        <v>40</v>
      </c>
      <c r="B97">
        <v>5.1520257617668752E-21</v>
      </c>
      <c r="I97">
        <v>40</v>
      </c>
      <c r="J97">
        <v>3.9861670663815738E-21</v>
      </c>
      <c r="Q97">
        <v>40</v>
      </c>
      <c r="R97">
        <v>1.1188116644786604E-21</v>
      </c>
      <c r="Y97">
        <v>40</v>
      </c>
      <c r="Z97">
        <v>2.6971394535138003E-21</v>
      </c>
      <c r="AG97">
        <v>40</v>
      </c>
      <c r="AH97">
        <v>5.0258218012103269E-22</v>
      </c>
      <c r="AO97">
        <v>40</v>
      </c>
      <c r="AP97">
        <v>1.0121474292959934E-20</v>
      </c>
      <c r="AW97">
        <v>40</v>
      </c>
      <c r="AX97">
        <v>4.1449033861377969E-21</v>
      </c>
      <c r="BE97">
        <v>40</v>
      </c>
      <c r="BF97">
        <v>8.4952986775435336E-22</v>
      </c>
      <c r="BM97">
        <v>40</v>
      </c>
      <c r="BN97">
        <v>2.2577079006298031E-22</v>
      </c>
    </row>
    <row r="98" spans="1:66">
      <c r="A98">
        <v>50</v>
      </c>
      <c r="B98">
        <v>5.3645640597072698E-21</v>
      </c>
      <c r="I98">
        <v>50</v>
      </c>
      <c r="J98">
        <v>4.1754342597689529E-21</v>
      </c>
      <c r="Q98">
        <v>50</v>
      </c>
      <c r="R98">
        <v>1.1849111961966122E-21</v>
      </c>
      <c r="Y98">
        <v>50</v>
      </c>
      <c r="Z98">
        <v>2.9573195176537468E-21</v>
      </c>
      <c r="AG98">
        <v>50</v>
      </c>
      <c r="AH98">
        <v>5.6341813399201752E-22</v>
      </c>
      <c r="AO98">
        <v>50</v>
      </c>
      <c r="AP98">
        <v>1.0850703581386855E-20</v>
      </c>
      <c r="AW98">
        <v>50</v>
      </c>
      <c r="AX98">
        <v>4.4704446023446144E-21</v>
      </c>
      <c r="BE98">
        <v>50</v>
      </c>
      <c r="BF98">
        <v>1.1742919593382483E-21</v>
      </c>
      <c r="BM98">
        <v>50</v>
      </c>
      <c r="BN98">
        <v>4.355042693931912E-22</v>
      </c>
    </row>
    <row r="99" spans="1:66">
      <c r="A99">
        <v>60</v>
      </c>
      <c r="B99">
        <v>5.4467423595790431E-21</v>
      </c>
      <c r="I99">
        <v>60</v>
      </c>
      <c r="J99">
        <v>4.245581643443956E-21</v>
      </c>
      <c r="Q99">
        <v>60</v>
      </c>
      <c r="R99">
        <v>1.2188660625777052E-21</v>
      </c>
      <c r="Y99">
        <v>60</v>
      </c>
      <c r="Z99">
        <v>3.0497664876866676E-21</v>
      </c>
      <c r="AG99">
        <v>60</v>
      </c>
      <c r="AH99">
        <v>5.8231499041864577E-22</v>
      </c>
      <c r="AO99">
        <v>60</v>
      </c>
      <c r="AP99">
        <v>1.1224910955131526E-20</v>
      </c>
      <c r="AW99">
        <v>60</v>
      </c>
      <c r="AX99">
        <v>4.5954917646990271E-21</v>
      </c>
      <c r="BE99">
        <v>60</v>
      </c>
      <c r="BF99">
        <v>1.394170466903173E-21</v>
      </c>
      <c r="BM99">
        <v>60</v>
      </c>
      <c r="BN99">
        <v>5.8206075789288721E-22</v>
      </c>
    </row>
    <row r="100" spans="1:66">
      <c r="A100">
        <v>70</v>
      </c>
      <c r="B100">
        <v>5.4679644430821252E-21</v>
      </c>
      <c r="I100">
        <v>70</v>
      </c>
      <c r="J100">
        <v>4.2578251699692666E-21</v>
      </c>
      <c r="Q100">
        <v>70</v>
      </c>
      <c r="R100">
        <v>1.2360609452814539E-21</v>
      </c>
      <c r="Y100">
        <v>70</v>
      </c>
      <c r="Z100">
        <v>3.0672854065989996E-21</v>
      </c>
      <c r="AG100">
        <v>70</v>
      </c>
      <c r="AH100">
        <v>5.8298792726217768E-22</v>
      </c>
      <c r="AO100">
        <v>70</v>
      </c>
      <c r="AP100">
        <v>1.1395675194233639E-20</v>
      </c>
      <c r="AW100">
        <v>70</v>
      </c>
      <c r="AX100">
        <v>4.6217100552779739E-21</v>
      </c>
      <c r="BE100">
        <v>70</v>
      </c>
      <c r="BF100">
        <v>1.5199149856936073E-21</v>
      </c>
      <c r="BM100">
        <v>70</v>
      </c>
      <c r="BN100">
        <v>6.6528713095492795E-22</v>
      </c>
    </row>
    <row r="101" spans="1:66">
      <c r="A101">
        <v>80</v>
      </c>
      <c r="B101">
        <v>5.4533544017541088E-21</v>
      </c>
      <c r="I101">
        <v>80</v>
      </c>
      <c r="J101">
        <v>4.2390049641643274E-21</v>
      </c>
      <c r="Q101">
        <v>80</v>
      </c>
      <c r="R101">
        <v>1.2413794804830431E-21</v>
      </c>
      <c r="Y101">
        <v>80</v>
      </c>
      <c r="Z101">
        <v>3.0484558771337141E-21</v>
      </c>
      <c r="AG101">
        <v>80</v>
      </c>
      <c r="AH101">
        <v>5.753802964711495E-22</v>
      </c>
      <c r="AO101">
        <v>80</v>
      </c>
      <c r="AP101">
        <v>1.1435344215326412E-20</v>
      </c>
      <c r="AW101">
        <v>80</v>
      </c>
      <c r="AX101">
        <v>4.5969214187297149E-21</v>
      </c>
      <c r="BE101">
        <v>80</v>
      </c>
      <c r="BF101">
        <v>1.5758402271925474E-21</v>
      </c>
      <c r="BM101">
        <v>80</v>
      </c>
      <c r="BN101">
        <v>7.0457919880304402E-22</v>
      </c>
    </row>
    <row r="102" spans="1:66">
      <c r="A102">
        <v>90</v>
      </c>
      <c r="B102">
        <v>5.4153474532721347E-21</v>
      </c>
      <c r="I102">
        <v>90</v>
      </c>
      <c r="J102">
        <v>4.2023641723635979E-21</v>
      </c>
      <c r="Q102">
        <v>90</v>
      </c>
      <c r="R102">
        <v>1.237907833402221E-21</v>
      </c>
      <c r="Y102">
        <v>90</v>
      </c>
      <c r="Z102">
        <v>3.0110011521953684E-21</v>
      </c>
      <c r="AG102">
        <v>90</v>
      </c>
      <c r="AH102">
        <v>5.6395726680150458E-22</v>
      </c>
      <c r="AO102">
        <v>90</v>
      </c>
      <c r="AP102">
        <v>1.1388120707874183E-20</v>
      </c>
      <c r="AW102">
        <v>90</v>
      </c>
      <c r="AX102">
        <v>4.5449331801115359E-21</v>
      </c>
      <c r="BE102">
        <v>90</v>
      </c>
      <c r="BF102">
        <v>1.5857669381230192E-21</v>
      </c>
      <c r="BM102">
        <v>90</v>
      </c>
      <c r="BN102">
        <v>7.1641650814154793E-22</v>
      </c>
    </row>
    <row r="103" spans="1:66">
      <c r="A103">
        <v>100</v>
      </c>
      <c r="B103">
        <v>5.3615388682236745E-21</v>
      </c>
      <c r="I103">
        <v>100</v>
      </c>
      <c r="J103">
        <v>4.1551043657623075E-21</v>
      </c>
      <c r="Q103">
        <v>100</v>
      </c>
      <c r="R103">
        <v>1.2280589673708685E-21</v>
      </c>
      <c r="Y103">
        <v>100</v>
      </c>
      <c r="Z103">
        <v>2.963822584692136E-21</v>
      </c>
      <c r="AG103">
        <v>100</v>
      </c>
      <c r="AH103">
        <v>5.5086476666070359E-22</v>
      </c>
      <c r="AO103">
        <v>100</v>
      </c>
      <c r="AP103">
        <v>1.1283282969667898E-20</v>
      </c>
      <c r="AW103">
        <v>100</v>
      </c>
      <c r="AX103">
        <v>4.4783140906121235E-21</v>
      </c>
      <c r="BE103">
        <v>100</v>
      </c>
      <c r="BF103">
        <v>1.5672743120375183E-21</v>
      </c>
      <c r="BM103">
        <v>100</v>
      </c>
      <c r="BN103">
        <v>7.1184689557872402E-22</v>
      </c>
    </row>
    <row r="104" spans="1:66">
      <c r="A104" t="s">
        <v>2</v>
      </c>
      <c r="I104" t="s">
        <v>2</v>
      </c>
      <c r="Q104" t="s">
        <v>2</v>
      </c>
      <c r="Y104" t="s">
        <v>2</v>
      </c>
      <c r="AG104" t="s">
        <v>2</v>
      </c>
      <c r="AO104" t="s">
        <v>2</v>
      </c>
      <c r="AW104" t="s">
        <v>2</v>
      </c>
      <c r="BE104" t="s">
        <v>2</v>
      </c>
      <c r="BM104" t="s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0119-8484-4652-931C-6150A2A5ED29}">
  <dimension ref="A1:JS111"/>
  <sheetViews>
    <sheetView topLeftCell="IR73" zoomScaleNormal="100" workbookViewId="0">
      <selection activeCell="A77" sqref="A77:JO105"/>
    </sheetView>
  </sheetViews>
  <sheetFormatPr defaultRowHeight="16.5"/>
  <sheetData>
    <row r="1" spans="1:27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A1" s="9" t="s">
        <v>864</v>
      </c>
      <c r="CG1" s="9" t="s">
        <v>864</v>
      </c>
      <c r="CM1" s="9" t="s">
        <v>864</v>
      </c>
      <c r="CT1" s="9" t="s">
        <v>864</v>
      </c>
      <c r="CZ1" s="9" t="s">
        <v>864</v>
      </c>
      <c r="DF1" s="9" t="s">
        <v>864</v>
      </c>
      <c r="DL1" s="9" t="s">
        <v>864</v>
      </c>
      <c r="DR1" s="9" t="s">
        <v>864</v>
      </c>
      <c r="DX1" s="9" t="s">
        <v>864</v>
      </c>
      <c r="ED1" s="9" t="s">
        <v>864</v>
      </c>
      <c r="EJ1" s="9" t="s">
        <v>864</v>
      </c>
      <c r="EP1" s="9" t="s">
        <v>864</v>
      </c>
      <c r="EV1" s="9" t="s">
        <v>864</v>
      </c>
      <c r="FB1" s="9" t="s">
        <v>864</v>
      </c>
      <c r="FH1" s="9" t="s">
        <v>864</v>
      </c>
      <c r="FN1" s="9" t="s">
        <v>864</v>
      </c>
      <c r="FT1" s="9" t="s">
        <v>864</v>
      </c>
      <c r="FZ1" s="9" t="s">
        <v>864</v>
      </c>
      <c r="GF1" s="9" t="s">
        <v>864</v>
      </c>
      <c r="GL1" s="9" t="s">
        <v>864</v>
      </c>
      <c r="GR1" s="9" t="s">
        <v>864</v>
      </c>
      <c r="GX1" s="9" t="s">
        <v>864</v>
      </c>
      <c r="HD1" s="9" t="s">
        <v>864</v>
      </c>
      <c r="HJ1" s="9" t="s">
        <v>864</v>
      </c>
      <c r="HP1" s="9" t="s">
        <v>864</v>
      </c>
      <c r="HV1" s="9" t="s">
        <v>864</v>
      </c>
      <c r="IB1" s="9" t="s">
        <v>864</v>
      </c>
      <c r="IH1" s="9" t="s">
        <v>864</v>
      </c>
      <c r="IN1" s="9" t="s">
        <v>864</v>
      </c>
      <c r="IT1" s="9" t="s">
        <v>864</v>
      </c>
      <c r="IZ1" s="9" t="s">
        <v>864</v>
      </c>
      <c r="JF1" s="9" t="s">
        <v>864</v>
      </c>
      <c r="JL1" s="9" t="s">
        <v>864</v>
      </c>
      <c r="JR1" s="9" t="s">
        <v>864</v>
      </c>
    </row>
    <row r="2" spans="1:279">
      <c r="A2" s="9" t="s">
        <v>1569</v>
      </c>
      <c r="I2" s="9" t="s">
        <v>1585</v>
      </c>
      <c r="Q2" s="9" t="s">
        <v>1597</v>
      </c>
      <c r="Y2" s="9" t="s">
        <v>1611</v>
      </c>
      <c r="AG2" s="9" t="s">
        <v>1625</v>
      </c>
      <c r="AO2" s="9" t="s">
        <v>1637</v>
      </c>
      <c r="AW2" s="9" t="s">
        <v>1651</v>
      </c>
      <c r="BE2" s="9" t="s">
        <v>1665</v>
      </c>
      <c r="BM2" s="9" t="s">
        <v>1673</v>
      </c>
      <c r="BU2" s="9" t="s">
        <v>1693</v>
      </c>
      <c r="CA2" s="9" t="s">
        <v>1695</v>
      </c>
      <c r="CG2" s="9" t="s">
        <v>1706</v>
      </c>
      <c r="CM2" s="9" t="s">
        <v>1712</v>
      </c>
      <c r="CT2" s="9" t="s">
        <v>1718</v>
      </c>
      <c r="CZ2" s="9" t="s">
        <v>1724</v>
      </c>
      <c r="DF2" s="9" t="s">
        <v>1730</v>
      </c>
      <c r="DL2" s="9" t="s">
        <v>1736</v>
      </c>
      <c r="DR2" s="9" t="s">
        <v>1742</v>
      </c>
      <c r="DX2" s="9" t="s">
        <v>1748</v>
      </c>
      <c r="ED2" s="9" t="s">
        <v>1754</v>
      </c>
      <c r="EJ2" s="9" t="s">
        <v>1758</v>
      </c>
      <c r="EP2" s="9" t="s">
        <v>1769</v>
      </c>
      <c r="EV2" s="9" t="s">
        <v>1775</v>
      </c>
      <c r="FB2" s="9" t="s">
        <v>1781</v>
      </c>
      <c r="FH2" s="9" t="s">
        <v>1793</v>
      </c>
      <c r="FN2" s="9" t="s">
        <v>1807</v>
      </c>
      <c r="FT2" s="9" t="s">
        <v>1815</v>
      </c>
      <c r="FZ2" s="9" t="s">
        <v>1827</v>
      </c>
      <c r="GF2" s="9" t="s">
        <v>1837</v>
      </c>
      <c r="GL2" s="9" t="s">
        <v>1847</v>
      </c>
      <c r="GR2" s="9" t="s">
        <v>1857</v>
      </c>
      <c r="GX2" s="9" t="s">
        <v>1867</v>
      </c>
      <c r="HD2" s="9" t="s">
        <v>1874</v>
      </c>
      <c r="HJ2" s="9" t="s">
        <v>1880</v>
      </c>
      <c r="HP2" s="9" t="s">
        <v>1884</v>
      </c>
      <c r="HV2" s="9" t="s">
        <v>1892</v>
      </c>
      <c r="IB2" s="9" t="s">
        <v>1898</v>
      </c>
      <c r="IH2" s="9" t="s">
        <v>1904</v>
      </c>
      <c r="IN2" s="9" t="s">
        <v>1908</v>
      </c>
      <c r="IT2" s="9" t="s">
        <v>1912</v>
      </c>
      <c r="IZ2" s="9" t="s">
        <v>1919</v>
      </c>
      <c r="JF2" s="9" t="s">
        <v>1925</v>
      </c>
      <c r="JL2" s="9" t="s">
        <v>1931</v>
      </c>
      <c r="JR2" s="9" t="s">
        <v>1935</v>
      </c>
    </row>
    <row r="3" spans="1:279">
      <c r="A3" s="10">
        <f>B34</f>
        <v>14.3</v>
      </c>
      <c r="I3" s="10">
        <f>J34</f>
        <v>14.32</v>
      </c>
      <c r="Q3" s="10">
        <f>R34</f>
        <v>18.11</v>
      </c>
      <c r="Y3" s="10">
        <f>Z34</f>
        <v>15.4</v>
      </c>
      <c r="AG3" s="10">
        <f>AH34</f>
        <v>16.25</v>
      </c>
      <c r="AO3" s="10">
        <f>AP34</f>
        <v>13.92</v>
      </c>
      <c r="AW3" s="10">
        <f>AX34</f>
        <v>14.19</v>
      </c>
      <c r="BE3" s="10">
        <f>BF34</f>
        <v>23</v>
      </c>
      <c r="BM3" s="10">
        <f>BN34</f>
        <v>21</v>
      </c>
      <c r="BU3" s="10">
        <f>BU10</f>
        <v>7.55</v>
      </c>
      <c r="CA3" s="10">
        <f>CA10</f>
        <v>10.3</v>
      </c>
      <c r="CG3" s="10">
        <f>CG10</f>
        <v>8.99</v>
      </c>
      <c r="CM3" s="10">
        <f>CM10</f>
        <v>13.65</v>
      </c>
      <c r="CT3" s="10">
        <f>CT10</f>
        <v>12.42</v>
      </c>
      <c r="CZ3" s="10">
        <f>CZ10</f>
        <v>11.55</v>
      </c>
      <c r="DF3" s="10">
        <f>DF10</f>
        <v>9.64</v>
      </c>
      <c r="DL3" s="10">
        <f>DL10</f>
        <v>13.09</v>
      </c>
      <c r="DR3" s="10">
        <f>DR10</f>
        <v>10.88</v>
      </c>
      <c r="DX3" s="10">
        <f>DX10</f>
        <v>14.7</v>
      </c>
      <c r="ED3" s="10">
        <f>ED10</f>
        <v>15.4</v>
      </c>
      <c r="EJ3" s="10">
        <f>EJ10</f>
        <v>9.7200000000000006</v>
      </c>
      <c r="EP3" s="10">
        <f>EP10</f>
        <v>11.95</v>
      </c>
      <c r="EV3" s="10">
        <f>EV10</f>
        <v>12.07</v>
      </c>
      <c r="FB3" s="10">
        <f>FB10</f>
        <v>15.28</v>
      </c>
      <c r="FH3" s="10">
        <f>FH10</f>
        <v>14.82</v>
      </c>
      <c r="FN3" s="10">
        <f>FN10</f>
        <v>12.55</v>
      </c>
      <c r="FT3" s="10">
        <f>FT10</f>
        <v>12.74</v>
      </c>
      <c r="FZ3" s="10">
        <f>FZ10</f>
        <v>14.04</v>
      </c>
      <c r="GF3" s="10">
        <f>GF10</f>
        <v>14.14</v>
      </c>
      <c r="GL3" s="10">
        <f>GL10</f>
        <v>14.71</v>
      </c>
      <c r="GR3" s="10">
        <f>GR10</f>
        <v>17.8</v>
      </c>
      <c r="GX3" s="10">
        <f>GX10</f>
        <v>8.1300000000000008</v>
      </c>
      <c r="HD3" s="10">
        <f>HD10</f>
        <v>12.79</v>
      </c>
      <c r="HJ3" s="10">
        <f>HJ10</f>
        <v>15.44</v>
      </c>
      <c r="HP3" s="10">
        <f>HP10</f>
        <v>13.58</v>
      </c>
      <c r="HV3" s="10">
        <f>HV10</f>
        <v>13.41</v>
      </c>
      <c r="IB3" s="10">
        <f>IB10</f>
        <v>11.85</v>
      </c>
      <c r="IH3" s="10">
        <f>IH10</f>
        <v>15.73</v>
      </c>
      <c r="IN3" s="10">
        <f>IN10</f>
        <v>15.57</v>
      </c>
      <c r="IT3" s="10">
        <f>IT10</f>
        <v>10.36</v>
      </c>
      <c r="IZ3" s="10">
        <f>IZ10</f>
        <v>15.59</v>
      </c>
      <c r="JF3" s="10">
        <f>JF10</f>
        <v>15.83</v>
      </c>
      <c r="JL3" s="10">
        <f>JL10</f>
        <v>14.83</v>
      </c>
      <c r="JR3" s="10">
        <f>JR10</f>
        <v>17.98</v>
      </c>
    </row>
    <row r="4" spans="1:279">
      <c r="A4" s="9" t="s">
        <v>1198</v>
      </c>
      <c r="I4" s="9" t="s">
        <v>1198</v>
      </c>
      <c r="Q4" s="9" t="s">
        <v>1198</v>
      </c>
      <c r="Y4" s="9" t="s">
        <v>1198</v>
      </c>
      <c r="AG4" s="9" t="s">
        <v>1198</v>
      </c>
      <c r="AO4" s="9" t="s">
        <v>1198</v>
      </c>
      <c r="AW4" s="9" t="s">
        <v>1198</v>
      </c>
      <c r="BE4" s="9" t="s">
        <v>1198</v>
      </c>
      <c r="BM4" s="9" t="s">
        <v>1198</v>
      </c>
      <c r="BU4" s="9" t="s">
        <v>1243</v>
      </c>
      <c r="CA4" s="9" t="s">
        <v>1243</v>
      </c>
      <c r="CG4" s="9" t="s">
        <v>1243</v>
      </c>
      <c r="CM4" s="9" t="s">
        <v>1243</v>
      </c>
      <c r="CT4" s="9" t="s">
        <v>1243</v>
      </c>
      <c r="CZ4" s="9" t="s">
        <v>1243</v>
      </c>
      <c r="DF4" s="9" t="s">
        <v>1243</v>
      </c>
      <c r="DL4" s="9" t="s">
        <v>1243</v>
      </c>
      <c r="DR4" s="9" t="s">
        <v>1243</v>
      </c>
      <c r="DX4" s="9" t="s">
        <v>1243</v>
      </c>
      <c r="ED4" s="9" t="s">
        <v>1243</v>
      </c>
      <c r="EJ4" s="9" t="s">
        <v>1259</v>
      </c>
      <c r="EP4" s="9" t="s">
        <v>1259</v>
      </c>
      <c r="EV4" s="9" t="s">
        <v>1259</v>
      </c>
      <c r="FB4" s="9" t="s">
        <v>1259</v>
      </c>
      <c r="FH4" s="9" t="s">
        <v>1259</v>
      </c>
      <c r="FN4" s="9" t="s">
        <v>1259</v>
      </c>
      <c r="FT4" s="9" t="s">
        <v>1259</v>
      </c>
      <c r="FZ4" s="9" t="s">
        <v>1259</v>
      </c>
      <c r="GF4" s="9" t="s">
        <v>1259</v>
      </c>
      <c r="GL4" s="9" t="s">
        <v>1259</v>
      </c>
      <c r="GR4" s="9" t="s">
        <v>1259</v>
      </c>
      <c r="GX4" s="9" t="s">
        <v>1285</v>
      </c>
      <c r="HD4" s="9" t="s">
        <v>1285</v>
      </c>
      <c r="HJ4" s="9" t="s">
        <v>1285</v>
      </c>
      <c r="HP4" s="9" t="s">
        <v>1285</v>
      </c>
      <c r="HV4" s="9" t="s">
        <v>1285</v>
      </c>
      <c r="IB4" s="9" t="s">
        <v>1285</v>
      </c>
      <c r="IH4" s="9" t="s">
        <v>1285</v>
      </c>
      <c r="IN4" s="9" t="s">
        <v>1285</v>
      </c>
      <c r="IT4" s="9" t="s">
        <v>1292</v>
      </c>
      <c r="IZ4" s="9" t="s">
        <v>1292</v>
      </c>
      <c r="JF4" s="9" t="s">
        <v>1292</v>
      </c>
      <c r="JL4" s="9" t="s">
        <v>1292</v>
      </c>
      <c r="JR4" s="9" t="s">
        <v>1292</v>
      </c>
    </row>
    <row r="5" spans="1:279">
      <c r="A5" s="9" t="s">
        <v>1571</v>
      </c>
      <c r="I5" s="9" t="s">
        <v>1583</v>
      </c>
      <c r="Q5" s="9" t="s">
        <v>1599</v>
      </c>
      <c r="Y5" s="9" t="s">
        <v>1613</v>
      </c>
      <c r="AG5" s="9" t="s">
        <v>1627</v>
      </c>
      <c r="AO5" s="9" t="s">
        <v>1641</v>
      </c>
      <c r="AW5" s="9" t="s">
        <v>1653</v>
      </c>
      <c r="BE5" s="9" t="s">
        <v>1677</v>
      </c>
      <c r="BM5" s="9" t="s">
        <v>1683</v>
      </c>
      <c r="BU5" s="9" t="s">
        <v>1697</v>
      </c>
      <c r="CA5" s="9" t="s">
        <v>1702</v>
      </c>
      <c r="CG5" s="9" t="s">
        <v>1708</v>
      </c>
      <c r="CM5" s="9" t="s">
        <v>1716</v>
      </c>
      <c r="CT5" s="9" t="s">
        <v>1722</v>
      </c>
      <c r="CZ5" s="9" t="s">
        <v>1728</v>
      </c>
      <c r="DF5" s="9" t="s">
        <v>1732</v>
      </c>
      <c r="DL5" s="9" t="s">
        <v>1740</v>
      </c>
      <c r="DR5" s="9" t="s">
        <v>1746</v>
      </c>
      <c r="DX5" s="9" t="s">
        <v>1750</v>
      </c>
      <c r="ED5" s="9" t="s">
        <v>1756</v>
      </c>
      <c r="EJ5" s="9" t="s">
        <v>1760</v>
      </c>
      <c r="EP5" s="9" t="s">
        <v>1771</v>
      </c>
      <c r="EV5" s="9" t="s">
        <v>1779</v>
      </c>
      <c r="FB5" s="9" t="s">
        <v>1797</v>
      </c>
      <c r="FH5" s="9" t="s">
        <v>1801</v>
      </c>
      <c r="FN5" s="9" t="s">
        <v>1809</v>
      </c>
      <c r="FT5" s="9" t="s">
        <v>1817</v>
      </c>
      <c r="FZ5" s="9" t="s">
        <v>1831</v>
      </c>
      <c r="GF5" s="9" t="s">
        <v>1839</v>
      </c>
      <c r="GL5" s="9" t="s">
        <v>1851</v>
      </c>
      <c r="GR5" s="9" t="s">
        <v>1859</v>
      </c>
      <c r="GX5" s="9" t="s">
        <v>1870</v>
      </c>
      <c r="HD5" s="9" t="s">
        <v>1876</v>
      </c>
      <c r="HJ5" s="9" t="s">
        <v>1886</v>
      </c>
      <c r="HP5" s="9" t="s">
        <v>1888</v>
      </c>
      <c r="HV5" s="9" t="s">
        <v>1894</v>
      </c>
      <c r="IB5" s="9" t="s">
        <v>1900</v>
      </c>
      <c r="IH5" s="9" t="s">
        <v>1906</v>
      </c>
      <c r="IN5" s="9" t="s">
        <v>1910</v>
      </c>
      <c r="IT5" s="9" t="s">
        <v>1915</v>
      </c>
      <c r="IZ5" s="9" t="s">
        <v>1923</v>
      </c>
      <c r="JF5" s="9" t="s">
        <v>1929</v>
      </c>
      <c r="JL5" s="9" t="s">
        <v>1933</v>
      </c>
      <c r="JR5" s="9" t="s">
        <v>1939</v>
      </c>
    </row>
    <row r="6" spans="1:279">
      <c r="A6" s="9" t="s">
        <v>1567</v>
      </c>
      <c r="I6" s="9" t="s">
        <v>1587</v>
      </c>
      <c r="Q6" s="9" t="s">
        <v>1601</v>
      </c>
      <c r="Y6" s="9" t="s">
        <v>1416</v>
      </c>
      <c r="AG6" s="9" t="s">
        <v>1623</v>
      </c>
      <c r="AO6" s="9" t="s">
        <v>1639</v>
      </c>
      <c r="AW6" s="9" t="s">
        <v>1655</v>
      </c>
      <c r="BE6" s="9" t="s">
        <v>1667</v>
      </c>
      <c r="BM6" s="9" t="s">
        <v>1675</v>
      </c>
      <c r="BU6" s="9" t="s">
        <v>1700</v>
      </c>
      <c r="CA6" s="9" t="s">
        <v>1704</v>
      </c>
      <c r="CG6" s="9" t="s">
        <v>1710</v>
      </c>
      <c r="CM6" s="9" t="s">
        <v>1714</v>
      </c>
      <c r="CT6" s="9" t="s">
        <v>1720</v>
      </c>
      <c r="CZ6" s="9" t="s">
        <v>1726</v>
      </c>
      <c r="DF6" s="9" t="s">
        <v>1734</v>
      </c>
      <c r="DL6" s="9" t="s">
        <v>1738</v>
      </c>
      <c r="DR6" s="9" t="s">
        <v>1744</v>
      </c>
      <c r="DX6" s="9" t="s">
        <v>1752</v>
      </c>
      <c r="ED6" s="9" t="s">
        <v>1416</v>
      </c>
      <c r="EJ6" s="9" t="s">
        <v>1762</v>
      </c>
      <c r="EP6" s="9" t="s">
        <v>1773</v>
      </c>
      <c r="EV6" s="9" t="s">
        <v>1777</v>
      </c>
      <c r="FB6" s="9" t="s">
        <v>1777</v>
      </c>
      <c r="FH6" s="9" t="s">
        <v>1795</v>
      </c>
      <c r="FN6" s="9" t="s">
        <v>1819</v>
      </c>
      <c r="FT6" s="9" t="s">
        <v>1821</v>
      </c>
      <c r="FZ6" s="9" t="s">
        <v>1829</v>
      </c>
      <c r="GF6" s="9" t="s">
        <v>1841</v>
      </c>
      <c r="GL6" s="9" t="s">
        <v>1849</v>
      </c>
      <c r="GR6" s="9" t="s">
        <v>1861</v>
      </c>
      <c r="GX6" s="9" t="s">
        <v>1872</v>
      </c>
      <c r="HD6" s="9" t="s">
        <v>1878</v>
      </c>
      <c r="HJ6" s="9" t="s">
        <v>1882</v>
      </c>
      <c r="HP6" s="9" t="s">
        <v>1890</v>
      </c>
      <c r="HV6" s="9" t="s">
        <v>1896</v>
      </c>
      <c r="IB6" s="9" t="s">
        <v>1902</v>
      </c>
      <c r="IH6" s="9" t="s">
        <v>1902</v>
      </c>
      <c r="IN6" s="9" t="s">
        <v>1902</v>
      </c>
      <c r="IT6" s="9" t="s">
        <v>1917</v>
      </c>
      <c r="IZ6" s="9" t="s">
        <v>1921</v>
      </c>
      <c r="JF6" s="9" t="s">
        <v>1927</v>
      </c>
      <c r="JL6" s="9" t="s">
        <v>1927</v>
      </c>
      <c r="JR6" s="9" t="s">
        <v>1937</v>
      </c>
    </row>
    <row r="7" spans="1:27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A7" s="9" t="s">
        <v>870</v>
      </c>
      <c r="CG7" s="9" t="s">
        <v>870</v>
      </c>
      <c r="CM7" s="9" t="s">
        <v>870</v>
      </c>
      <c r="CT7" s="9" t="s">
        <v>870</v>
      </c>
      <c r="CZ7" s="9" t="s">
        <v>870</v>
      </c>
      <c r="DF7" s="9" t="s">
        <v>870</v>
      </c>
      <c r="DL7" s="9" t="s">
        <v>870</v>
      </c>
      <c r="DR7" s="9" t="s">
        <v>870</v>
      </c>
      <c r="DX7" s="9" t="s">
        <v>870</v>
      </c>
      <c r="ED7" s="9" t="s">
        <v>870</v>
      </c>
      <c r="EJ7" s="9" t="s">
        <v>870</v>
      </c>
      <c r="EP7" s="9" t="s">
        <v>870</v>
      </c>
      <c r="EV7" s="9" t="s">
        <v>870</v>
      </c>
      <c r="FB7" s="9" t="s">
        <v>870</v>
      </c>
      <c r="FH7" s="9" t="s">
        <v>870</v>
      </c>
      <c r="FN7" s="9" t="s">
        <v>870</v>
      </c>
      <c r="FT7" s="9" t="s">
        <v>870</v>
      </c>
      <c r="FZ7" s="9" t="s">
        <v>870</v>
      </c>
      <c r="GF7" s="9" t="s">
        <v>870</v>
      </c>
      <c r="GL7" s="9" t="s">
        <v>870</v>
      </c>
      <c r="GR7" s="9" t="s">
        <v>870</v>
      </c>
      <c r="GX7" s="9" t="s">
        <v>870</v>
      </c>
      <c r="HD7" s="9" t="s">
        <v>870</v>
      </c>
      <c r="HJ7" s="9" t="s">
        <v>870</v>
      </c>
      <c r="HP7" s="9" t="s">
        <v>870</v>
      </c>
      <c r="HV7" s="9" t="s">
        <v>870</v>
      </c>
      <c r="IB7" s="9" t="s">
        <v>870</v>
      </c>
      <c r="IH7" s="9" t="s">
        <v>870</v>
      </c>
      <c r="IN7" s="9" t="s">
        <v>870</v>
      </c>
      <c r="IT7" s="9" t="s">
        <v>870</v>
      </c>
      <c r="IZ7" s="9" t="s">
        <v>870</v>
      </c>
      <c r="JF7" s="9" t="s">
        <v>870</v>
      </c>
      <c r="JL7" s="9" t="s">
        <v>870</v>
      </c>
      <c r="JR7" s="9" t="s">
        <v>870</v>
      </c>
    </row>
    <row r="8" spans="1:27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A8" s="9" t="s">
        <v>6</v>
      </c>
      <c r="CG8" s="9" t="s">
        <v>6</v>
      </c>
      <c r="CM8" s="9" t="s">
        <v>6</v>
      </c>
      <c r="CT8" s="9" t="s">
        <v>6</v>
      </c>
      <c r="CZ8" s="9" t="s">
        <v>6</v>
      </c>
      <c r="DF8" s="9" t="s">
        <v>6</v>
      </c>
      <c r="DL8" s="9" t="s">
        <v>6</v>
      </c>
      <c r="DR8" s="9" t="s">
        <v>6</v>
      </c>
      <c r="DX8" s="9" t="s">
        <v>6</v>
      </c>
      <c r="ED8" s="9" t="s">
        <v>6</v>
      </c>
      <c r="EJ8" s="9" t="s">
        <v>6</v>
      </c>
      <c r="EP8" s="9" t="s">
        <v>6</v>
      </c>
      <c r="EV8" s="9" t="s">
        <v>6</v>
      </c>
      <c r="FB8" s="9" t="s">
        <v>6</v>
      </c>
      <c r="FH8" s="9" t="s">
        <v>6</v>
      </c>
      <c r="FN8" s="9" t="s">
        <v>6</v>
      </c>
      <c r="FT8" s="9" t="s">
        <v>6</v>
      </c>
      <c r="FZ8" s="9" t="s">
        <v>6</v>
      </c>
      <c r="GF8" s="9" t="s">
        <v>6</v>
      </c>
      <c r="GL8" s="9" t="s">
        <v>6</v>
      </c>
      <c r="GR8" s="9" t="s">
        <v>6</v>
      </c>
      <c r="GX8" s="9" t="s">
        <v>6</v>
      </c>
      <c r="HD8" s="9" t="s">
        <v>6</v>
      </c>
      <c r="HJ8" s="9" t="s">
        <v>6</v>
      </c>
      <c r="HP8" s="9" t="s">
        <v>6</v>
      </c>
      <c r="HV8" s="9" t="s">
        <v>6</v>
      </c>
      <c r="IB8" s="9" t="s">
        <v>6</v>
      </c>
      <c r="IH8" s="9" t="s">
        <v>6</v>
      </c>
      <c r="IN8" s="9" t="s">
        <v>6</v>
      </c>
      <c r="IT8" s="9" t="s">
        <v>6</v>
      </c>
      <c r="IZ8" s="9" t="s">
        <v>6</v>
      </c>
      <c r="JF8" s="9" t="s">
        <v>6</v>
      </c>
      <c r="JL8" s="9" t="s">
        <v>6</v>
      </c>
      <c r="JR8" s="9" t="s">
        <v>6</v>
      </c>
    </row>
    <row r="9" spans="1:27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A9" s="9" t="s">
        <v>2</v>
      </c>
      <c r="CG9" s="9" t="s">
        <v>2</v>
      </c>
      <c r="CM9" s="9" t="s">
        <v>2</v>
      </c>
      <c r="CT9" s="9" t="s">
        <v>2</v>
      </c>
      <c r="CZ9" s="9" t="s">
        <v>2</v>
      </c>
      <c r="DF9" s="9" t="s">
        <v>2</v>
      </c>
      <c r="DL9" s="9" t="s">
        <v>2</v>
      </c>
      <c r="DR9" s="9" t="s">
        <v>2</v>
      </c>
      <c r="DX9" s="9" t="s">
        <v>2</v>
      </c>
      <c r="ED9" s="9" t="s">
        <v>2</v>
      </c>
      <c r="EJ9" s="9" t="s">
        <v>2</v>
      </c>
      <c r="EP9" s="9" t="s">
        <v>2</v>
      </c>
      <c r="EV9" s="9" t="s">
        <v>2</v>
      </c>
      <c r="FB9" s="9" t="s">
        <v>2</v>
      </c>
      <c r="FH9" s="9" t="s">
        <v>2</v>
      </c>
      <c r="FN9" s="9" t="s">
        <v>2</v>
      </c>
      <c r="FT9" s="9" t="s">
        <v>2</v>
      </c>
      <c r="FZ9" s="9" t="s">
        <v>2</v>
      </c>
      <c r="GF9" s="9" t="s">
        <v>2</v>
      </c>
      <c r="GL9" s="9" t="s">
        <v>2</v>
      </c>
      <c r="GR9" s="9" t="s">
        <v>2</v>
      </c>
      <c r="GX9" s="9" t="s">
        <v>2</v>
      </c>
      <c r="HD9" s="9" t="s">
        <v>2</v>
      </c>
      <c r="HJ9" s="9" t="s">
        <v>2</v>
      </c>
      <c r="HP9" s="9" t="s">
        <v>2</v>
      </c>
      <c r="HV9" s="9" t="s">
        <v>2</v>
      </c>
      <c r="IB9" s="9" t="s">
        <v>2</v>
      </c>
      <c r="IH9" s="9" t="s">
        <v>2</v>
      </c>
      <c r="IN9" s="9" t="s">
        <v>2</v>
      </c>
      <c r="IT9" s="9" t="s">
        <v>2</v>
      </c>
      <c r="IZ9" s="9" t="s">
        <v>2</v>
      </c>
      <c r="JF9" s="9" t="s">
        <v>2</v>
      </c>
      <c r="JL9" s="9" t="s">
        <v>2</v>
      </c>
      <c r="JR9" s="9" t="s">
        <v>2</v>
      </c>
    </row>
    <row r="10" spans="1:279">
      <c r="A10">
        <f>B34</f>
        <v>14.3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14.32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18.11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15.4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16.25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13.92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14.19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23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21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v>7.55</v>
      </c>
      <c r="BV10">
        <f>84*(4.45+0.065*7)*(1-BU$10/BU10)^3/BU10*LN(EXP(1)+0.09*BU10)*1E-20*BU$34</f>
        <v>0</v>
      </c>
      <c r="CA10">
        <v>10.3</v>
      </c>
      <c r="CB10">
        <f>84*(4.45+0.065*7)*(1-CA$10/CA10)^3/CA10*LN(EXP(1)+0.09*CA10)*1E-20*CA$34</f>
        <v>0</v>
      </c>
      <c r="CG10">
        <v>8.99</v>
      </c>
      <c r="CH10">
        <f>84*(4.45+0.065*7)*(1-CG$10/CG10)^3/CG10*LN(EXP(1)+0.09*CG10)*1E-20*CG$34</f>
        <v>0</v>
      </c>
      <c r="CM10">
        <v>13.65</v>
      </c>
      <c r="CN10">
        <f>84*(4.45+0.065*7)*(1-CM$10/CM10)^3/CM10*LN(EXP(1)+0.09*CM10)*1E-20*CM$34</f>
        <v>0</v>
      </c>
      <c r="CT10">
        <v>12.42</v>
      </c>
      <c r="CU10">
        <f>84*(4.45+0.065*7)*(1-CT$10/CT10)^3/CT10*LN(EXP(1)+0.09*CT10)*1E-20*CT$34</f>
        <v>0</v>
      </c>
      <c r="CZ10">
        <v>11.55</v>
      </c>
      <c r="DA10">
        <f>84*(4.45+0.065*7)*(1-CZ$10/CZ10)^3/CZ10*LN(EXP(1)+0.09*CZ10)*1E-20*CZ$34</f>
        <v>0</v>
      </c>
      <c r="DF10">
        <v>9.64</v>
      </c>
      <c r="DG10">
        <f>84*(4.45+0.065*7)*(1-DF$10/DF10)^3/DF10*LN(EXP(1)+0.09*DF10)*1E-20*DF$34</f>
        <v>0</v>
      </c>
      <c r="DL10">
        <v>13.09</v>
      </c>
      <c r="DM10">
        <f>84*(4.45+0.065*7)*(1-DL$10/DL10)^3/DL10*LN(EXP(1)+0.09*DL10)*1E-20*DL$34</f>
        <v>0</v>
      </c>
      <c r="DR10">
        <v>10.88</v>
      </c>
      <c r="DS10">
        <f>84*(4.45+0.065*7)*(1-DR$10/DR10)^3/DR10*LN(EXP(1)+0.09*DR10)*1E-20*DR$34</f>
        <v>0</v>
      </c>
      <c r="DX10">
        <v>14.7</v>
      </c>
      <c r="DY10">
        <f>84*(4.45+0.065*7)*(1-DX$10/DX10)^3/DX10*LN(EXP(1)+0.09*DX10)*1E-20*DX$34</f>
        <v>0</v>
      </c>
      <c r="ED10">
        <v>15.4</v>
      </c>
      <c r="EE10">
        <f>84*(4.45+0.065*7)*(1-ED$10/ED10)^3/ED10*LN(EXP(1)+0.09*ED10)*1E-20*ED$34</f>
        <v>0</v>
      </c>
      <c r="EJ10">
        <v>9.7200000000000006</v>
      </c>
      <c r="EK10">
        <f>84*(4.45+0.065*6)*(1-EJ$10/EJ10)^3/EJ10*LN(EXP(1)+0.09*EJ10)*1E-20*EJ$34</f>
        <v>0</v>
      </c>
      <c r="EP10">
        <v>11.95</v>
      </c>
      <c r="EQ10">
        <f>84*(4.45+0.065*6)*(1-EP$10/EP10)^3/EP10*LN(EXP(1)+0.09*EP10)*1E-20*EP$34</f>
        <v>0</v>
      </c>
      <c r="EV10">
        <v>12.07</v>
      </c>
      <c r="EW10">
        <f>84*(4.45+0.065*6)*(1-EV$10/EV10)^3/EV10*LN(EXP(1)+0.09*EV10)*1E-20*EV$34</f>
        <v>0</v>
      </c>
      <c r="FB10">
        <v>15.28</v>
      </c>
      <c r="FC10">
        <f>84*(4.45+0.065*6)*(1-FB$10/FB10)^3/FB10*LN(EXP(1)+0.09*FB10)*1E-20*FB$34</f>
        <v>0</v>
      </c>
      <c r="FH10">
        <v>14.82</v>
      </c>
      <c r="FI10">
        <f>84*(4.45+0.065*6)*(1-FH$10/FH10)^3/FH10*LN(EXP(1)+0.09*FH10)*1E-20*FH$34</f>
        <v>0</v>
      </c>
      <c r="FN10">
        <v>12.55</v>
      </c>
      <c r="FO10">
        <f>84*(4.45+0.065*6)*(1-FN$10/FN10)^3/FN10*LN(EXP(1)+0.09*FN10)*1E-20*FN$34</f>
        <v>0</v>
      </c>
      <c r="FT10">
        <v>12.74</v>
      </c>
      <c r="FU10">
        <f>84*(4.45+0.065*6)*(1-FT$10/FT10)^3/FT10*LN(EXP(1)+0.09*FT10)*1E-20*FT$34</f>
        <v>0</v>
      </c>
      <c r="FZ10">
        <v>14.04</v>
      </c>
      <c r="GA10">
        <f>84*(4.45+0.065*6)*(1-FZ$10/FZ10)^3/FZ10*LN(EXP(1)+0.09*FZ10)*1E-20*FZ$34</f>
        <v>0</v>
      </c>
      <c r="GF10">
        <v>14.14</v>
      </c>
      <c r="GG10">
        <f>84*(4.45+0.065*6)*(1-GF$10/GF10)^3/GF10*LN(EXP(1)+0.09*GF10)*1E-20*GF$34</f>
        <v>0</v>
      </c>
      <c r="GL10">
        <v>14.71</v>
      </c>
      <c r="GM10">
        <f>84*(4.45+0.065*6)*(1-GL$10/GL10)^3/GL10*LN(EXP(1)+0.09*GL10)*1E-20*GL$34</f>
        <v>0</v>
      </c>
      <c r="GR10">
        <v>17.8</v>
      </c>
      <c r="GS10">
        <f>84*(4.45+0.065*6)*(1-GR$10/GR10)^3/GR10*LN(EXP(1)+0.09*GR10)*1E-20*GR$34</f>
        <v>0</v>
      </c>
      <c r="GX10">
        <v>8.1300000000000008</v>
      </c>
      <c r="GY10">
        <f>84*(4.45+0.065*5)*(1-GX$10/GX10)^3/GX10*LN(EXP(1)+0.09*GX10)*1E-20*GX$34</f>
        <v>0</v>
      </c>
      <c r="HD10">
        <v>12.79</v>
      </c>
      <c r="HE10">
        <f>84*(4.45+0.065*5)*(1-HD$10/HD10)^3/HD10*LN(EXP(1)+0.09*HD10)*1E-20*HD$34</f>
        <v>0</v>
      </c>
      <c r="HJ10">
        <v>15.44</v>
      </c>
      <c r="HK10">
        <f>84*(4.45+0.065*5)*(1-HJ$10/HJ10)^3/HJ10*LN(EXP(1)+0.09*HJ10)*1E-20*HJ$34</f>
        <v>0</v>
      </c>
      <c r="HP10">
        <v>13.58</v>
      </c>
      <c r="HQ10">
        <f>84*(4.45+0.065*5)*(1-HP$10/HP10)^3/HP10*LN(EXP(1)+0.09*HP10)*1E-20*HP$34</f>
        <v>0</v>
      </c>
      <c r="HV10">
        <v>13.41</v>
      </c>
      <c r="HW10">
        <f>84*(4.45+0.065*5)*(1-HV$10/HV10)^3/HV10*LN(EXP(1)+0.09*HV10)*1E-20*HV$34</f>
        <v>0</v>
      </c>
      <c r="IB10">
        <v>11.85</v>
      </c>
      <c r="IC10">
        <f>84*(4.45+0.065*5)*(1-IB$10/IB10)^3/IB10*LN(EXP(1)+0.09*IB10)*1E-20*IB$34</f>
        <v>0</v>
      </c>
      <c r="IH10">
        <v>15.73</v>
      </c>
      <c r="II10">
        <f>84*(4.45+0.065*5)*(1-IH$10/IH10)^3/IH10*LN(EXP(1)+0.09*IH10)*1E-20*IH$34</f>
        <v>0</v>
      </c>
      <c r="IN10">
        <v>15.57</v>
      </c>
      <c r="IO10">
        <f>84*(4.45+0.065*5)*(1-IN$10/IN10)^3/IN10*LN(EXP(1)+0.09*IN10)*1E-20*IN$34</f>
        <v>0</v>
      </c>
      <c r="IT10">
        <v>10.36</v>
      </c>
      <c r="IU10">
        <f>84*(4.45+0.065*4)*(1-IT$10/IT10)^3/IT10*LN(EXP(1)+0.09*IT10)*1E-20*IT$34</f>
        <v>0</v>
      </c>
      <c r="IZ10">
        <v>15.59</v>
      </c>
      <c r="JA10">
        <f>84*(4.45+0.065*4)*(1-IZ$10/IZ10)^3/IZ10*LN(EXP(1)+0.09*IZ10)*1E-20*IZ$34</f>
        <v>0</v>
      </c>
      <c r="JF10">
        <v>15.83</v>
      </c>
      <c r="JG10">
        <f>84*(4.45+0.065*4)*(1-JF$10/JF10)^3/JF10*LN(EXP(1)+0.09*JF10)*1E-20*JF$34</f>
        <v>0</v>
      </c>
      <c r="JL10">
        <v>14.83</v>
      </c>
      <c r="JM10">
        <f>84*(4.45+0.065*4)*(1-JL$10/JL10)^3/JL10*LN(EXP(1)+0.09*JL10)*1E-20*JL$34</f>
        <v>0</v>
      </c>
      <c r="JR10">
        <v>17.98</v>
      </c>
      <c r="JS10">
        <f>84*(4.45+0.065*4)*(1-JR$10/JR10)^3/JR10*LN(EXP(1)+0.09*JR10)*1E-20*JR$34</f>
        <v>0</v>
      </c>
    </row>
    <row r="11" spans="1:279">
      <c r="A11">
        <v>14.5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3.3374612098996455E-22</v>
      </c>
      <c r="I11">
        <v>14.8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3.2309988108124072E-24</v>
      </c>
      <c r="Q11">
        <v>18.2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1.4873896241261361E-23</v>
      </c>
      <c r="Y11">
        <v>15.6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2.6794661526197122E-23</v>
      </c>
      <c r="AG11">
        <v>16.3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2.4786860757294448E-24</v>
      </c>
      <c r="AO11">
        <v>14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8.9071185442545569E-23</v>
      </c>
      <c r="AW11">
        <v>15.3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3.4448916733582376E-24</v>
      </c>
      <c r="BE11">
        <v>27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5.1957575875116895E-24</v>
      </c>
      <c r="BM11">
        <v>25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1.0446840658693448E-24</v>
      </c>
      <c r="BU11">
        <v>8</v>
      </c>
      <c r="BV11">
        <f t="shared" ref="BV11:BV31" si="9">84*(4.45+0.065*7)*(1-BU$10/BU11)^3/BU11*LN(EXP(1)+0.09*BU11)*1E-20*BU$34</f>
        <v>2.082911330453036E-23</v>
      </c>
      <c r="CA11">
        <v>10.5</v>
      </c>
      <c r="CB11">
        <f t="shared" ref="CB11:CB31" si="10">84*(4.45+0.065*7)*(1-CA$10/CA11)^3/CA11*LN(EXP(1)+0.09*CA11)*1E-20*CA$34</f>
        <v>3.5208378287660846E-25</v>
      </c>
      <c r="CG11">
        <v>9</v>
      </c>
      <c r="CH11">
        <f t="shared" ref="CH11:CH31" si="11">84*(4.45+0.065*7)*(1-CG$10/CG11)^3/CG11*LN(EXP(1)+0.09*CG11)*1E-20*CG$34</f>
        <v>8.3927467932828342E-29</v>
      </c>
      <c r="CM11">
        <v>14</v>
      </c>
      <c r="CN11">
        <f t="shared" ref="CN11:CN31" si="12">84*(4.45+0.065*7)*(1-CM$10/CM11)^3/CM11*LN(EXP(1)+0.09*CM11)*1E-20*CM$34</f>
        <v>4.88930945228117E-25</v>
      </c>
      <c r="CT11">
        <v>13</v>
      </c>
      <c r="CU11">
        <f t="shared" ref="CU11:CU31" si="13">84*(4.45+0.065*7)*(1-CT$10/CT11)^3/CT11*LN(EXP(1)+0.09*CT11)*1E-20*CT$34</f>
        <v>3.2106834553517702E-24</v>
      </c>
      <c r="CZ11">
        <v>12</v>
      </c>
      <c r="DA11">
        <f t="shared" ref="DA11:DA31" si="14">84*(4.45+0.065*7)*(1-CZ$10/CZ11)^3/CZ11*LN(EXP(1)+0.09*CZ11)*1E-20*CZ$34</f>
        <v>2.2713976504382526E-24</v>
      </c>
      <c r="DF11">
        <v>10</v>
      </c>
      <c r="DG11">
        <f t="shared" ref="DG11:DG31" si="15">84*(4.45+0.065*7)*(1-DF$10/DF11)^3/DF11*LN(EXP(1)+0.09*DF11)*1E-20*DF$34</f>
        <v>3.0159654094523207E-24</v>
      </c>
      <c r="DL11">
        <v>14</v>
      </c>
      <c r="DM11">
        <f t="shared" ref="DM11:DM31" si="16">84*(4.45+0.065*7)*(1-DL$10/DL11)^3/DL11*LN(EXP(1)+0.09*DL11)*1E-20*DL$34</f>
        <v>3.3480975168815785E-24</v>
      </c>
      <c r="DR11">
        <v>11</v>
      </c>
      <c r="DS11">
        <f t="shared" ref="DS11:DS31" si="17">84*(4.45+0.065*7)*(1-DR$10/DR11)^3/DR11*LN(EXP(1)+0.09*DR11)*1E-20*DR$34</f>
        <v>3.2502835250797465E-26</v>
      </c>
      <c r="DX11">
        <v>11</v>
      </c>
      <c r="DY11">
        <f t="shared" ref="DY11:DY31" si="18">84*(4.45+0.065*7)*(1-DX$10/DX11)^3/DX11*LN(EXP(1)+0.09*DX11)*1E-20*DX$34</f>
        <v>-3.549491213373109E-22</v>
      </c>
      <c r="ED11">
        <v>11</v>
      </c>
      <c r="EE11">
        <f t="shared" ref="EE11:EE31" si="19">84*(4.45+0.065*7)*(1-ED$10/ED11)^3/ED11*LN(EXP(1)+0.09*ED11)*1E-20*ED$34</f>
        <v>-9.4251140999590308E-23</v>
      </c>
      <c r="EJ11">
        <v>10</v>
      </c>
      <c r="EK11">
        <f t="shared" ref="EK11:EK31" si="20">84*(4.45+0.065*6)*(1-EJ$10/EJ11)^3/EJ11*LN(EXP(1)+0.09*EJ11)*1E-20*EJ$34</f>
        <v>2.3643223497027858E-24</v>
      </c>
      <c r="EP11">
        <v>12</v>
      </c>
      <c r="EQ11">
        <f t="shared" ref="EQ11:EQ31" si="21">84*(4.45+0.065*6)*(1-EP$10/EP11)^3/EP11*LN(EXP(1)+0.09*EP11)*1E-20*EP$34</f>
        <v>4.9715032557700655E-27</v>
      </c>
      <c r="EV11">
        <v>13</v>
      </c>
      <c r="EW11">
        <f t="shared" ref="EW11:EW31" si="22">84*(4.45+0.065*6)*(1-EV$10/EV11)^3/EV11*LN(EXP(1)+0.09*EV11)*1E-20*EV$34</f>
        <v>2.1301490172856884E-23</v>
      </c>
      <c r="FB11">
        <v>16</v>
      </c>
      <c r="FC11">
        <f t="shared" ref="FC11:FC31" si="23">84*(4.45+0.065*6)*(1-FB$10/FB11)^3/FB11*LN(EXP(1)+0.09*FB11)*1E-20*FB$34</f>
        <v>1.4849118041954075E-24</v>
      </c>
      <c r="FH11">
        <v>15</v>
      </c>
      <c r="FI11">
        <f t="shared" ref="FI11:FI31" si="24">84*(4.45+0.065*6)*(1-FH$10/FH11)^3/FH11*LN(EXP(1)+0.09*FH11)*1E-20*FH$34</f>
        <v>4.2718548054473897E-26</v>
      </c>
      <c r="FN11">
        <v>15</v>
      </c>
      <c r="FO11">
        <f t="shared" ref="FO11:FO31" si="25">84*(4.45+0.065*6)*(1-FN$10/FN11)^3/FN11*LN(EXP(1)+0.09*FN11)*1E-20*FN$34</f>
        <v>1.541227724971157E-22</v>
      </c>
      <c r="FT11">
        <v>15</v>
      </c>
      <c r="FU11">
        <f t="shared" ref="FU11:FU31" si="26">84*(4.45+0.065*6)*(1-FT$10/FT11)^3/FT11*LN(EXP(1)+0.09*FT11)*1E-20*FT$34</f>
        <v>5.7235252772287925E-23</v>
      </c>
      <c r="FZ11">
        <v>15</v>
      </c>
      <c r="GA11">
        <f t="shared" ref="GA11:GA31" si="27">84*(4.45+0.065*6)*(1-FZ$10/FZ11)^3/FZ11*LN(EXP(1)+0.09*FZ11)*1E-20*FZ$34</f>
        <v>2.1934209699628213E-24</v>
      </c>
      <c r="GF11">
        <v>15</v>
      </c>
      <c r="GG11">
        <f t="shared" ref="GG11:GG31" si="28">84*(4.45+0.065*6)*(1-GF$10/GF11)^3/GF11*LN(EXP(1)+0.09*GF11)*1E-20*GF$34</f>
        <v>3.0104419374700028E-24</v>
      </c>
      <c r="GL11">
        <v>15</v>
      </c>
      <c r="GM11">
        <f t="shared" ref="GM11:GM31" si="29">84*(4.45+0.065*6)*(1-GL$10/GL11)^3/GL11*LN(EXP(1)+0.09*GL11)*1E-20*GL$34</f>
        <v>2.7483978803961113E-26</v>
      </c>
      <c r="GR11">
        <v>18</v>
      </c>
      <c r="GS11">
        <f t="shared" ref="GS11:GS31" si="30">84*(4.45+0.065*6)*(1-GR$10/GR11)^3/GR11*LN(EXP(1)+0.09*GR11)*1E-20*GR$34</f>
        <v>2.7280201610607137E-27</v>
      </c>
      <c r="GX11">
        <v>9</v>
      </c>
      <c r="GY11">
        <f t="shared" ref="GY11:GY31" si="31">84*(4.45+0.065*5)*(1-GX$10/GX11)^3/GX11*LN(EXP(1)+0.09*GX11)*1E-20*GX$34</f>
        <v>1.4313290505136251E-22</v>
      </c>
      <c r="HD11">
        <v>13</v>
      </c>
      <c r="HE11">
        <f t="shared" ref="HE11:HE31" si="32">84*(4.45+0.065*5)*(1-HD$10/HD11)^3/HD11*LN(EXP(1)+0.09*HD11)*1E-20*HD$34</f>
        <v>3.3909993028106818E-25</v>
      </c>
      <c r="HJ11">
        <v>16</v>
      </c>
      <c r="HK11">
        <f t="shared" ref="HK11:HK31" si="33">84*(4.45+0.065*5)*(1-HJ$10/HJ11)^3/HJ11*LN(EXP(1)+0.09*HJ11)*1E-20*HJ$34</f>
        <v>3.0634637630908702E-25</v>
      </c>
      <c r="HP11">
        <v>14</v>
      </c>
      <c r="HQ11">
        <f t="shared" ref="HQ11:HQ31" si="34">84*(4.45+0.065*5)*(1-HP$10/HP11)^3/HP11*LN(EXP(1)+0.09*HP11)*1E-20*HP$34</f>
        <v>6.5157548732737762E-25</v>
      </c>
      <c r="HV11">
        <v>14</v>
      </c>
      <c r="HW11">
        <f t="shared" ref="HW11:HW31" si="35">84*(4.45+0.065*5)*(1-HV$10/HV11)^3/HV11*LN(EXP(1)+0.09*HV11)*1E-20*HV$34</f>
        <v>1.0067507997581769E-24</v>
      </c>
      <c r="IB11">
        <v>12</v>
      </c>
      <c r="IC11">
        <f t="shared" ref="IC11:IC31" si="36">84*(4.45+0.065*5)*(1-IB$10/IB11)^3/IB11*LN(EXP(1)+0.09*IB11)*1E-20*IB$34</f>
        <v>2.8750795032152579E-26</v>
      </c>
      <c r="IH11">
        <v>16</v>
      </c>
      <c r="II11">
        <f t="shared" ref="II11:II31" si="37">84*(4.45+0.065*5)*(1-IH$10/IH11)^3/IH11*LN(EXP(1)+0.09*IH11)*1E-20*IH$34</f>
        <v>2.5751422385595767E-26</v>
      </c>
      <c r="IN11">
        <v>16</v>
      </c>
      <c r="IO11">
        <f t="shared" ref="IO11:IO31" si="38">84*(4.45+0.065*5)*(1-IN$10/IN11)^3/IN11*LN(EXP(1)+0.09*IN11)*1E-20*IN$34</f>
        <v>6.9346418723824909E-26</v>
      </c>
      <c r="IT11">
        <v>11</v>
      </c>
      <c r="IU11">
        <f t="shared" ref="IU11:IU31" si="39">84*(4.45+0.065*4)*(1-IT$10/IT11)^3/IT11*LN(EXP(1)+0.09*IT11)*1E-20*IT$34</f>
        <v>3.2493552418124699E-23</v>
      </c>
      <c r="IZ11">
        <v>16</v>
      </c>
      <c r="JA11">
        <f t="shared" ref="JA11:JA31" si="40">84*(4.45+0.065*4)*(1-IZ$10/IZ11)^3/IZ11*LN(EXP(1)+0.09*IZ11)*1E-20*IZ$34</f>
        <v>2.0160286019449334E-25</v>
      </c>
      <c r="JF11">
        <v>16</v>
      </c>
      <c r="JG11">
        <f t="shared" ref="JG11:JG31" si="41">84*(4.45+0.065*4)*(1-JF$10/JF11)^3/JF11*LN(EXP(1)+0.09*JF11)*1E-20*JF$34</f>
        <v>1.1412393306086884E-26</v>
      </c>
      <c r="JL11">
        <v>15</v>
      </c>
      <c r="JM11">
        <f t="shared" ref="JM11:JM31" si="42">84*(4.45+0.065*4)*(1-JL$10/JL11)^3/JL11*LN(EXP(1)+0.09*JL11)*1E-20*JL$34</f>
        <v>1.1314287642558029E-26</v>
      </c>
      <c r="JR11">
        <v>18</v>
      </c>
      <c r="JS11">
        <f t="shared" ref="JS11:JS31" si="43">84*(4.45+0.065*4)*(1-JR$10/JR11)^3/JR11*LN(EXP(1)+0.09*JR11)*1E-20*JR$34</f>
        <v>6.1944094153003405E-30</v>
      </c>
    </row>
    <row r="12" spans="1:279">
      <c r="A12">
        <v>14.6</v>
      </c>
      <c r="B12">
        <f t="shared" si="0"/>
        <v>4.8047922978387634E-22</v>
      </c>
      <c r="I12">
        <v>14.85</v>
      </c>
      <c r="J12">
        <f t="shared" si="1"/>
        <v>1.1232243839547177E-23</v>
      </c>
      <c r="Q12">
        <v>18.3</v>
      </c>
      <c r="R12">
        <f t="shared" si="2"/>
        <v>3.0987538997995557E-23</v>
      </c>
      <c r="Y12">
        <v>15.8</v>
      </c>
      <c r="Z12">
        <f t="shared" si="3"/>
        <v>5.144359729174306E-23</v>
      </c>
      <c r="AG12">
        <v>16.350000000000001</v>
      </c>
      <c r="AH12">
        <f t="shared" si="4"/>
        <v>4.8287236188833884E-24</v>
      </c>
      <c r="AO12">
        <v>14.5</v>
      </c>
      <c r="AP12">
        <f t="shared" si="5"/>
        <v>5.1495811279575148E-22</v>
      </c>
      <c r="AW12">
        <v>15.4</v>
      </c>
      <c r="AX12">
        <f t="shared" si="6"/>
        <v>2.8215373359086699E-23</v>
      </c>
      <c r="BE12">
        <v>27.1</v>
      </c>
      <c r="BF12">
        <f t="shared" si="7"/>
        <v>1.5594141054069319E-23</v>
      </c>
      <c r="BM12">
        <v>25.3</v>
      </c>
      <c r="BN12">
        <f t="shared" si="8"/>
        <v>4.1041428645363538E-24</v>
      </c>
      <c r="BU12">
        <v>9</v>
      </c>
      <c r="BV12">
        <f t="shared" si="9"/>
        <v>4.4414020145775842E-22</v>
      </c>
      <c r="CA12">
        <v>10.7</v>
      </c>
      <c r="CB12">
        <f t="shared" si="10"/>
        <v>2.6217698514310757E-24</v>
      </c>
      <c r="CG12">
        <v>9.5</v>
      </c>
      <c r="CH12">
        <f t="shared" si="11"/>
        <v>9.0580333972883821E-24</v>
      </c>
      <c r="CM12">
        <v>14.5</v>
      </c>
      <c r="CN12">
        <f t="shared" si="12"/>
        <v>6.1356924624064616E-24</v>
      </c>
      <c r="CT12">
        <v>14</v>
      </c>
      <c r="CU12">
        <f t="shared" si="13"/>
        <v>4.9068548811482033E-23</v>
      </c>
      <c r="CZ12">
        <v>13</v>
      </c>
      <c r="DA12">
        <f t="shared" si="14"/>
        <v>5.613918244104648E-23</v>
      </c>
      <c r="DF12">
        <v>11</v>
      </c>
      <c r="DG12">
        <f t="shared" si="15"/>
        <v>1.1318370027383971E-22</v>
      </c>
      <c r="DL12">
        <v>15</v>
      </c>
      <c r="DM12">
        <f t="shared" si="16"/>
        <v>2.387264928160191E-23</v>
      </c>
      <c r="DR12">
        <v>12</v>
      </c>
      <c r="DS12">
        <f t="shared" si="17"/>
        <v>1.8999930895716138E-23</v>
      </c>
      <c r="DX12">
        <v>12</v>
      </c>
      <c r="DY12">
        <f t="shared" si="18"/>
        <v>-9.9168254865942432E-23</v>
      </c>
      <c r="ED12">
        <v>12</v>
      </c>
      <c r="EE12">
        <f t="shared" si="19"/>
        <v>-3.1266969005454974E-23</v>
      </c>
      <c r="EJ12">
        <v>11</v>
      </c>
      <c r="EK12">
        <f t="shared" si="20"/>
        <v>1.5722109312935133E-22</v>
      </c>
      <c r="EP12">
        <v>13</v>
      </c>
      <c r="EQ12">
        <f t="shared" si="21"/>
        <v>3.4013557579239626E-23</v>
      </c>
      <c r="EV12">
        <v>14</v>
      </c>
      <c r="EW12">
        <f t="shared" si="22"/>
        <v>1.4393006158418315E-22</v>
      </c>
      <c r="FB12">
        <v>16.5</v>
      </c>
      <c r="FC12">
        <f t="shared" si="23"/>
        <v>6.4356833839009972E-24</v>
      </c>
      <c r="FH12">
        <v>16</v>
      </c>
      <c r="FI12">
        <f t="shared" si="24"/>
        <v>9.4416964797668491E-24</v>
      </c>
      <c r="FN12">
        <v>16</v>
      </c>
      <c r="FO12">
        <f t="shared" si="25"/>
        <v>3.3762211827920601E-22</v>
      </c>
      <c r="FT12">
        <v>16</v>
      </c>
      <c r="FU12">
        <f t="shared" si="26"/>
        <v>1.3477090145199309E-22</v>
      </c>
      <c r="FZ12">
        <v>16</v>
      </c>
      <c r="GA12">
        <f t="shared" si="27"/>
        <v>1.4644736148221595E-23</v>
      </c>
      <c r="GF12">
        <v>16</v>
      </c>
      <c r="GG12">
        <f t="shared" si="28"/>
        <v>2.3893445440701897E-23</v>
      </c>
      <c r="GL12">
        <v>16</v>
      </c>
      <c r="GM12">
        <f t="shared" si="29"/>
        <v>1.8978408374511912E-24</v>
      </c>
      <c r="GR12">
        <v>18.3</v>
      </c>
      <c r="GS12">
        <f t="shared" si="30"/>
        <v>4.0066882548680667E-26</v>
      </c>
      <c r="GX12">
        <v>10</v>
      </c>
      <c r="GY12">
        <f t="shared" si="31"/>
        <v>9.5119008664958174E-22</v>
      </c>
      <c r="HD12">
        <v>13.5</v>
      </c>
      <c r="HE12">
        <f t="shared" si="32"/>
        <v>1.136443113512159E-23</v>
      </c>
      <c r="HJ12">
        <v>16.3</v>
      </c>
      <c r="HK12">
        <f t="shared" si="33"/>
        <v>1.0347642344738177E-24</v>
      </c>
      <c r="HP12">
        <v>14.5</v>
      </c>
      <c r="HQ12">
        <f t="shared" si="34"/>
        <v>5.9998965505985358E-24</v>
      </c>
      <c r="HV12">
        <v>14.5</v>
      </c>
      <c r="HW12">
        <f t="shared" si="35"/>
        <v>5.5617166104375748E-24</v>
      </c>
      <c r="IB12">
        <v>13</v>
      </c>
      <c r="IC12">
        <f t="shared" si="36"/>
        <v>9.5714128319167478E-24</v>
      </c>
      <c r="IH12">
        <v>16.3</v>
      </c>
      <c r="II12">
        <f t="shared" si="37"/>
        <v>2.2596016648877195E-25</v>
      </c>
      <c r="IN12">
        <v>16.3</v>
      </c>
      <c r="IO12">
        <f t="shared" si="38"/>
        <v>3.1643509235216907E-25</v>
      </c>
      <c r="IT12">
        <v>11.5</v>
      </c>
      <c r="IU12">
        <f t="shared" si="39"/>
        <v>1.5514221944431888E-22</v>
      </c>
      <c r="IZ12">
        <v>16.3</v>
      </c>
      <c r="JA12">
        <f t="shared" si="40"/>
        <v>9.7637703141142428E-25</v>
      </c>
      <c r="JF12">
        <v>16.3</v>
      </c>
      <c r="JG12">
        <f t="shared" si="41"/>
        <v>2.2491629930100634E-25</v>
      </c>
      <c r="JL12">
        <v>16</v>
      </c>
      <c r="JM12">
        <f t="shared" si="42"/>
        <v>2.8936305575003344E-24</v>
      </c>
      <c r="JR12">
        <v>18.2</v>
      </c>
      <c r="JS12">
        <f t="shared" si="43"/>
        <v>7.910539014283572E-27</v>
      </c>
    </row>
    <row r="13" spans="1:279">
      <c r="A13">
        <v>14.9</v>
      </c>
      <c r="B13">
        <f t="shared" si="0"/>
        <v>8.5409997913451079E-22</v>
      </c>
      <c r="I13">
        <v>14.9</v>
      </c>
      <c r="J13">
        <f t="shared" si="1"/>
        <v>2.0375958412832286E-23</v>
      </c>
      <c r="Q13">
        <v>18.399999999999999</v>
      </c>
      <c r="R13">
        <f t="shared" si="2"/>
        <v>4.6697249794392968E-23</v>
      </c>
      <c r="Y13">
        <v>16</v>
      </c>
      <c r="Z13">
        <f t="shared" si="3"/>
        <v>7.4647839636141361E-23</v>
      </c>
      <c r="AG13">
        <v>16.399999999999999</v>
      </c>
      <c r="AH13">
        <f t="shared" si="4"/>
        <v>7.0571449496627333E-24</v>
      </c>
      <c r="AO13">
        <v>15</v>
      </c>
      <c r="AP13">
        <f t="shared" si="5"/>
        <v>8.1500016362177134E-22</v>
      </c>
      <c r="AW13">
        <v>15.6</v>
      </c>
      <c r="AX13">
        <f t="shared" si="6"/>
        <v>8.4245252254954048E-23</v>
      </c>
      <c r="BE13">
        <v>27.3</v>
      </c>
      <c r="BF13">
        <f t="shared" si="7"/>
        <v>3.6486614407420552E-23</v>
      </c>
      <c r="BM13">
        <v>25.5</v>
      </c>
      <c r="BN13">
        <f t="shared" si="8"/>
        <v>6.074576534448907E-24</v>
      </c>
      <c r="BU13">
        <v>10</v>
      </c>
      <c r="BV13">
        <f t="shared" si="9"/>
        <v>1.4337555081389463E-21</v>
      </c>
      <c r="CA13">
        <v>10.9</v>
      </c>
      <c r="CB13">
        <f t="shared" si="10"/>
        <v>8.2474530384841901E-24</v>
      </c>
      <c r="CG13">
        <v>10</v>
      </c>
      <c r="CH13">
        <f t="shared" si="11"/>
        <v>5.7866739118184908E-23</v>
      </c>
      <c r="CM13">
        <v>15</v>
      </c>
      <c r="CN13">
        <f t="shared" si="12"/>
        <v>2.1635716991455205E-23</v>
      </c>
      <c r="CT13">
        <v>15</v>
      </c>
      <c r="CU13">
        <f t="shared" si="13"/>
        <v>1.6474705702018172E-22</v>
      </c>
      <c r="CZ13">
        <v>14</v>
      </c>
      <c r="DA13">
        <f t="shared" si="14"/>
        <v>2.0472872124733626E-22</v>
      </c>
      <c r="DF13">
        <v>12</v>
      </c>
      <c r="DG13">
        <f t="shared" si="15"/>
        <v>4.2522972627141728E-22</v>
      </c>
      <c r="DL13">
        <v>16</v>
      </c>
      <c r="DM13">
        <f t="shared" si="16"/>
        <v>6.6234540588178066E-23</v>
      </c>
      <c r="DR13">
        <v>13</v>
      </c>
      <c r="DS13">
        <f t="shared" si="17"/>
        <v>9.5194527430995041E-23</v>
      </c>
      <c r="DX13">
        <v>13</v>
      </c>
      <c r="DY13">
        <f t="shared" si="18"/>
        <v>-1.8286668347430333E-23</v>
      </c>
      <c r="ED13">
        <v>13</v>
      </c>
      <c r="EE13">
        <f t="shared" si="19"/>
        <v>-8.1243608225720316E-24</v>
      </c>
      <c r="EJ13">
        <v>12</v>
      </c>
      <c r="EK13">
        <f t="shared" si="20"/>
        <v>6.3886028161289031E-22</v>
      </c>
      <c r="EP13">
        <v>14</v>
      </c>
      <c r="EQ13">
        <f t="shared" si="21"/>
        <v>1.9136573956700508E-22</v>
      </c>
      <c r="EV13">
        <v>15</v>
      </c>
      <c r="EW13">
        <f t="shared" si="22"/>
        <v>3.8833723981809325E-22</v>
      </c>
      <c r="FB13">
        <v>17</v>
      </c>
      <c r="FC13">
        <f t="shared" si="23"/>
        <v>1.6123140770086789E-23</v>
      </c>
      <c r="FH13">
        <v>17</v>
      </c>
      <c r="FI13">
        <f t="shared" si="24"/>
        <v>4.7417060637651923E-23</v>
      </c>
      <c r="FN13">
        <v>17</v>
      </c>
      <c r="FO13">
        <f t="shared" si="25"/>
        <v>5.7705176377284106E-22</v>
      </c>
      <c r="FT13">
        <v>17</v>
      </c>
      <c r="FU13">
        <f t="shared" si="26"/>
        <v>2.3951530229207938E-22</v>
      </c>
      <c r="FZ13">
        <v>17</v>
      </c>
      <c r="GA13">
        <f t="shared" si="27"/>
        <v>4.0174419051624621E-23</v>
      </c>
      <c r="GF13">
        <v>17</v>
      </c>
      <c r="GG13">
        <f t="shared" si="28"/>
        <v>6.9182966638809985E-23</v>
      </c>
      <c r="GL13">
        <v>17</v>
      </c>
      <c r="GM13">
        <f t="shared" si="29"/>
        <v>8.4558688470399995E-24</v>
      </c>
      <c r="GR13">
        <v>18.600000000000001</v>
      </c>
      <c r="GS13">
        <f t="shared" si="30"/>
        <v>1.544228088132536E-25</v>
      </c>
      <c r="GX13">
        <v>11</v>
      </c>
      <c r="GY13">
        <f t="shared" si="31"/>
        <v>2.3935168820039309E-21</v>
      </c>
      <c r="HD13">
        <v>14</v>
      </c>
      <c r="HE13">
        <f t="shared" si="32"/>
        <v>4.903931226795296E-23</v>
      </c>
      <c r="HJ13">
        <v>16.600000000000001</v>
      </c>
      <c r="HK13">
        <f t="shared" si="33"/>
        <v>2.3712891771684423E-24</v>
      </c>
      <c r="HP13">
        <v>15</v>
      </c>
      <c r="HQ13">
        <f t="shared" si="34"/>
        <v>1.9418178709578769E-23</v>
      </c>
      <c r="HV13">
        <v>15</v>
      </c>
      <c r="HW13">
        <f t="shared" si="35"/>
        <v>1.5194412605040812E-23</v>
      </c>
      <c r="IB13">
        <v>14</v>
      </c>
      <c r="IC13">
        <f t="shared" si="36"/>
        <v>4.7284233241820092E-23</v>
      </c>
      <c r="IH13">
        <v>16.5</v>
      </c>
      <c r="II13">
        <f t="shared" si="37"/>
        <v>5.3210104645604424E-25</v>
      </c>
      <c r="IN13">
        <v>16.5</v>
      </c>
      <c r="IO13">
        <f t="shared" si="38"/>
        <v>6.2499929019259797E-25</v>
      </c>
      <c r="IT13">
        <v>12</v>
      </c>
      <c r="IU13">
        <f t="shared" si="39"/>
        <v>3.9310562766848707E-22</v>
      </c>
      <c r="IZ13">
        <v>16.600000000000001</v>
      </c>
      <c r="JA13">
        <f t="shared" si="40"/>
        <v>2.624648352794681E-24</v>
      </c>
      <c r="JF13">
        <v>16.600000000000001</v>
      </c>
      <c r="JG13">
        <f t="shared" si="41"/>
        <v>9.2355768545688819E-25</v>
      </c>
      <c r="JL13">
        <v>16.3</v>
      </c>
      <c r="JM13">
        <f t="shared" si="42"/>
        <v>5.352231505791044E-24</v>
      </c>
      <c r="JR13">
        <v>18.399999999999999</v>
      </c>
      <c r="JS13">
        <f t="shared" si="43"/>
        <v>5.2834225985646359E-26</v>
      </c>
    </row>
    <row r="14" spans="1:279">
      <c r="A14">
        <v>15</v>
      </c>
      <c r="B14">
        <f t="shared" si="0"/>
        <v>9.5974680987200111E-22</v>
      </c>
      <c r="I14">
        <v>15</v>
      </c>
      <c r="J14">
        <f t="shared" si="1"/>
        <v>4.1825671919884153E-23</v>
      </c>
      <c r="Q14">
        <v>18.5</v>
      </c>
      <c r="R14">
        <f t="shared" si="2"/>
        <v>6.2031963845610579E-23</v>
      </c>
      <c r="Y14">
        <v>16.399999999999999</v>
      </c>
      <c r="Z14">
        <f t="shared" si="3"/>
        <v>1.1885406991609761E-22</v>
      </c>
      <c r="AG14">
        <v>16.600000000000001</v>
      </c>
      <c r="AH14">
        <f t="shared" si="4"/>
        <v>1.4884720039245169E-23</v>
      </c>
      <c r="AO14">
        <v>15.5</v>
      </c>
      <c r="AP14">
        <f t="shared" si="5"/>
        <v>1.0741289942142927E-21</v>
      </c>
      <c r="AW14">
        <v>15.8</v>
      </c>
      <c r="AX14">
        <f t="shared" si="6"/>
        <v>1.4718927078581945E-22</v>
      </c>
      <c r="BE14">
        <v>27.5</v>
      </c>
      <c r="BF14">
        <f t="shared" si="7"/>
        <v>5.7425230948873654E-23</v>
      </c>
      <c r="BM14">
        <v>25.7</v>
      </c>
      <c r="BN14">
        <f t="shared" si="8"/>
        <v>7.9909075106909666E-24</v>
      </c>
      <c r="BU14">
        <v>11</v>
      </c>
      <c r="BV14">
        <f t="shared" si="9"/>
        <v>2.786650097861063E-21</v>
      </c>
      <c r="CA14">
        <v>11</v>
      </c>
      <c r="CB14">
        <f t="shared" si="10"/>
        <v>1.2650318276851439E-23</v>
      </c>
      <c r="CG14">
        <v>11</v>
      </c>
      <c r="CH14">
        <f t="shared" si="11"/>
        <v>3.1746903348185817E-22</v>
      </c>
      <c r="CM14">
        <v>15.5</v>
      </c>
      <c r="CN14">
        <f t="shared" si="12"/>
        <v>4.9216957316498907E-23</v>
      </c>
      <c r="CT14">
        <v>15.5</v>
      </c>
      <c r="CU14">
        <f t="shared" si="13"/>
        <v>2.4776518815645424E-22</v>
      </c>
      <c r="CZ14">
        <v>15</v>
      </c>
      <c r="DA14">
        <f t="shared" si="14"/>
        <v>4.4082315664036047E-22</v>
      </c>
      <c r="DF14">
        <v>13</v>
      </c>
      <c r="DG14">
        <f t="shared" si="15"/>
        <v>9.0659200795026386E-22</v>
      </c>
      <c r="DL14">
        <v>17</v>
      </c>
      <c r="DM14">
        <f t="shared" si="16"/>
        <v>1.2796669933809429E-22</v>
      </c>
      <c r="DR14">
        <v>14</v>
      </c>
      <c r="DS14">
        <f t="shared" si="17"/>
        <v>2.2939641435781422E-22</v>
      </c>
      <c r="DX14">
        <v>14</v>
      </c>
      <c r="DY14">
        <f t="shared" si="18"/>
        <v>-9.6516238538537385E-25</v>
      </c>
      <c r="ED14">
        <v>14</v>
      </c>
      <c r="EE14">
        <f t="shared" si="19"/>
        <v>-1.2191524868025775E-24</v>
      </c>
      <c r="EJ14">
        <v>13</v>
      </c>
      <c r="EK14">
        <f t="shared" si="20"/>
        <v>1.405171474304675E-21</v>
      </c>
      <c r="EP14">
        <v>15</v>
      </c>
      <c r="EQ14">
        <f t="shared" si="21"/>
        <v>4.8599154891605429E-22</v>
      </c>
      <c r="EV14">
        <v>16</v>
      </c>
      <c r="EW14">
        <f t="shared" si="22"/>
        <v>7.3517185925338607E-22</v>
      </c>
      <c r="FB14">
        <v>17.5</v>
      </c>
      <c r="FC14">
        <f t="shared" si="23"/>
        <v>3.1097020015795994E-23</v>
      </c>
      <c r="FH14">
        <v>17.5</v>
      </c>
      <c r="FI14">
        <f t="shared" si="24"/>
        <v>7.9025103768253905E-23</v>
      </c>
      <c r="FN14">
        <v>17.5</v>
      </c>
      <c r="FO14">
        <f t="shared" si="25"/>
        <v>7.1243604067415887E-22</v>
      </c>
      <c r="FT14">
        <v>17.5</v>
      </c>
      <c r="FU14">
        <f t="shared" si="26"/>
        <v>2.9972355197150168E-22</v>
      </c>
      <c r="FZ14">
        <v>17.5</v>
      </c>
      <c r="GA14">
        <f t="shared" si="27"/>
        <v>5.7557021709198804E-23</v>
      </c>
      <c r="GF14">
        <v>17.5</v>
      </c>
      <c r="GG14">
        <f t="shared" si="28"/>
        <v>1.0062698456730608E-22</v>
      </c>
      <c r="GL14">
        <v>17.5</v>
      </c>
      <c r="GM14">
        <f t="shared" si="29"/>
        <v>1.3717025496375985E-23</v>
      </c>
      <c r="GR14">
        <v>19</v>
      </c>
      <c r="GS14">
        <f t="shared" si="30"/>
        <v>4.8129524015674377E-25</v>
      </c>
      <c r="GX14">
        <v>12</v>
      </c>
      <c r="GY14">
        <f t="shared" si="31"/>
        <v>4.2193363280413831E-21</v>
      </c>
      <c r="HD14">
        <v>14.5</v>
      </c>
      <c r="HE14">
        <f t="shared" si="32"/>
        <v>1.2126626604008811E-22</v>
      </c>
      <c r="HJ14">
        <v>17</v>
      </c>
      <c r="HK14">
        <f t="shared" si="33"/>
        <v>5.2745279291348926E-24</v>
      </c>
      <c r="HP14">
        <v>15.5</v>
      </c>
      <c r="HQ14">
        <f t="shared" si="34"/>
        <v>4.243036192477278E-23</v>
      </c>
      <c r="HV14">
        <v>15.5</v>
      </c>
      <c r="HW14">
        <f t="shared" si="35"/>
        <v>3.0504294877578698E-23</v>
      </c>
      <c r="IB14">
        <v>15</v>
      </c>
      <c r="IC14">
        <f t="shared" si="36"/>
        <v>1.1467248574189021E-22</v>
      </c>
      <c r="IH14">
        <v>16.7</v>
      </c>
      <c r="II14">
        <f t="shared" si="37"/>
        <v>1.0167111827419144E-24</v>
      </c>
      <c r="IN14">
        <v>16.7</v>
      </c>
      <c r="IO14">
        <f t="shared" si="38"/>
        <v>1.0715846131416584E-24</v>
      </c>
      <c r="IT14">
        <v>12.5</v>
      </c>
      <c r="IU14">
        <f t="shared" si="39"/>
        <v>7.4837616345030808E-22</v>
      </c>
      <c r="IZ14">
        <v>16.899999999999999</v>
      </c>
      <c r="JA14">
        <f t="shared" si="40"/>
        <v>5.3546589738052297E-24</v>
      </c>
      <c r="JF14">
        <v>16.899999999999999</v>
      </c>
      <c r="JG14">
        <f t="shared" si="41"/>
        <v>2.3171497940157781E-24</v>
      </c>
      <c r="JL14">
        <v>16.600000000000001</v>
      </c>
      <c r="JM14">
        <f t="shared" si="42"/>
        <v>8.7250350610152132E-24</v>
      </c>
      <c r="JR14">
        <v>18.600000000000001</v>
      </c>
      <c r="JS14">
        <f t="shared" si="43"/>
        <v>1.6321831344246732E-25</v>
      </c>
    </row>
    <row r="15" spans="1:279" ht="27" customHeight="1">
      <c r="A15">
        <v>16</v>
      </c>
      <c r="B15">
        <f t="shared" si="0"/>
        <v>1.6791762701493124E-21</v>
      </c>
      <c r="I15">
        <v>16</v>
      </c>
      <c r="J15">
        <f t="shared" si="1"/>
        <v>4.0329810140126317E-22</v>
      </c>
      <c r="Q15">
        <v>18.600000000000001</v>
      </c>
      <c r="R15">
        <f t="shared" si="2"/>
        <v>7.7017960056011501E-23</v>
      </c>
      <c r="Y15">
        <v>16.7</v>
      </c>
      <c r="Z15">
        <f t="shared" si="3"/>
        <v>1.5160702746863396E-22</v>
      </c>
      <c r="AG15">
        <v>16.7</v>
      </c>
      <c r="AH15">
        <f t="shared" si="4"/>
        <v>1.8230018826094466E-23</v>
      </c>
      <c r="AO15">
        <v>16</v>
      </c>
      <c r="AP15">
        <f t="shared" si="5"/>
        <v>1.334171096605384E-21</v>
      </c>
      <c r="AW15">
        <v>16</v>
      </c>
      <c r="AX15">
        <f t="shared" si="6"/>
        <v>2.1529839839098916E-22</v>
      </c>
      <c r="BE15">
        <v>27.6</v>
      </c>
      <c r="BF15">
        <f t="shared" si="7"/>
        <v>6.7884775152365079E-23</v>
      </c>
      <c r="BM15">
        <v>26</v>
      </c>
      <c r="BN15">
        <f t="shared" si="8"/>
        <v>1.077079864192865E-23</v>
      </c>
      <c r="BU15">
        <v>12</v>
      </c>
      <c r="BV15">
        <f t="shared" si="9"/>
        <v>4.2995760319098234E-21</v>
      </c>
      <c r="CA15">
        <v>12</v>
      </c>
      <c r="CB15">
        <f t="shared" si="10"/>
        <v>1.3027903752272878E-22</v>
      </c>
      <c r="CG15">
        <v>12</v>
      </c>
      <c r="CH15">
        <f t="shared" si="11"/>
        <v>7.6653701175190006E-22</v>
      </c>
      <c r="CM15">
        <v>16</v>
      </c>
      <c r="CN15">
        <f t="shared" si="12"/>
        <v>8.953206856862932E-23</v>
      </c>
      <c r="CT15">
        <v>16</v>
      </c>
      <c r="CU15">
        <f t="shared" si="13"/>
        <v>3.4531279653595122E-22</v>
      </c>
      <c r="CZ15">
        <v>16</v>
      </c>
      <c r="DA15">
        <f t="shared" si="14"/>
        <v>7.4215085684605541E-22</v>
      </c>
      <c r="DF15">
        <v>14</v>
      </c>
      <c r="DG15">
        <f t="shared" si="15"/>
        <v>1.4975177045787133E-21</v>
      </c>
      <c r="DL15">
        <v>18</v>
      </c>
      <c r="DM15">
        <f t="shared" si="16"/>
        <v>2.0453409776775993E-22</v>
      </c>
      <c r="DR15">
        <v>15</v>
      </c>
      <c r="DS15">
        <f t="shared" si="17"/>
        <v>4.0732501812264137E-22</v>
      </c>
      <c r="DX15">
        <v>15</v>
      </c>
      <c r="DY15">
        <f t="shared" si="18"/>
        <v>5.8586374907829681E-26</v>
      </c>
      <c r="ED15">
        <v>15</v>
      </c>
      <c r="EE15">
        <f t="shared" si="19"/>
        <v>-2.1927064292988706E-26</v>
      </c>
      <c r="EJ15">
        <v>14</v>
      </c>
      <c r="EK15">
        <f t="shared" si="20"/>
        <v>2.3602474899462363E-21</v>
      </c>
      <c r="EP15">
        <v>16</v>
      </c>
      <c r="EQ15">
        <f t="shared" si="21"/>
        <v>8.926872135377843E-22</v>
      </c>
      <c r="EV15">
        <v>17</v>
      </c>
      <c r="EW15">
        <f t="shared" si="22"/>
        <v>1.1558809768161911E-21</v>
      </c>
      <c r="FB15">
        <v>18</v>
      </c>
      <c r="FC15">
        <f t="shared" si="23"/>
        <v>5.1466610116959176E-23</v>
      </c>
      <c r="FH15">
        <v>18</v>
      </c>
      <c r="FI15">
        <f t="shared" si="24"/>
        <v>1.1879579132408523E-22</v>
      </c>
      <c r="FN15">
        <v>18</v>
      </c>
      <c r="FO15">
        <f t="shared" si="25"/>
        <v>8.5561579574928309E-22</v>
      </c>
      <c r="FT15">
        <v>18</v>
      </c>
      <c r="FU15">
        <f t="shared" si="26"/>
        <v>3.6392865061569817E-22</v>
      </c>
      <c r="FZ15">
        <v>18</v>
      </c>
      <c r="GA15">
        <f t="shared" si="27"/>
        <v>7.7645193538207733E-23</v>
      </c>
      <c r="GF15">
        <v>18</v>
      </c>
      <c r="GG15">
        <f t="shared" si="28"/>
        <v>1.3728324704510405E-22</v>
      </c>
      <c r="GL15">
        <v>18</v>
      </c>
      <c r="GM15">
        <f t="shared" si="29"/>
        <v>2.0239232156950115E-23</v>
      </c>
      <c r="GR15">
        <v>19.2</v>
      </c>
      <c r="GS15">
        <f t="shared" si="30"/>
        <v>7.3492625992015807E-25</v>
      </c>
      <c r="GX15">
        <v>13</v>
      </c>
      <c r="GY15">
        <f t="shared" si="31"/>
        <v>6.2116157081767528E-21</v>
      </c>
      <c r="HD15">
        <v>15</v>
      </c>
      <c r="HE15">
        <f t="shared" si="32"/>
        <v>2.3040488107170117E-22</v>
      </c>
      <c r="HJ15">
        <v>17.3</v>
      </c>
      <c r="HK15">
        <f t="shared" si="33"/>
        <v>8.3725521824307116E-24</v>
      </c>
      <c r="HP15">
        <v>16</v>
      </c>
      <c r="HQ15">
        <f t="shared" si="34"/>
        <v>7.5404038033870627E-23</v>
      </c>
      <c r="HV15">
        <v>16</v>
      </c>
      <c r="HW15">
        <f t="shared" si="35"/>
        <v>5.1522494333228591E-23</v>
      </c>
      <c r="IB15">
        <v>16</v>
      </c>
      <c r="IC15">
        <f t="shared" si="36"/>
        <v>2.0572018247665492E-22</v>
      </c>
      <c r="IH15">
        <v>17</v>
      </c>
      <c r="II15">
        <f t="shared" si="37"/>
        <v>2.1344315289206535E-24</v>
      </c>
      <c r="IN15">
        <v>17</v>
      </c>
      <c r="IO15">
        <f t="shared" si="38"/>
        <v>2.0313647782634648E-24</v>
      </c>
      <c r="IT15">
        <v>13</v>
      </c>
      <c r="IU15">
        <f t="shared" si="39"/>
        <v>1.2114233594365828E-21</v>
      </c>
      <c r="IZ15">
        <v>17.2</v>
      </c>
      <c r="JA15">
        <f t="shared" si="40"/>
        <v>9.3053634204281024E-24</v>
      </c>
      <c r="JF15">
        <v>17.2</v>
      </c>
      <c r="JG15">
        <f t="shared" si="41"/>
        <v>4.553048322908747E-24</v>
      </c>
      <c r="JL15">
        <v>17.2</v>
      </c>
      <c r="JM15">
        <f t="shared" si="42"/>
        <v>1.8333320331222809E-23</v>
      </c>
      <c r="JR15">
        <v>18.8</v>
      </c>
      <c r="JS15">
        <f t="shared" si="43"/>
        <v>3.6278917419323676E-25</v>
      </c>
    </row>
    <row r="16" spans="1:279">
      <c r="A16">
        <v>17</v>
      </c>
      <c r="B16">
        <f t="shared" si="0"/>
        <v>2.0795621049653838E-21</v>
      </c>
      <c r="I16">
        <v>17</v>
      </c>
      <c r="J16">
        <f t="shared" si="1"/>
        <v>8.5951823517379951E-22</v>
      </c>
      <c r="Q16">
        <v>18.7</v>
      </c>
      <c r="R16">
        <f t="shared" si="2"/>
        <v>9.1679093754942412E-23</v>
      </c>
      <c r="Y16">
        <v>17</v>
      </c>
      <c r="Z16">
        <f t="shared" si="3"/>
        <v>1.8500973192425064E-22</v>
      </c>
      <c r="AG16">
        <v>17</v>
      </c>
      <c r="AH16">
        <f t="shared" si="4"/>
        <v>2.6484383990872998E-23</v>
      </c>
      <c r="AO16">
        <v>17</v>
      </c>
      <c r="AP16">
        <f t="shared" si="5"/>
        <v>1.9147602855858962E-21</v>
      </c>
      <c r="AW16">
        <v>17</v>
      </c>
      <c r="AX16">
        <f t="shared" si="6"/>
        <v>5.9189289887049615E-22</v>
      </c>
      <c r="BE16">
        <v>27.7</v>
      </c>
      <c r="BF16">
        <f t="shared" si="7"/>
        <v>7.8325071769065767E-23</v>
      </c>
      <c r="BM16">
        <v>27</v>
      </c>
      <c r="BN16">
        <f t="shared" si="8"/>
        <v>1.9429857636223032E-23</v>
      </c>
      <c r="BU16">
        <v>13</v>
      </c>
      <c r="BV16">
        <f t="shared" si="9"/>
        <v>5.8350093086655255E-21</v>
      </c>
      <c r="CA16">
        <v>13</v>
      </c>
      <c r="CB16">
        <f t="shared" si="10"/>
        <v>3.8558978122753931E-22</v>
      </c>
      <c r="CG16">
        <v>13</v>
      </c>
      <c r="CH16">
        <f t="shared" si="11"/>
        <v>1.3389772757248261E-21</v>
      </c>
      <c r="CM16">
        <v>16.5</v>
      </c>
      <c r="CN16">
        <f t="shared" si="12"/>
        <v>1.4227271506236251E-22</v>
      </c>
      <c r="CT16">
        <v>16.5</v>
      </c>
      <c r="CU16">
        <f t="shared" si="13"/>
        <v>4.5536126993109774E-22</v>
      </c>
      <c r="CZ16">
        <v>16.5</v>
      </c>
      <c r="DA16">
        <f t="shared" si="14"/>
        <v>9.0999658946996372E-22</v>
      </c>
      <c r="DF16">
        <v>15</v>
      </c>
      <c r="DG16">
        <f t="shared" si="15"/>
        <v>2.1455244155471149E-21</v>
      </c>
      <c r="DL16">
        <v>19</v>
      </c>
      <c r="DM16">
        <f t="shared" si="16"/>
        <v>2.91335847355578E-22</v>
      </c>
      <c r="DR16">
        <v>16</v>
      </c>
      <c r="DS16">
        <f t="shared" si="17"/>
        <v>6.1328785681575558E-22</v>
      </c>
      <c r="DX16">
        <v>16</v>
      </c>
      <c r="DY16">
        <f t="shared" si="18"/>
        <v>3.7399686737183466E-24</v>
      </c>
      <c r="ED16">
        <v>16</v>
      </c>
      <c r="EE16">
        <f t="shared" si="19"/>
        <v>5.8057631233248229E-26</v>
      </c>
      <c r="EJ16">
        <v>15</v>
      </c>
      <c r="EK16">
        <f t="shared" si="20"/>
        <v>3.4170756935808202E-21</v>
      </c>
      <c r="EP16">
        <v>17</v>
      </c>
      <c r="EQ16">
        <f t="shared" si="21"/>
        <v>1.3783817476267924E-21</v>
      </c>
      <c r="EV16">
        <v>18</v>
      </c>
      <c r="EW16">
        <f t="shared" si="22"/>
        <v>1.6236446485690508E-21</v>
      </c>
      <c r="FB16">
        <v>18.5</v>
      </c>
      <c r="FC16">
        <f t="shared" si="23"/>
        <v>7.7060683203222916E-23</v>
      </c>
      <c r="FH16">
        <v>18.5</v>
      </c>
      <c r="FI16">
        <f t="shared" si="24"/>
        <v>1.6615351713658938E-22</v>
      </c>
      <c r="FN16">
        <v>18.5</v>
      </c>
      <c r="FO16">
        <f t="shared" si="25"/>
        <v>1.0048160695854613E-21</v>
      </c>
      <c r="FT16">
        <v>18.5</v>
      </c>
      <c r="FU16">
        <f t="shared" si="26"/>
        <v>4.3129344039436783E-22</v>
      </c>
      <c r="FZ16">
        <v>18.5</v>
      </c>
      <c r="GA16">
        <f t="shared" si="27"/>
        <v>1.0011058130070884E-22</v>
      </c>
      <c r="GF16">
        <v>18.5</v>
      </c>
      <c r="GG16">
        <f t="shared" si="28"/>
        <v>1.7855067008259588E-22</v>
      </c>
      <c r="GL16">
        <v>18.5</v>
      </c>
      <c r="GM16">
        <f t="shared" si="29"/>
        <v>2.7923532353678977E-23</v>
      </c>
      <c r="GR16">
        <v>19.399999999999999</v>
      </c>
      <c r="GS16">
        <f t="shared" si="30"/>
        <v>1.0553389691901921E-24</v>
      </c>
      <c r="GX16">
        <v>14</v>
      </c>
      <c r="GY16">
        <f t="shared" si="31"/>
        <v>8.2233815911107885E-21</v>
      </c>
      <c r="HD16">
        <v>15.5</v>
      </c>
      <c r="HE16">
        <f t="shared" si="32"/>
        <v>3.7553664018998149E-22</v>
      </c>
      <c r="HJ16">
        <v>17.600000000000001</v>
      </c>
      <c r="HK16">
        <f t="shared" si="33"/>
        <v>1.2293961586084844E-23</v>
      </c>
      <c r="HP16">
        <v>16.5</v>
      </c>
      <c r="HQ16">
        <f t="shared" si="34"/>
        <v>1.1800735270528143E-22</v>
      </c>
      <c r="HV16">
        <v>16.5</v>
      </c>
      <c r="HW16">
        <f t="shared" si="35"/>
        <v>7.7944420726815873E-23</v>
      </c>
      <c r="IB16">
        <v>16.5</v>
      </c>
      <c r="IC16">
        <f t="shared" si="36"/>
        <v>2.5781220720444641E-22</v>
      </c>
      <c r="IH16">
        <v>17.3</v>
      </c>
      <c r="II16">
        <f t="shared" si="37"/>
        <v>3.7764109736398774E-24</v>
      </c>
      <c r="IN16">
        <v>17.3</v>
      </c>
      <c r="IO16">
        <f t="shared" si="38"/>
        <v>3.3684285839775152E-24</v>
      </c>
      <c r="IT16">
        <v>14</v>
      </c>
      <c r="IU16">
        <f t="shared" si="39"/>
        <v>2.400527899565567E-21</v>
      </c>
      <c r="IZ16">
        <v>17.5</v>
      </c>
      <c r="JA16">
        <f t="shared" si="40"/>
        <v>1.4561358701640574E-23</v>
      </c>
      <c r="JF16">
        <v>17.5</v>
      </c>
      <c r="JG16">
        <f t="shared" si="41"/>
        <v>7.7292269438445118E-24</v>
      </c>
      <c r="JL16">
        <v>17.5</v>
      </c>
      <c r="JM16">
        <f t="shared" si="42"/>
        <v>2.4568348299681095E-23</v>
      </c>
      <c r="JR16">
        <v>19</v>
      </c>
      <c r="JS16">
        <f t="shared" si="43"/>
        <v>6.7115166912815123E-25</v>
      </c>
    </row>
    <row r="17" spans="1:279">
      <c r="A17">
        <v>18</v>
      </c>
      <c r="B17">
        <f t="shared" si="0"/>
        <v>2.3695776930399148E-21</v>
      </c>
      <c r="I17">
        <v>18</v>
      </c>
      <c r="J17">
        <f t="shared" si="1"/>
        <v>1.2953059198051968E-21</v>
      </c>
      <c r="Q17">
        <v>18.899999999999999</v>
      </c>
      <c r="R17">
        <f t="shared" si="2"/>
        <v>1.2011133763371508E-22</v>
      </c>
      <c r="Y17">
        <v>18</v>
      </c>
      <c r="Z17">
        <f t="shared" si="3"/>
        <v>3.06653581209743E-22</v>
      </c>
      <c r="AG17">
        <v>18</v>
      </c>
      <c r="AH17">
        <f t="shared" si="4"/>
        <v>4.3424967100109512E-23</v>
      </c>
      <c r="AO17">
        <v>18</v>
      </c>
      <c r="AP17">
        <f t="shared" si="5"/>
        <v>2.5777730127465962E-21</v>
      </c>
      <c r="AW17">
        <v>18</v>
      </c>
      <c r="AX17">
        <f t="shared" si="6"/>
        <v>9.6898500018688859E-22</v>
      </c>
      <c r="BE17">
        <v>27.8</v>
      </c>
      <c r="BF17">
        <f t="shared" si="7"/>
        <v>8.8737536549526253E-23</v>
      </c>
      <c r="BM17">
        <v>27.5</v>
      </c>
      <c r="BN17">
        <f t="shared" si="8"/>
        <v>2.3590806195737137E-23</v>
      </c>
      <c r="BU17">
        <v>14</v>
      </c>
      <c r="BV17">
        <f t="shared" si="9"/>
        <v>7.3122264763192227E-21</v>
      </c>
      <c r="CA17">
        <v>14</v>
      </c>
      <c r="CB17">
        <f t="shared" si="10"/>
        <v>7.5016679924697252E-22</v>
      </c>
      <c r="CG17">
        <v>14</v>
      </c>
      <c r="CH17">
        <f t="shared" si="11"/>
        <v>1.9741116432592905E-21</v>
      </c>
      <c r="CM17">
        <v>17</v>
      </c>
      <c r="CN17">
        <f t="shared" si="12"/>
        <v>2.0657158777564768E-22</v>
      </c>
      <c r="CT17">
        <v>17</v>
      </c>
      <c r="CU17">
        <f t="shared" si="13"/>
        <v>5.7586563344750813E-22</v>
      </c>
      <c r="CZ17">
        <v>17</v>
      </c>
      <c r="DA17">
        <f t="shared" si="14"/>
        <v>1.0858324135907797E-21</v>
      </c>
      <c r="DF17">
        <v>16</v>
      </c>
      <c r="DG17">
        <f t="shared" si="15"/>
        <v>2.8120010873165369E-21</v>
      </c>
      <c r="DL17">
        <v>20</v>
      </c>
      <c r="DM17">
        <f t="shared" si="16"/>
        <v>3.8440852286206327E-22</v>
      </c>
      <c r="DR17">
        <v>17</v>
      </c>
      <c r="DS17">
        <f t="shared" si="17"/>
        <v>8.3419942067402158E-22</v>
      </c>
      <c r="DX17">
        <v>17</v>
      </c>
      <c r="DY17">
        <f t="shared" si="18"/>
        <v>1.6496148228670849E-23</v>
      </c>
      <c r="ED17">
        <v>17</v>
      </c>
      <c r="EE17">
        <f t="shared" si="19"/>
        <v>8.7685270093785637E-25</v>
      </c>
      <c r="EJ17">
        <v>16</v>
      </c>
      <c r="EK17">
        <f t="shared" si="20"/>
        <v>4.5106258882589207E-21</v>
      </c>
      <c r="EP17">
        <v>18</v>
      </c>
      <c r="EQ17">
        <f t="shared" si="21"/>
        <v>1.9130047576339526E-21</v>
      </c>
      <c r="EV17">
        <v>19</v>
      </c>
      <c r="EW17">
        <f t="shared" si="22"/>
        <v>2.1165905322283789E-21</v>
      </c>
      <c r="FB17">
        <v>19</v>
      </c>
      <c r="FC17">
        <f t="shared" si="23"/>
        <v>1.0753699874632173E-22</v>
      </c>
      <c r="FH17">
        <v>19</v>
      </c>
      <c r="FI17">
        <f t="shared" si="24"/>
        <v>2.2037320106413607E-22</v>
      </c>
      <c r="FN17">
        <v>19</v>
      </c>
      <c r="FO17">
        <f t="shared" si="25"/>
        <v>1.1584536722982516E-21</v>
      </c>
      <c r="FT17">
        <v>19</v>
      </c>
      <c r="FU17">
        <f t="shared" si="26"/>
        <v>5.0106290764623446E-22</v>
      </c>
      <c r="FZ17">
        <v>19</v>
      </c>
      <c r="GA17">
        <f t="shared" si="27"/>
        <v>1.2461900760067583E-22</v>
      </c>
      <c r="GF17">
        <v>19</v>
      </c>
      <c r="GG17">
        <f t="shared" si="28"/>
        <v>2.2380752075862255E-22</v>
      </c>
      <c r="GL17">
        <v>19</v>
      </c>
      <c r="GM17">
        <f t="shared" si="29"/>
        <v>3.6651221623256012E-23</v>
      </c>
      <c r="GR17">
        <v>19.8</v>
      </c>
      <c r="GS17">
        <f t="shared" si="30"/>
        <v>1.9098241972644957E-24</v>
      </c>
      <c r="GX17">
        <v>15</v>
      </c>
      <c r="GY17">
        <f t="shared" si="31"/>
        <v>1.0165598316964734E-20</v>
      </c>
      <c r="HD17">
        <v>16</v>
      </c>
      <c r="HE17">
        <f t="shared" si="32"/>
        <v>5.5390463180936209E-22</v>
      </c>
      <c r="HJ17">
        <v>18</v>
      </c>
      <c r="HK17">
        <f t="shared" si="33"/>
        <v>1.8814134485717849E-23</v>
      </c>
      <c r="HP17">
        <v>17</v>
      </c>
      <c r="HQ17">
        <f t="shared" si="34"/>
        <v>1.6950712533453834E-22</v>
      </c>
      <c r="HV17">
        <v>17</v>
      </c>
      <c r="HW17">
        <f t="shared" si="35"/>
        <v>1.0928034775205325E-22</v>
      </c>
      <c r="IB17">
        <v>17</v>
      </c>
      <c r="IC17">
        <f t="shared" si="36"/>
        <v>3.1312333404362965E-22</v>
      </c>
      <c r="IH17">
        <v>17.5</v>
      </c>
      <c r="II17">
        <f t="shared" si="37"/>
        <v>5.1830620543549604E-24</v>
      </c>
      <c r="IN17">
        <v>17.5</v>
      </c>
      <c r="IO17">
        <f t="shared" si="38"/>
        <v>4.4796829448879785E-24</v>
      </c>
      <c r="IT17">
        <v>15</v>
      </c>
      <c r="IU17">
        <f t="shared" si="39"/>
        <v>3.8342739831181787E-21</v>
      </c>
      <c r="IZ17">
        <v>17.8</v>
      </c>
      <c r="JA17">
        <f t="shared" si="40"/>
        <v>2.1164860963244556E-23</v>
      </c>
      <c r="JF17">
        <v>17.8</v>
      </c>
      <c r="JG17">
        <f t="shared" si="41"/>
        <v>1.1904800567663866E-23</v>
      </c>
      <c r="JL17">
        <v>17.8</v>
      </c>
      <c r="JM17">
        <f t="shared" si="42"/>
        <v>3.1728411132599724E-23</v>
      </c>
      <c r="JR17">
        <v>19.2</v>
      </c>
      <c r="JS17">
        <f t="shared" si="43"/>
        <v>1.104311211513794E-24</v>
      </c>
    </row>
    <row r="18" spans="1:279">
      <c r="A18">
        <v>19</v>
      </c>
      <c r="B18">
        <f t="shared" si="0"/>
        <v>2.6241076091287569E-21</v>
      </c>
      <c r="I18">
        <v>19</v>
      </c>
      <c r="J18">
        <f t="shared" si="1"/>
        <v>1.6768544895234862E-21</v>
      </c>
      <c r="Q18">
        <v>19</v>
      </c>
      <c r="R18">
        <f t="shared" si="2"/>
        <v>1.3391986997875613E-22</v>
      </c>
      <c r="Y18">
        <v>19</v>
      </c>
      <c r="Z18">
        <f t="shared" si="3"/>
        <v>4.4705147064482809E-22</v>
      </c>
      <c r="AG18">
        <v>19</v>
      </c>
      <c r="AH18">
        <f t="shared" si="4"/>
        <v>5.6825254698921275E-23</v>
      </c>
      <c r="AO18">
        <v>19</v>
      </c>
      <c r="AP18">
        <f t="shared" si="5"/>
        <v>3.2835243811583893E-21</v>
      </c>
      <c r="AW18">
        <v>19</v>
      </c>
      <c r="AX18">
        <f t="shared" si="6"/>
        <v>1.313539371604041E-21</v>
      </c>
      <c r="BE18">
        <v>28</v>
      </c>
      <c r="BF18">
        <f t="shared" si="7"/>
        <v>1.0944817539420989E-22</v>
      </c>
      <c r="BM18">
        <v>28</v>
      </c>
      <c r="BN18">
        <f t="shared" si="8"/>
        <v>2.778035572162156E-23</v>
      </c>
      <c r="BU18">
        <v>15</v>
      </c>
      <c r="BV18">
        <f t="shared" si="9"/>
        <v>8.6889220792778466E-21</v>
      </c>
      <c r="CA18">
        <v>15</v>
      </c>
      <c r="CB18">
        <f t="shared" si="10"/>
        <v>1.185694581297384E-21</v>
      </c>
      <c r="CG18">
        <v>15</v>
      </c>
      <c r="CH18">
        <f t="shared" si="11"/>
        <v>2.6278982311493191E-21</v>
      </c>
      <c r="CM18">
        <v>17.5</v>
      </c>
      <c r="CN18">
        <f t="shared" si="12"/>
        <v>2.8126383875914684E-22</v>
      </c>
      <c r="CT18">
        <v>17.5</v>
      </c>
      <c r="CU18">
        <f t="shared" si="13"/>
        <v>7.0487386622320015E-22</v>
      </c>
      <c r="CZ18">
        <v>17.5</v>
      </c>
      <c r="DA18">
        <f t="shared" si="14"/>
        <v>1.267417609486342E-21</v>
      </c>
      <c r="DF18">
        <v>17</v>
      </c>
      <c r="DG18">
        <f t="shared" si="15"/>
        <v>3.47087293627181E-21</v>
      </c>
      <c r="DL18">
        <v>21</v>
      </c>
      <c r="DM18">
        <f t="shared" si="16"/>
        <v>4.8058917817413449E-22</v>
      </c>
      <c r="DR18">
        <v>18</v>
      </c>
      <c r="DS18">
        <f t="shared" si="17"/>
        <v>1.060254551020762E-21</v>
      </c>
      <c r="DX18">
        <v>18</v>
      </c>
      <c r="DY18">
        <f t="shared" si="18"/>
        <v>3.9327415706399291E-23</v>
      </c>
      <c r="ED18">
        <v>18</v>
      </c>
      <c r="EE18">
        <f t="shared" si="19"/>
        <v>3.0369754898074823E-24</v>
      </c>
      <c r="EJ18">
        <v>17</v>
      </c>
      <c r="EK18">
        <f t="shared" si="20"/>
        <v>5.5964567212794245E-21</v>
      </c>
      <c r="EP18">
        <v>19</v>
      </c>
      <c r="EQ18">
        <f t="shared" si="21"/>
        <v>2.4724499965028123E-21</v>
      </c>
      <c r="EV18">
        <v>20</v>
      </c>
      <c r="EW18">
        <f t="shared" si="22"/>
        <v>2.6180870963313806E-21</v>
      </c>
      <c r="FB18">
        <v>20</v>
      </c>
      <c r="FC18">
        <f t="shared" si="23"/>
        <v>1.8133534828301963E-22</v>
      </c>
      <c r="FH18">
        <v>20</v>
      </c>
      <c r="FI18">
        <f t="shared" si="24"/>
        <v>3.4621557152120555E-22</v>
      </c>
      <c r="FN18">
        <v>20</v>
      </c>
      <c r="FO18">
        <f t="shared" si="25"/>
        <v>1.4736546807769637E-21</v>
      </c>
      <c r="FT18">
        <v>20</v>
      </c>
      <c r="FU18">
        <f t="shared" si="26"/>
        <v>6.4521803720239657E-22</v>
      </c>
      <c r="FZ18">
        <v>20</v>
      </c>
      <c r="GA18">
        <f t="shared" si="27"/>
        <v>1.7848651961582504E-22</v>
      </c>
      <c r="GF18">
        <v>20</v>
      </c>
      <c r="GG18">
        <f t="shared" si="28"/>
        <v>3.2388146836204945E-22</v>
      </c>
      <c r="GL18">
        <v>20</v>
      </c>
      <c r="GM18">
        <f t="shared" si="29"/>
        <v>5.6729764042520482E-23</v>
      </c>
      <c r="GR18">
        <v>20</v>
      </c>
      <c r="GS18">
        <f t="shared" si="30"/>
        <v>2.4482922280748759E-24</v>
      </c>
      <c r="GX18">
        <v>16</v>
      </c>
      <c r="GY18">
        <f t="shared" si="31"/>
        <v>1.1989248897161735E-20</v>
      </c>
      <c r="HD18">
        <v>16.5</v>
      </c>
      <c r="HE18">
        <f t="shared" si="32"/>
        <v>7.6182222082150974E-22</v>
      </c>
      <c r="HJ18">
        <v>18.3</v>
      </c>
      <c r="HK18">
        <f t="shared" si="33"/>
        <v>2.4659280394107584E-23</v>
      </c>
      <c r="HP18">
        <v>18</v>
      </c>
      <c r="HQ18">
        <f t="shared" si="34"/>
        <v>2.9534593345934944E-22</v>
      </c>
      <c r="HV18">
        <v>18</v>
      </c>
      <c r="HW18">
        <f t="shared" si="35"/>
        <v>1.8435347407561428E-22</v>
      </c>
      <c r="IB18">
        <v>18</v>
      </c>
      <c r="IC18">
        <f t="shared" si="36"/>
        <v>4.3040136468974206E-22</v>
      </c>
      <c r="IH18">
        <v>17.7</v>
      </c>
      <c r="II18">
        <f t="shared" si="37"/>
        <v>6.848093474911591E-24</v>
      </c>
      <c r="IN18">
        <v>17.7</v>
      </c>
      <c r="IO18">
        <f t="shared" si="38"/>
        <v>5.77056785935539E-24</v>
      </c>
      <c r="IT18">
        <v>16</v>
      </c>
      <c r="IU18">
        <f t="shared" si="39"/>
        <v>5.4022111925259659E-21</v>
      </c>
      <c r="IZ18">
        <v>18</v>
      </c>
      <c r="JA18">
        <f t="shared" si="40"/>
        <v>2.6321578390101546E-23</v>
      </c>
      <c r="JF18">
        <v>18</v>
      </c>
      <c r="JG18">
        <f t="shared" si="41"/>
        <v>1.5258957008069109E-23</v>
      </c>
      <c r="JL18">
        <v>18</v>
      </c>
      <c r="JM18">
        <f t="shared" si="42"/>
        <v>3.6998061084701346E-23</v>
      </c>
      <c r="JR18">
        <v>19.399999999999999</v>
      </c>
      <c r="JS18">
        <f t="shared" si="43"/>
        <v>1.675133373241431E-24</v>
      </c>
    </row>
    <row r="19" spans="1:279">
      <c r="A19">
        <v>20</v>
      </c>
      <c r="B19">
        <f t="shared" si="0"/>
        <v>2.8659816557278227E-21</v>
      </c>
      <c r="I19">
        <v>20</v>
      </c>
      <c r="J19">
        <f t="shared" si="1"/>
        <v>2.0006091859241327E-21</v>
      </c>
      <c r="Q19">
        <v>20</v>
      </c>
      <c r="R19">
        <f t="shared" si="2"/>
        <v>2.6027696953069282E-22</v>
      </c>
      <c r="Y19">
        <v>20</v>
      </c>
      <c r="Z19">
        <f t="shared" si="3"/>
        <v>6.0261486938388438E-22</v>
      </c>
      <c r="AG19">
        <v>20</v>
      </c>
      <c r="AH19">
        <f t="shared" si="4"/>
        <v>7.3617435568800106E-23</v>
      </c>
      <c r="AO19">
        <v>20</v>
      </c>
      <c r="AP19">
        <f t="shared" si="5"/>
        <v>3.9899624388751361E-21</v>
      </c>
      <c r="AW19">
        <v>20</v>
      </c>
      <c r="AX19">
        <f t="shared" si="6"/>
        <v>1.6195997209654221E-21</v>
      </c>
      <c r="BE19">
        <v>29</v>
      </c>
      <c r="BF19">
        <f t="shared" si="7"/>
        <v>2.0924729019250537E-22</v>
      </c>
      <c r="BM19">
        <v>29</v>
      </c>
      <c r="BN19">
        <f t="shared" si="8"/>
        <v>3.662476236520657E-23</v>
      </c>
      <c r="BU19">
        <v>16</v>
      </c>
      <c r="BV19">
        <f t="shared" si="9"/>
        <v>9.9465451079821794E-21</v>
      </c>
      <c r="CA19">
        <v>16</v>
      </c>
      <c r="CB19">
        <f t="shared" si="10"/>
        <v>1.6592387192868754E-21</v>
      </c>
      <c r="CG19">
        <v>16</v>
      </c>
      <c r="CH19">
        <f t="shared" si="11"/>
        <v>3.2714796701543644E-21</v>
      </c>
      <c r="CM19">
        <v>18</v>
      </c>
      <c r="CN19">
        <f t="shared" si="12"/>
        <v>3.6505515396061365E-22</v>
      </c>
      <c r="CT19">
        <v>18</v>
      </c>
      <c r="CU19">
        <f t="shared" si="13"/>
        <v>8.4058545539628672E-22</v>
      </c>
      <c r="CZ19">
        <v>18</v>
      </c>
      <c r="DA19">
        <f t="shared" si="14"/>
        <v>1.4528038624177335E-21</v>
      </c>
      <c r="DF19">
        <v>18</v>
      </c>
      <c r="DG19">
        <f t="shared" si="15"/>
        <v>4.1056190638014515E-21</v>
      </c>
      <c r="DL19">
        <v>22</v>
      </c>
      <c r="DM19">
        <f t="shared" si="16"/>
        <v>5.7746746461382928E-22</v>
      </c>
      <c r="DR19">
        <v>19</v>
      </c>
      <c r="DS19">
        <f t="shared" si="17"/>
        <v>1.2845425421834624E-21</v>
      </c>
      <c r="DX19">
        <v>19</v>
      </c>
      <c r="DY19">
        <f t="shared" si="18"/>
        <v>7.1067198534603569E-23</v>
      </c>
      <c r="ED19">
        <v>19</v>
      </c>
      <c r="EE19">
        <f t="shared" si="19"/>
        <v>6.5847453646857922E-24</v>
      </c>
      <c r="EJ19">
        <v>18</v>
      </c>
      <c r="EK19">
        <f t="shared" si="20"/>
        <v>6.6460647624667236E-21</v>
      </c>
      <c r="EP19">
        <v>20</v>
      </c>
      <c r="EQ19">
        <f t="shared" si="21"/>
        <v>3.0386115909024938E-21</v>
      </c>
      <c r="EV19">
        <v>21</v>
      </c>
      <c r="EW19">
        <f t="shared" si="22"/>
        <v>3.1160511337864547E-21</v>
      </c>
      <c r="FB19">
        <v>21</v>
      </c>
      <c r="FC19">
        <f t="shared" si="23"/>
        <v>2.6898634396417258E-22</v>
      </c>
      <c r="FH19">
        <v>21</v>
      </c>
      <c r="FI19">
        <f t="shared" si="24"/>
        <v>4.9001391601879569E-22</v>
      </c>
      <c r="FN19">
        <v>21</v>
      </c>
      <c r="FO19">
        <f t="shared" si="25"/>
        <v>1.7921844603415259E-21</v>
      </c>
      <c r="FT19">
        <v>21</v>
      </c>
      <c r="FU19">
        <f t="shared" si="26"/>
        <v>7.9199501923681312E-22</v>
      </c>
      <c r="FZ19">
        <v>21</v>
      </c>
      <c r="GA19">
        <f t="shared" si="27"/>
        <v>2.3690816647887696E-22</v>
      </c>
      <c r="GF19">
        <v>21</v>
      </c>
      <c r="GG19">
        <f t="shared" si="28"/>
        <v>4.3306318880571318E-22</v>
      </c>
      <c r="GL19">
        <v>21</v>
      </c>
      <c r="GM19">
        <f t="shared" si="29"/>
        <v>7.9484339240251817E-23</v>
      </c>
      <c r="GR19">
        <v>21</v>
      </c>
      <c r="GS19">
        <f t="shared" si="30"/>
        <v>6.2795831763235362E-24</v>
      </c>
      <c r="GX19">
        <v>17</v>
      </c>
      <c r="GY19">
        <f t="shared" si="31"/>
        <v>1.3670983948650449E-20</v>
      </c>
      <c r="HD19">
        <v>17</v>
      </c>
      <c r="HE19">
        <f t="shared" si="32"/>
        <v>9.9523885240874571E-22</v>
      </c>
      <c r="HJ19">
        <v>18.600000000000001</v>
      </c>
      <c r="HK19">
        <f t="shared" si="33"/>
        <v>3.1297488898470233E-23</v>
      </c>
      <c r="HP19">
        <v>18.600000000000001</v>
      </c>
      <c r="HQ19">
        <f t="shared" si="34"/>
        <v>3.8270068271595346E-22</v>
      </c>
      <c r="HV19">
        <v>18.600000000000001</v>
      </c>
      <c r="HW19">
        <f t="shared" si="35"/>
        <v>2.3572152447009899E-22</v>
      </c>
      <c r="IB19">
        <v>18.600000000000001</v>
      </c>
      <c r="IC19">
        <f t="shared" si="36"/>
        <v>5.0331921305345214E-22</v>
      </c>
      <c r="IH19">
        <v>18</v>
      </c>
      <c r="II19">
        <f t="shared" si="37"/>
        <v>9.8379176550777413E-24</v>
      </c>
      <c r="IN19">
        <v>18</v>
      </c>
      <c r="IO19">
        <f t="shared" si="38"/>
        <v>8.0455024844723406E-24</v>
      </c>
      <c r="IT19">
        <v>17</v>
      </c>
      <c r="IU19">
        <f t="shared" si="39"/>
        <v>7.0210104468266886E-21</v>
      </c>
      <c r="IZ19">
        <v>18.3</v>
      </c>
      <c r="JA19">
        <f t="shared" si="40"/>
        <v>3.5179253918904713E-23</v>
      </c>
      <c r="JF19">
        <v>18.3</v>
      </c>
      <c r="JG19">
        <f t="shared" si="41"/>
        <v>2.1152147144671682E-23</v>
      </c>
      <c r="JL19">
        <v>18.3</v>
      </c>
      <c r="JM19">
        <f t="shared" si="42"/>
        <v>4.5614986865638421E-23</v>
      </c>
      <c r="JR19">
        <v>19.600000000000001</v>
      </c>
      <c r="JS19">
        <f t="shared" si="43"/>
        <v>2.3937485913304456E-24</v>
      </c>
    </row>
    <row r="20" spans="1:279">
      <c r="A20">
        <v>30</v>
      </c>
      <c r="B20">
        <f t="shared" si="0"/>
        <v>4.5597459177013331E-21</v>
      </c>
      <c r="I20">
        <v>30</v>
      </c>
      <c r="J20">
        <f t="shared" si="1"/>
        <v>3.511695483447969E-21</v>
      </c>
      <c r="Q20">
        <v>30</v>
      </c>
      <c r="R20">
        <f t="shared" si="2"/>
        <v>9.3762341638300978E-22</v>
      </c>
      <c r="Y20">
        <v>30</v>
      </c>
      <c r="Z20">
        <f t="shared" si="3"/>
        <v>2.0327131765036905E-21</v>
      </c>
      <c r="AG20">
        <v>30</v>
      </c>
      <c r="AH20">
        <f t="shared" si="4"/>
        <v>3.4472875514433083E-22</v>
      </c>
      <c r="AO20">
        <v>30</v>
      </c>
      <c r="AP20">
        <f t="shared" si="5"/>
        <v>8.5275615496978316E-21</v>
      </c>
      <c r="AW20">
        <v>30</v>
      </c>
      <c r="AX20">
        <f t="shared" si="6"/>
        <v>3.394780223881469E-21</v>
      </c>
      <c r="BE20">
        <v>30</v>
      </c>
      <c r="BF20">
        <f t="shared" si="7"/>
        <v>3.0046981453256245E-22</v>
      </c>
      <c r="BM20">
        <v>30</v>
      </c>
      <c r="BN20">
        <f t="shared" si="8"/>
        <v>4.6589546094239967E-23</v>
      </c>
      <c r="BU20">
        <v>17</v>
      </c>
      <c r="BV20">
        <f t="shared" si="9"/>
        <v>1.108048295250525E-20</v>
      </c>
      <c r="CA20">
        <v>17</v>
      </c>
      <c r="CB20">
        <f t="shared" si="10"/>
        <v>2.146198314552184E-21</v>
      </c>
      <c r="CG20">
        <v>17</v>
      </c>
      <c r="CH20">
        <f t="shared" si="11"/>
        <v>3.8873071298232189E-21</v>
      </c>
      <c r="CM20">
        <v>18.5</v>
      </c>
      <c r="CN20">
        <f t="shared" si="12"/>
        <v>4.5662776736378895E-22</v>
      </c>
      <c r="CT20">
        <v>18.5</v>
      </c>
      <c r="CU20">
        <f t="shared" si="13"/>
        <v>9.8137818567404867E-22</v>
      </c>
      <c r="CZ20">
        <v>18.5</v>
      </c>
      <c r="DA20">
        <f t="shared" si="14"/>
        <v>1.640320239705467E-21</v>
      </c>
      <c r="DF20">
        <v>18.5</v>
      </c>
      <c r="DG20">
        <f t="shared" si="15"/>
        <v>4.4106985067568576E-21</v>
      </c>
      <c r="DL20">
        <v>23</v>
      </c>
      <c r="DM20">
        <f t="shared" si="16"/>
        <v>6.7326886236967004E-22</v>
      </c>
      <c r="DR20">
        <v>20</v>
      </c>
      <c r="DS20">
        <f t="shared" si="17"/>
        <v>1.5024232727109753E-21</v>
      </c>
      <c r="DX20">
        <v>20</v>
      </c>
      <c r="DY20">
        <f t="shared" si="18"/>
        <v>1.0985474515200881E-22</v>
      </c>
      <c r="ED20">
        <v>20</v>
      </c>
      <c r="EE20">
        <f t="shared" si="19"/>
        <v>1.1340504125923721E-23</v>
      </c>
      <c r="EJ20">
        <v>19</v>
      </c>
      <c r="EK20">
        <f t="shared" si="20"/>
        <v>7.6423641445441187E-21</v>
      </c>
      <c r="EP20">
        <v>21</v>
      </c>
      <c r="EQ20">
        <f t="shared" si="21"/>
        <v>3.5984788749570827E-21</v>
      </c>
      <c r="EV20">
        <v>22</v>
      </c>
      <c r="EW20">
        <f t="shared" si="22"/>
        <v>3.6020340691098123E-21</v>
      </c>
      <c r="FB20">
        <v>22</v>
      </c>
      <c r="FC20">
        <f t="shared" si="23"/>
        <v>3.6669065014083598E-22</v>
      </c>
      <c r="FH20">
        <v>22</v>
      </c>
      <c r="FI20">
        <f t="shared" si="24"/>
        <v>6.4605009237647623E-22</v>
      </c>
      <c r="FN20">
        <v>22</v>
      </c>
      <c r="FO20">
        <f t="shared" si="25"/>
        <v>2.1074529018485379E-21</v>
      </c>
      <c r="FT20">
        <v>22</v>
      </c>
      <c r="FU20">
        <f t="shared" si="26"/>
        <v>9.3813457040939055E-22</v>
      </c>
      <c r="FZ20">
        <v>22</v>
      </c>
      <c r="GA20">
        <f t="shared" si="27"/>
        <v>2.9794862639793796E-22</v>
      </c>
      <c r="GF20">
        <v>22</v>
      </c>
      <c r="GG20">
        <f t="shared" si="28"/>
        <v>5.4764160180548581E-22</v>
      </c>
      <c r="GL20">
        <v>22</v>
      </c>
      <c r="GM20">
        <f t="shared" si="29"/>
        <v>1.0403083599381736E-22</v>
      </c>
      <c r="GR20">
        <v>22</v>
      </c>
      <c r="GS20">
        <f t="shared" si="30"/>
        <v>1.1936544600938663E-23</v>
      </c>
      <c r="GX20">
        <v>18</v>
      </c>
      <c r="GY20">
        <f t="shared" si="31"/>
        <v>1.5203196852177945E-20</v>
      </c>
      <c r="HD20">
        <v>18</v>
      </c>
      <c r="HE20">
        <f t="shared" si="32"/>
        <v>1.5224700259360668E-21</v>
      </c>
      <c r="HJ20">
        <v>18.899999999999999</v>
      </c>
      <c r="HK20">
        <f t="shared" si="33"/>
        <v>3.8696874003701686E-23</v>
      </c>
      <c r="HP20">
        <v>18.899999999999999</v>
      </c>
      <c r="HQ20">
        <f t="shared" si="34"/>
        <v>4.2902472665016268E-22</v>
      </c>
      <c r="HV20">
        <v>18.899999999999999</v>
      </c>
      <c r="HW20">
        <f t="shared" si="35"/>
        <v>2.6279284812205023E-22</v>
      </c>
      <c r="IB20">
        <v>18.899999999999999</v>
      </c>
      <c r="IC20">
        <f t="shared" si="36"/>
        <v>5.4013072459869145E-22</v>
      </c>
      <c r="IH20">
        <v>18.5</v>
      </c>
      <c r="II20">
        <f t="shared" si="37"/>
        <v>1.6132857833407088E-23</v>
      </c>
      <c r="IN20">
        <v>18.5</v>
      </c>
      <c r="IO20">
        <f t="shared" si="38"/>
        <v>1.2728686831971842E-23</v>
      </c>
      <c r="IT20">
        <v>18</v>
      </c>
      <c r="IU20">
        <f t="shared" si="39"/>
        <v>8.6323691454007711E-21</v>
      </c>
      <c r="IZ20">
        <v>18.600000000000001</v>
      </c>
      <c r="JA20">
        <f t="shared" si="40"/>
        <v>4.5356985776924336E-23</v>
      </c>
      <c r="JF20">
        <v>18.600000000000001</v>
      </c>
      <c r="JG20">
        <f t="shared" si="41"/>
        <v>2.8071708993349422E-23</v>
      </c>
      <c r="JL20">
        <v>18.600000000000001</v>
      </c>
      <c r="JM20">
        <f t="shared" si="42"/>
        <v>5.5043891116863856E-23</v>
      </c>
      <c r="JR20">
        <v>19.8</v>
      </c>
      <c r="JS20">
        <f t="shared" si="43"/>
        <v>3.2679085847982019E-24</v>
      </c>
    </row>
    <row r="21" spans="1:279">
      <c r="A21">
        <v>40</v>
      </c>
      <c r="B21">
        <f t="shared" si="0"/>
        <v>5.1520257617668752E-21</v>
      </c>
      <c r="I21">
        <v>40</v>
      </c>
      <c r="J21">
        <f t="shared" si="1"/>
        <v>3.9861670663815738E-21</v>
      </c>
      <c r="Q21">
        <v>40</v>
      </c>
      <c r="R21">
        <f t="shared" si="2"/>
        <v>1.1188116644786604E-21</v>
      </c>
      <c r="Y21">
        <v>40</v>
      </c>
      <c r="Z21">
        <f t="shared" si="3"/>
        <v>2.6971394535138003E-21</v>
      </c>
      <c r="AG21">
        <v>40</v>
      </c>
      <c r="AH21">
        <f t="shared" si="4"/>
        <v>5.0258218012103269E-22</v>
      </c>
      <c r="AO21">
        <v>40</v>
      </c>
      <c r="AP21">
        <f t="shared" si="5"/>
        <v>1.0121474292959934E-20</v>
      </c>
      <c r="AW21">
        <v>40</v>
      </c>
      <c r="AX21">
        <f t="shared" si="6"/>
        <v>4.1449033861377969E-21</v>
      </c>
      <c r="BE21">
        <v>40</v>
      </c>
      <c r="BF21">
        <f t="shared" si="7"/>
        <v>8.4952986775435336E-22</v>
      </c>
      <c r="BM21">
        <v>40</v>
      </c>
      <c r="BN21">
        <f t="shared" si="8"/>
        <v>2.2577079006298031E-22</v>
      </c>
      <c r="BU21">
        <v>18</v>
      </c>
      <c r="BV21">
        <f t="shared" si="9"/>
        <v>1.2093908615193819E-20</v>
      </c>
      <c r="CA21">
        <v>18</v>
      </c>
      <c r="CB21">
        <f t="shared" si="10"/>
        <v>2.6294938766656818E-21</v>
      </c>
      <c r="CG21">
        <v>18</v>
      </c>
      <c r="CH21">
        <f t="shared" si="11"/>
        <v>4.4656041884834026E-21</v>
      </c>
      <c r="CM21">
        <v>19</v>
      </c>
      <c r="CN21">
        <f t="shared" si="12"/>
        <v>5.547052796138129E-22</v>
      </c>
      <c r="CT21">
        <v>19</v>
      </c>
      <c r="CU21">
        <f t="shared" si="13"/>
        <v>1.1258154260717781E-21</v>
      </c>
      <c r="CZ21">
        <v>19</v>
      </c>
      <c r="DA21">
        <f t="shared" si="14"/>
        <v>1.828550251995543E-21</v>
      </c>
      <c r="DF21">
        <v>19</v>
      </c>
      <c r="DG21">
        <f t="shared" si="15"/>
        <v>4.706495037541842E-21</v>
      </c>
      <c r="DL21">
        <v>24</v>
      </c>
      <c r="DM21">
        <f t="shared" si="16"/>
        <v>7.6672813835104783E-22</v>
      </c>
      <c r="DR21">
        <v>22</v>
      </c>
      <c r="DS21">
        <f t="shared" si="17"/>
        <v>1.9083485157213119E-21</v>
      </c>
      <c r="DX21">
        <v>22</v>
      </c>
      <c r="DY21">
        <f t="shared" si="18"/>
        <v>2.0113855923545555E-22</v>
      </c>
      <c r="ED21">
        <v>22</v>
      </c>
      <c r="EE21">
        <f t="shared" si="19"/>
        <v>2.3470709327392313E-23</v>
      </c>
      <c r="EJ21">
        <v>20</v>
      </c>
      <c r="EK21">
        <f t="shared" si="20"/>
        <v>8.5761136068386133E-21</v>
      </c>
      <c r="EP21">
        <v>22</v>
      </c>
      <c r="EQ21">
        <f t="shared" si="21"/>
        <v>4.1430605146033905E-21</v>
      </c>
      <c r="EV21">
        <v>23</v>
      </c>
      <c r="EW21">
        <f t="shared" si="22"/>
        <v>4.0703683645592344E-21</v>
      </c>
      <c r="FB21">
        <v>23</v>
      </c>
      <c r="FC21">
        <f t="shared" si="23"/>
        <v>4.7110430841044664E-22</v>
      </c>
      <c r="FH21">
        <v>23</v>
      </c>
      <c r="FI21">
        <f t="shared" si="24"/>
        <v>8.0951691697198169E-22</v>
      </c>
      <c r="FN21">
        <v>23</v>
      </c>
      <c r="FO21">
        <f t="shared" si="25"/>
        <v>2.4148184266213824E-21</v>
      </c>
      <c r="FT21">
        <v>23</v>
      </c>
      <c r="FU21">
        <f t="shared" si="26"/>
        <v>1.081303030244762E-21</v>
      </c>
      <c r="FZ21">
        <v>23</v>
      </c>
      <c r="GA21">
        <f t="shared" si="27"/>
        <v>3.6008030770451714E-22</v>
      </c>
      <c r="GF21">
        <v>23</v>
      </c>
      <c r="GG21">
        <f t="shared" si="28"/>
        <v>6.646654699294378E-22</v>
      </c>
      <c r="GL21">
        <v>23</v>
      </c>
      <c r="GM21">
        <f t="shared" si="29"/>
        <v>1.2963320333092323E-22</v>
      </c>
      <c r="GR21">
        <v>23</v>
      </c>
      <c r="GS21">
        <f t="shared" si="30"/>
        <v>1.9196141498164048E-23</v>
      </c>
      <c r="GX21">
        <v>19</v>
      </c>
      <c r="GY21">
        <f t="shared" si="31"/>
        <v>1.6587553362294966E-20</v>
      </c>
      <c r="HD21">
        <v>19</v>
      </c>
      <c r="HE21">
        <f t="shared" si="32"/>
        <v>2.1058169723060391E-21</v>
      </c>
      <c r="HJ21">
        <v>19</v>
      </c>
      <c r="HK21">
        <f t="shared" si="33"/>
        <v>4.132611520137581E-23</v>
      </c>
      <c r="HP21">
        <v>19</v>
      </c>
      <c r="HQ21">
        <f t="shared" si="34"/>
        <v>4.4480769017273792E-22</v>
      </c>
      <c r="HV21">
        <v>19</v>
      </c>
      <c r="HW21">
        <f t="shared" si="35"/>
        <v>2.7199375526109836E-22</v>
      </c>
      <c r="IB21">
        <v>19</v>
      </c>
      <c r="IC21">
        <f t="shared" si="36"/>
        <v>5.5242924006012567E-22</v>
      </c>
      <c r="IH21">
        <v>19</v>
      </c>
      <c r="II21">
        <f t="shared" si="37"/>
        <v>2.4020337735445424E-23</v>
      </c>
      <c r="IN21">
        <v>19</v>
      </c>
      <c r="IO21">
        <f t="shared" si="38"/>
        <v>1.8481063215113924E-23</v>
      </c>
      <c r="IT21">
        <v>19</v>
      </c>
      <c r="IU21">
        <f t="shared" si="39"/>
        <v>1.0197680366323813E-20</v>
      </c>
      <c r="IZ21">
        <v>19</v>
      </c>
      <c r="JA21">
        <f t="shared" si="40"/>
        <v>6.0902367789221869E-23</v>
      </c>
      <c r="JF21">
        <v>19</v>
      </c>
      <c r="JG21">
        <f t="shared" si="41"/>
        <v>3.8853815578656065E-23</v>
      </c>
      <c r="JL21">
        <v>19</v>
      </c>
      <c r="JM21">
        <f t="shared" si="42"/>
        <v>6.878909301186684E-23</v>
      </c>
      <c r="JR21">
        <v>20</v>
      </c>
      <c r="JS21">
        <f t="shared" si="43"/>
        <v>4.3033002682918324E-24</v>
      </c>
    </row>
    <row r="22" spans="1:279">
      <c r="A22">
        <v>50</v>
      </c>
      <c r="B22">
        <f t="shared" si="0"/>
        <v>5.3645640597072698E-21</v>
      </c>
      <c r="I22">
        <v>50</v>
      </c>
      <c r="J22">
        <f t="shared" si="1"/>
        <v>4.1754342597689529E-21</v>
      </c>
      <c r="Q22">
        <v>50</v>
      </c>
      <c r="R22">
        <f t="shared" si="2"/>
        <v>1.1849111961966122E-21</v>
      </c>
      <c r="Y22">
        <v>50</v>
      </c>
      <c r="Z22">
        <f t="shared" si="3"/>
        <v>2.9573195176537468E-21</v>
      </c>
      <c r="AG22">
        <v>50</v>
      </c>
      <c r="AH22">
        <f t="shared" si="4"/>
        <v>5.6341813399201752E-22</v>
      </c>
      <c r="AO22">
        <v>50</v>
      </c>
      <c r="AP22">
        <f t="shared" si="5"/>
        <v>1.0850703581386855E-20</v>
      </c>
      <c r="AW22">
        <v>50</v>
      </c>
      <c r="AX22">
        <f t="shared" si="6"/>
        <v>4.4704446023446144E-21</v>
      </c>
      <c r="BE22">
        <v>50</v>
      </c>
      <c r="BF22">
        <f t="shared" si="7"/>
        <v>1.1742919593382483E-21</v>
      </c>
      <c r="BM22">
        <v>50</v>
      </c>
      <c r="BN22">
        <f t="shared" si="8"/>
        <v>4.355042693931912E-22</v>
      </c>
      <c r="BU22">
        <v>19</v>
      </c>
      <c r="BV22">
        <f t="shared" si="9"/>
        <v>1.2994049332727411E-20</v>
      </c>
      <c r="CA22">
        <v>19</v>
      </c>
      <c r="CB22">
        <f t="shared" si="10"/>
        <v>3.0979042187369141E-21</v>
      </c>
      <c r="CG22">
        <v>19</v>
      </c>
      <c r="CH22">
        <f t="shared" si="11"/>
        <v>5.001707907019265E-21</v>
      </c>
      <c r="CM22">
        <v>19.5</v>
      </c>
      <c r="CN22">
        <f t="shared" si="12"/>
        <v>6.5809024442622823E-22</v>
      </c>
      <c r="CT22">
        <v>19.5</v>
      </c>
      <c r="CU22">
        <f t="shared" si="13"/>
        <v>1.272641814609038E-21</v>
      </c>
      <c r="CZ22">
        <v>19.5</v>
      </c>
      <c r="DA22">
        <f t="shared" si="14"/>
        <v>2.0163056588442686E-21</v>
      </c>
      <c r="DF22">
        <v>19.5</v>
      </c>
      <c r="DG22">
        <f t="shared" si="15"/>
        <v>4.9924957624029735E-21</v>
      </c>
      <c r="DL22">
        <v>25</v>
      </c>
      <c r="DM22">
        <f t="shared" si="16"/>
        <v>8.5697547243558852E-22</v>
      </c>
      <c r="DR22">
        <v>25</v>
      </c>
      <c r="DS22">
        <f t="shared" si="17"/>
        <v>2.4276502545602549E-21</v>
      </c>
      <c r="DX22">
        <v>25</v>
      </c>
      <c r="DY22">
        <f t="shared" si="18"/>
        <v>3.5105658841815954E-22</v>
      </c>
      <c r="ED22">
        <v>25</v>
      </c>
      <c r="EE22">
        <f t="shared" si="19"/>
        <v>4.4879375680350561E-23</v>
      </c>
      <c r="EJ22">
        <v>23</v>
      </c>
      <c r="EK22">
        <f t="shared" si="20"/>
        <v>1.0977769475782182E-20</v>
      </c>
      <c r="EP22">
        <v>23</v>
      </c>
      <c r="EQ22">
        <f t="shared" si="21"/>
        <v>4.6664120323675038E-21</v>
      </c>
      <c r="EV22">
        <v>24</v>
      </c>
      <c r="EW22">
        <f t="shared" si="22"/>
        <v>4.5174582074368682E-21</v>
      </c>
      <c r="FB22">
        <v>24</v>
      </c>
      <c r="FC22">
        <f t="shared" si="23"/>
        <v>5.7944766062568198E-22</v>
      </c>
      <c r="FH22">
        <v>24</v>
      </c>
      <c r="FI22">
        <f t="shared" si="24"/>
        <v>9.765481138118951E-22</v>
      </c>
      <c r="FN22">
        <v>24</v>
      </c>
      <c r="FO22">
        <f t="shared" si="25"/>
        <v>2.7111381849868706E-21</v>
      </c>
      <c r="FT22">
        <v>24</v>
      </c>
      <c r="FU22">
        <f t="shared" si="26"/>
        <v>1.2198883767323573E-21</v>
      </c>
      <c r="FZ22">
        <v>24</v>
      </c>
      <c r="GA22">
        <f t="shared" si="27"/>
        <v>4.2213653533487785E-22</v>
      </c>
      <c r="GF22">
        <v>24</v>
      </c>
      <c r="GG22">
        <f t="shared" si="28"/>
        <v>7.818659145970157E-22</v>
      </c>
      <c r="GL22">
        <v>24</v>
      </c>
      <c r="GM22">
        <f t="shared" si="29"/>
        <v>1.5570386290858515E-22</v>
      </c>
      <c r="GR22">
        <v>24</v>
      </c>
      <c r="GS22">
        <f t="shared" si="30"/>
        <v>2.777017164882613E-23</v>
      </c>
      <c r="GX22">
        <v>20</v>
      </c>
      <c r="GY22">
        <f t="shared" si="31"/>
        <v>1.7830899021393317E-20</v>
      </c>
      <c r="HD22">
        <v>20</v>
      </c>
      <c r="HE22">
        <f t="shared" si="32"/>
        <v>2.7206896108069162E-21</v>
      </c>
      <c r="HJ22">
        <v>20</v>
      </c>
      <c r="HK22">
        <f t="shared" si="33"/>
        <v>7.1696259591002646E-23</v>
      </c>
      <c r="HP22">
        <v>20</v>
      </c>
      <c r="HQ22">
        <f t="shared" si="34"/>
        <v>6.1024874449019745E-22</v>
      </c>
      <c r="HV22">
        <v>20</v>
      </c>
      <c r="HW22">
        <f t="shared" si="35"/>
        <v>3.6788081181910666E-22</v>
      </c>
      <c r="IB22">
        <v>20</v>
      </c>
      <c r="IC22">
        <f t="shared" si="36"/>
        <v>6.7539640005718565E-22</v>
      </c>
      <c r="IH22">
        <v>20</v>
      </c>
      <c r="II22">
        <f t="shared" si="37"/>
        <v>4.4151641986528067E-23</v>
      </c>
      <c r="IN22">
        <v>20</v>
      </c>
      <c r="IO22">
        <f t="shared" si="38"/>
        <v>3.2868747417571036E-23</v>
      </c>
      <c r="IT22">
        <v>20</v>
      </c>
      <c r="IU22">
        <f t="shared" si="39"/>
        <v>1.1692803535029195E-20</v>
      </c>
      <c r="IZ22">
        <v>20</v>
      </c>
      <c r="JA22">
        <f t="shared" si="40"/>
        <v>1.0874622554241171E-22</v>
      </c>
      <c r="JF22">
        <v>20</v>
      </c>
      <c r="JG22">
        <f t="shared" si="41"/>
        <v>7.3011527683539757E-23</v>
      </c>
      <c r="JL22">
        <v>20</v>
      </c>
      <c r="JM22">
        <f t="shared" si="42"/>
        <v>1.0822072288906151E-22</v>
      </c>
      <c r="JR22">
        <v>23</v>
      </c>
      <c r="JS22">
        <f t="shared" si="43"/>
        <v>3.921637021845634E-23</v>
      </c>
    </row>
    <row r="23" spans="1:279">
      <c r="A23">
        <v>60</v>
      </c>
      <c r="B23">
        <f t="shared" si="0"/>
        <v>5.4467423595790431E-21</v>
      </c>
      <c r="I23">
        <v>60</v>
      </c>
      <c r="J23">
        <f t="shared" si="1"/>
        <v>4.245581643443956E-21</v>
      </c>
      <c r="Q23">
        <v>60</v>
      </c>
      <c r="R23">
        <f t="shared" si="2"/>
        <v>1.2188660625777052E-21</v>
      </c>
      <c r="Y23">
        <v>60</v>
      </c>
      <c r="Z23">
        <f t="shared" si="3"/>
        <v>3.0497664876866676E-21</v>
      </c>
      <c r="AG23">
        <v>60</v>
      </c>
      <c r="AH23">
        <f t="shared" si="4"/>
        <v>5.8231499041864577E-22</v>
      </c>
      <c r="AO23">
        <v>60</v>
      </c>
      <c r="AP23">
        <f t="shared" si="5"/>
        <v>1.1224910955131526E-20</v>
      </c>
      <c r="AW23">
        <v>60</v>
      </c>
      <c r="AX23">
        <f t="shared" si="6"/>
        <v>4.5954917646990271E-21</v>
      </c>
      <c r="BE23">
        <v>60</v>
      </c>
      <c r="BF23">
        <f t="shared" si="7"/>
        <v>1.394170466903173E-21</v>
      </c>
      <c r="BM23">
        <v>60</v>
      </c>
      <c r="BN23">
        <f t="shared" si="8"/>
        <v>5.8206075789288721E-22</v>
      </c>
      <c r="BU23">
        <v>20</v>
      </c>
      <c r="BV23">
        <f t="shared" si="9"/>
        <v>1.3789975305729192E-20</v>
      </c>
      <c r="CA23">
        <v>20</v>
      </c>
      <c r="CB23">
        <f t="shared" si="10"/>
        <v>3.5444823162787273E-21</v>
      </c>
      <c r="CG23">
        <v>20</v>
      </c>
      <c r="CH23">
        <f t="shared" si="11"/>
        <v>5.4942122558220447E-21</v>
      </c>
      <c r="CM23">
        <v>20</v>
      </c>
      <c r="CN23">
        <f t="shared" si="12"/>
        <v>7.6568389455462064E-22</v>
      </c>
      <c r="CT23">
        <v>20</v>
      </c>
      <c r="CU23">
        <f t="shared" si="13"/>
        <v>1.4207724073022935E-21</v>
      </c>
      <c r="CZ23">
        <v>20</v>
      </c>
      <c r="DA23">
        <f t="shared" si="14"/>
        <v>2.2025997805185562E-21</v>
      </c>
      <c r="DF23">
        <v>20</v>
      </c>
      <c r="DG23">
        <f t="shared" si="15"/>
        <v>5.2683753376733535E-21</v>
      </c>
      <c r="DL23">
        <v>26</v>
      </c>
      <c r="DM23">
        <f t="shared" si="16"/>
        <v>9.4344176950586576E-22</v>
      </c>
      <c r="DR23">
        <v>28</v>
      </c>
      <c r="DS23">
        <f t="shared" si="17"/>
        <v>2.8407058800424899E-21</v>
      </c>
      <c r="DX23">
        <v>28</v>
      </c>
      <c r="DY23">
        <f t="shared" si="18"/>
        <v>4.9619608912057385E-22</v>
      </c>
      <c r="ED23">
        <v>28</v>
      </c>
      <c r="EE23">
        <f t="shared" si="19"/>
        <v>6.6615869854079971E-23</v>
      </c>
      <c r="EJ23">
        <v>26</v>
      </c>
      <c r="EK23">
        <f t="shared" si="20"/>
        <v>1.2818933380383629E-20</v>
      </c>
      <c r="EP23">
        <v>26</v>
      </c>
      <c r="EQ23">
        <f t="shared" si="21"/>
        <v>6.079866302682709E-21</v>
      </c>
      <c r="EV23">
        <v>26</v>
      </c>
      <c r="EW23">
        <f t="shared" si="22"/>
        <v>5.3406655875256154E-21</v>
      </c>
      <c r="FB23">
        <v>26</v>
      </c>
      <c r="FC23">
        <f t="shared" si="23"/>
        <v>7.9949976116286606E-22</v>
      </c>
      <c r="FH23">
        <v>26</v>
      </c>
      <c r="FI23">
        <f t="shared" si="24"/>
        <v>1.3099666396030275E-21</v>
      </c>
      <c r="FN23">
        <v>26</v>
      </c>
      <c r="FO23">
        <f t="shared" si="25"/>
        <v>3.2634072202229888E-21</v>
      </c>
      <c r="FT23">
        <v>26</v>
      </c>
      <c r="FU23">
        <f t="shared" si="26"/>
        <v>1.4794650741423202E-21</v>
      </c>
      <c r="FZ23">
        <v>26</v>
      </c>
      <c r="GA23">
        <f t="shared" si="27"/>
        <v>5.4279731195662667E-22</v>
      </c>
      <c r="GF23">
        <v>26</v>
      </c>
      <c r="GG23">
        <f t="shared" si="28"/>
        <v>1.0104732615041521E-21</v>
      </c>
      <c r="GL23">
        <v>26</v>
      </c>
      <c r="GM23">
        <f t="shared" si="29"/>
        <v>2.0754070815761043E-22</v>
      </c>
      <c r="GR23">
        <v>26</v>
      </c>
      <c r="GS23">
        <f t="shared" si="30"/>
        <v>4.7710533847028471E-23</v>
      </c>
      <c r="GX23">
        <v>25</v>
      </c>
      <c r="GY23">
        <f t="shared" si="31"/>
        <v>2.2286433468758205E-20</v>
      </c>
      <c r="HD23">
        <v>25</v>
      </c>
      <c r="HE23">
        <f t="shared" si="32"/>
        <v>5.7530008434489384E-21</v>
      </c>
      <c r="HJ23">
        <v>25</v>
      </c>
      <c r="HK23">
        <f t="shared" si="33"/>
        <v>2.8764040372821151E-22</v>
      </c>
      <c r="HP23">
        <v>25</v>
      </c>
      <c r="HQ23">
        <f t="shared" si="34"/>
        <v>1.4954584942668507E-21</v>
      </c>
      <c r="HV23">
        <v>25</v>
      </c>
      <c r="HW23">
        <f t="shared" si="35"/>
        <v>8.7131550449611478E-22</v>
      </c>
      <c r="IB23">
        <v>25</v>
      </c>
      <c r="IC23">
        <f t="shared" si="36"/>
        <v>1.2352003769154453E-21</v>
      </c>
      <c r="IH23">
        <v>25</v>
      </c>
      <c r="II23">
        <f t="shared" si="37"/>
        <v>1.9668746304022256E-22</v>
      </c>
      <c r="IN23">
        <v>25</v>
      </c>
      <c r="IO23">
        <f t="shared" si="38"/>
        <v>1.3803248141143792E-22</v>
      </c>
      <c r="IT23">
        <v>25</v>
      </c>
      <c r="IU23">
        <f t="shared" si="39"/>
        <v>1.7831382777237054E-20</v>
      </c>
      <c r="IZ23">
        <v>25</v>
      </c>
      <c r="JA23">
        <f t="shared" si="40"/>
        <v>4.5998273978911938E-22</v>
      </c>
      <c r="JF23">
        <v>25</v>
      </c>
      <c r="JG23">
        <f t="shared" si="41"/>
        <v>3.3803799688458576E-22</v>
      </c>
      <c r="JL23">
        <v>25</v>
      </c>
      <c r="JM23">
        <f t="shared" si="42"/>
        <v>3.5865418421676967E-22</v>
      </c>
      <c r="JR23">
        <v>26</v>
      </c>
      <c r="JS23">
        <f t="shared" si="43"/>
        <v>1.0135569466123367E-22</v>
      </c>
    </row>
    <row r="24" spans="1:279">
      <c r="A24">
        <v>70</v>
      </c>
      <c r="B24">
        <f t="shared" si="0"/>
        <v>5.4679644430821252E-21</v>
      </c>
      <c r="I24">
        <v>70</v>
      </c>
      <c r="J24">
        <f t="shared" si="1"/>
        <v>4.2578251699692666E-21</v>
      </c>
      <c r="Q24">
        <v>70</v>
      </c>
      <c r="R24">
        <f t="shared" si="2"/>
        <v>1.2360609452814539E-21</v>
      </c>
      <c r="Y24">
        <v>70</v>
      </c>
      <c r="Z24">
        <f t="shared" si="3"/>
        <v>3.0672854065989996E-21</v>
      </c>
      <c r="AG24">
        <v>70</v>
      </c>
      <c r="AH24">
        <f t="shared" si="4"/>
        <v>5.8298792726217768E-22</v>
      </c>
      <c r="AO24">
        <v>70</v>
      </c>
      <c r="AP24">
        <f t="shared" si="5"/>
        <v>1.1395675194233639E-20</v>
      </c>
      <c r="AW24">
        <v>70</v>
      </c>
      <c r="AX24">
        <f t="shared" si="6"/>
        <v>4.6217100552779739E-21</v>
      </c>
      <c r="BE24">
        <v>70</v>
      </c>
      <c r="BF24">
        <f t="shared" si="7"/>
        <v>1.5199149856936073E-21</v>
      </c>
      <c r="BM24">
        <v>70</v>
      </c>
      <c r="BN24">
        <f t="shared" si="8"/>
        <v>6.6528713095492795E-22</v>
      </c>
      <c r="BU24">
        <v>30</v>
      </c>
      <c r="BV24">
        <f t="shared" si="9"/>
        <v>1.789492920631622E-20</v>
      </c>
      <c r="CA24">
        <v>30</v>
      </c>
      <c r="CB24">
        <f t="shared" si="10"/>
        <v>6.5714590219422256E-21</v>
      </c>
      <c r="CG24">
        <v>30</v>
      </c>
      <c r="CH24">
        <f t="shared" si="11"/>
        <v>8.4498139777536501E-21</v>
      </c>
      <c r="CM24">
        <v>30</v>
      </c>
      <c r="CN24">
        <f t="shared" si="12"/>
        <v>2.8927248189699265E-21</v>
      </c>
      <c r="CT24">
        <v>30</v>
      </c>
      <c r="CU24">
        <f t="shared" si="13"/>
        <v>3.9228258084031128E-21</v>
      </c>
      <c r="CZ24">
        <v>30</v>
      </c>
      <c r="DA24">
        <f t="shared" si="14"/>
        <v>5.0743461627740756E-21</v>
      </c>
      <c r="DF24">
        <v>30</v>
      </c>
      <c r="DG24">
        <f t="shared" si="15"/>
        <v>8.8502650502942879E-21</v>
      </c>
      <c r="DL24">
        <v>30</v>
      </c>
      <c r="DM24">
        <f t="shared" si="16"/>
        <v>1.2468528522983118E-21</v>
      </c>
      <c r="DR24">
        <v>30</v>
      </c>
      <c r="DS24">
        <f t="shared" si="17"/>
        <v>3.0640578846931683E-21</v>
      </c>
      <c r="DX24">
        <v>30</v>
      </c>
      <c r="DY24">
        <f t="shared" si="18"/>
        <v>5.8491265671300093E-22</v>
      </c>
      <c r="ED24">
        <v>30</v>
      </c>
      <c r="EE24">
        <f t="shared" si="19"/>
        <v>8.0249613176667229E-23</v>
      </c>
      <c r="EJ24">
        <v>30</v>
      </c>
      <c r="EK24">
        <f t="shared" si="20"/>
        <v>1.4572717564810192E-20</v>
      </c>
      <c r="EP24">
        <v>30</v>
      </c>
      <c r="EQ24">
        <f t="shared" si="21"/>
        <v>7.5813174519009838E-21</v>
      </c>
      <c r="EV24">
        <v>30</v>
      </c>
      <c r="EW24">
        <f t="shared" si="22"/>
        <v>6.6977805101055081E-21</v>
      </c>
      <c r="FB24">
        <v>30</v>
      </c>
      <c r="FC24">
        <f t="shared" si="23"/>
        <v>1.2173218555118413E-21</v>
      </c>
      <c r="FH24">
        <v>30</v>
      </c>
      <c r="FI24">
        <f t="shared" si="24"/>
        <v>1.9284045470509084E-21</v>
      </c>
      <c r="FN24">
        <v>30</v>
      </c>
      <c r="FO24">
        <f t="shared" si="25"/>
        <v>4.1912032090976523E-21</v>
      </c>
      <c r="FT24">
        <v>30</v>
      </c>
      <c r="FU24">
        <f t="shared" si="26"/>
        <v>1.9188654627564066E-21</v>
      </c>
      <c r="FZ24">
        <v>30</v>
      </c>
      <c r="GA24">
        <f t="shared" si="27"/>
        <v>7.5856153603988232E-22</v>
      </c>
      <c r="GF24">
        <v>30</v>
      </c>
      <c r="GG24">
        <f t="shared" si="28"/>
        <v>1.4211120267860162E-21</v>
      </c>
      <c r="GL24">
        <v>30</v>
      </c>
      <c r="GM24">
        <f t="shared" si="29"/>
        <v>3.0317398465176773E-22</v>
      </c>
      <c r="GR24">
        <v>30</v>
      </c>
      <c r="GS24">
        <f t="shared" si="30"/>
        <v>9.2406009934717226E-23</v>
      </c>
      <c r="GX24">
        <v>30</v>
      </c>
      <c r="GY24">
        <f t="shared" si="31"/>
        <v>2.4682716056567966E-20</v>
      </c>
      <c r="HD24">
        <v>30</v>
      </c>
      <c r="HE24">
        <f t="shared" si="32"/>
        <v>8.189197204159689E-21</v>
      </c>
      <c r="HJ24">
        <v>30</v>
      </c>
      <c r="HK24">
        <f t="shared" si="33"/>
        <v>5.165491014303424E-22</v>
      </c>
      <c r="HP24">
        <v>30</v>
      </c>
      <c r="HQ24">
        <f t="shared" si="34"/>
        <v>2.2596791747646779E-21</v>
      </c>
      <c r="HV24">
        <v>30</v>
      </c>
      <c r="HW24">
        <f t="shared" si="35"/>
        <v>1.2990191843284223E-21</v>
      </c>
      <c r="IB24">
        <v>30</v>
      </c>
      <c r="IC24">
        <f t="shared" si="36"/>
        <v>1.650978120355608E-21</v>
      </c>
      <c r="IH24">
        <v>30</v>
      </c>
      <c r="II24">
        <f t="shared" si="37"/>
        <v>3.647209145502989E-22</v>
      </c>
      <c r="IN24">
        <v>30</v>
      </c>
      <c r="IO24">
        <f t="shared" si="38"/>
        <v>2.5141806702488676E-22</v>
      </c>
      <c r="IT24">
        <v>30</v>
      </c>
      <c r="IU24">
        <f t="shared" si="39"/>
        <v>2.1884544700606338E-20</v>
      </c>
      <c r="IZ24">
        <v>30</v>
      </c>
      <c r="JA24">
        <f t="shared" si="40"/>
        <v>8.3968400506896492E-22</v>
      </c>
      <c r="JF24">
        <v>30</v>
      </c>
      <c r="JG24">
        <f t="shared" si="41"/>
        <v>6.3404245066601724E-22</v>
      </c>
      <c r="JL24">
        <v>30</v>
      </c>
      <c r="JM24">
        <f t="shared" si="42"/>
        <v>6.0509150817486408E-22</v>
      </c>
      <c r="JR24">
        <v>30</v>
      </c>
      <c r="JS24">
        <f t="shared" si="43"/>
        <v>2.0067185241501159E-22</v>
      </c>
    </row>
    <row r="25" spans="1:279">
      <c r="A25">
        <v>80</v>
      </c>
      <c r="B25">
        <f t="shared" si="0"/>
        <v>5.4533544017541088E-21</v>
      </c>
      <c r="I25">
        <v>80</v>
      </c>
      <c r="J25">
        <f t="shared" si="1"/>
        <v>4.2390049641643274E-21</v>
      </c>
      <c r="Q25">
        <v>80</v>
      </c>
      <c r="R25">
        <f t="shared" si="2"/>
        <v>1.2413794804830431E-21</v>
      </c>
      <c r="Y25">
        <v>80</v>
      </c>
      <c r="Z25">
        <f t="shared" si="3"/>
        <v>3.0484558771337141E-21</v>
      </c>
      <c r="AG25">
        <v>80</v>
      </c>
      <c r="AH25">
        <f t="shared" si="4"/>
        <v>5.753802964711495E-22</v>
      </c>
      <c r="AO25">
        <v>80</v>
      </c>
      <c r="AP25">
        <f t="shared" si="5"/>
        <v>1.1435344215326412E-20</v>
      </c>
      <c r="AW25">
        <v>80</v>
      </c>
      <c r="AX25">
        <f t="shared" si="6"/>
        <v>4.5969214187297149E-21</v>
      </c>
      <c r="BE25">
        <v>80</v>
      </c>
      <c r="BF25">
        <f t="shared" si="7"/>
        <v>1.5758402271925474E-21</v>
      </c>
      <c r="BM25">
        <v>80</v>
      </c>
      <c r="BN25">
        <f t="shared" si="8"/>
        <v>7.0457919880304402E-22</v>
      </c>
      <c r="BU25">
        <v>40</v>
      </c>
      <c r="BV25">
        <f t="shared" si="9"/>
        <v>1.8653957696495898E-20</v>
      </c>
      <c r="CA25">
        <v>40</v>
      </c>
      <c r="CB25">
        <f t="shared" si="10"/>
        <v>7.7728163931100977E-21</v>
      </c>
      <c r="CG25">
        <v>40</v>
      </c>
      <c r="CH25">
        <f t="shared" si="11"/>
        <v>9.3782158674130329E-21</v>
      </c>
      <c r="CM25">
        <v>40</v>
      </c>
      <c r="CN25">
        <f t="shared" si="12"/>
        <v>4.1796666404196665E-21</v>
      </c>
      <c r="CT25">
        <v>40</v>
      </c>
      <c r="CU25">
        <f t="shared" si="13"/>
        <v>5.2284280109892396E-21</v>
      </c>
      <c r="CZ25">
        <v>40</v>
      </c>
      <c r="DA25">
        <f t="shared" si="14"/>
        <v>6.4221985312643234E-21</v>
      </c>
      <c r="DF25">
        <v>40</v>
      </c>
      <c r="DG25">
        <f t="shared" si="15"/>
        <v>1.012917777620316E-20</v>
      </c>
      <c r="DL25">
        <v>40</v>
      </c>
      <c r="DM25">
        <f t="shared" si="16"/>
        <v>1.7344884376806941E-21</v>
      </c>
      <c r="DR25">
        <v>40</v>
      </c>
      <c r="DS25">
        <f t="shared" si="17"/>
        <v>3.7363998772145402E-21</v>
      </c>
      <c r="DX25">
        <v>40</v>
      </c>
      <c r="DY25">
        <f t="shared" si="18"/>
        <v>9.1290214095637944E-22</v>
      </c>
      <c r="ED25">
        <v>40</v>
      </c>
      <c r="EE25">
        <f t="shared" si="19"/>
        <v>1.3250602842122878E-22</v>
      </c>
      <c r="EJ25">
        <v>40</v>
      </c>
      <c r="EK25">
        <f t="shared" si="20"/>
        <v>1.6743654114554095E-20</v>
      </c>
      <c r="EP25">
        <v>40</v>
      </c>
      <c r="EQ25">
        <f t="shared" si="21"/>
        <v>9.8210426206080664E-21</v>
      </c>
      <c r="EV25">
        <v>40</v>
      </c>
      <c r="EW25">
        <f t="shared" si="22"/>
        <v>8.7387393388306321E-21</v>
      </c>
      <c r="FB25">
        <v>40</v>
      </c>
      <c r="FC25">
        <f t="shared" si="23"/>
        <v>1.9900927798600056E-21</v>
      </c>
      <c r="FH25">
        <v>40</v>
      </c>
      <c r="FI25">
        <f t="shared" si="24"/>
        <v>3.0380571900579431E-21</v>
      </c>
      <c r="FN25">
        <v>40</v>
      </c>
      <c r="FO25">
        <f t="shared" si="25"/>
        <v>5.6315170841400988E-21</v>
      </c>
      <c r="FT25">
        <v>40</v>
      </c>
      <c r="FU25">
        <f t="shared" si="26"/>
        <v>2.6094299457243278E-21</v>
      </c>
      <c r="FZ25">
        <v>40</v>
      </c>
      <c r="GA25">
        <f t="shared" si="27"/>
        <v>1.1268137977526436E-21</v>
      </c>
      <c r="GF25">
        <v>40</v>
      </c>
      <c r="GG25">
        <f t="shared" si="28"/>
        <v>2.1264259475408702E-21</v>
      </c>
      <c r="GL25">
        <v>40</v>
      </c>
      <c r="GM25">
        <f t="shared" si="29"/>
        <v>4.7354570184563669E-22</v>
      </c>
      <c r="GR25">
        <v>40</v>
      </c>
      <c r="GS25">
        <f t="shared" si="30"/>
        <v>1.9218769795324154E-22</v>
      </c>
      <c r="GX25">
        <v>40</v>
      </c>
      <c r="GY25">
        <f t="shared" si="31"/>
        <v>2.6365664659576478E-20</v>
      </c>
      <c r="HD25">
        <v>40</v>
      </c>
      <c r="HE25">
        <f t="shared" si="32"/>
        <v>1.1171983339102571E-20</v>
      </c>
      <c r="HJ25">
        <v>40</v>
      </c>
      <c r="HK25">
        <f t="shared" si="33"/>
        <v>8.5577285851980254E-22</v>
      </c>
      <c r="HP25">
        <v>40</v>
      </c>
      <c r="HQ25">
        <f t="shared" si="34"/>
        <v>3.2491645047028059E-21</v>
      </c>
      <c r="HV25">
        <v>40</v>
      </c>
      <c r="HW25">
        <f t="shared" si="35"/>
        <v>1.8461940814009819E-21</v>
      </c>
      <c r="IB25">
        <v>40</v>
      </c>
      <c r="IC25">
        <f t="shared" si="36"/>
        <v>2.1261434495969909E-21</v>
      </c>
      <c r="IH25">
        <v>40</v>
      </c>
      <c r="II25">
        <f t="shared" si="37"/>
        <v>6.1936122560980287E-22</v>
      </c>
      <c r="IN25">
        <v>40</v>
      </c>
      <c r="IO25">
        <f t="shared" si="38"/>
        <v>4.2112771728354377E-22</v>
      </c>
      <c r="IT25">
        <v>40</v>
      </c>
      <c r="IU25">
        <f t="shared" si="39"/>
        <v>2.5965315189143268E-20</v>
      </c>
      <c r="IZ25">
        <v>40</v>
      </c>
      <c r="JA25">
        <f t="shared" si="40"/>
        <v>1.40887742989792E-21</v>
      </c>
      <c r="JF25">
        <v>40</v>
      </c>
      <c r="JG25">
        <f t="shared" si="41"/>
        <v>1.086137158617335E-21</v>
      </c>
      <c r="JL25">
        <v>40</v>
      </c>
      <c r="JM25">
        <f t="shared" si="42"/>
        <v>9.5402531296544927E-22</v>
      </c>
      <c r="JR25">
        <v>40</v>
      </c>
      <c r="JS25">
        <f t="shared" si="43"/>
        <v>4.2586400701162892E-22</v>
      </c>
    </row>
    <row r="26" spans="1:279">
      <c r="A26">
        <v>90</v>
      </c>
      <c r="B26">
        <f t="shared" si="0"/>
        <v>5.4153474532721347E-21</v>
      </c>
      <c r="I26">
        <v>90</v>
      </c>
      <c r="J26">
        <f t="shared" si="1"/>
        <v>4.2023641723635979E-21</v>
      </c>
      <c r="Q26">
        <v>90</v>
      </c>
      <c r="R26">
        <f t="shared" si="2"/>
        <v>1.237907833402221E-21</v>
      </c>
      <c r="Y26">
        <v>90</v>
      </c>
      <c r="Z26">
        <f t="shared" si="3"/>
        <v>3.0110011521953684E-21</v>
      </c>
      <c r="AG26">
        <v>90</v>
      </c>
      <c r="AH26">
        <f t="shared" si="4"/>
        <v>5.6395726680150458E-22</v>
      </c>
      <c r="AO26">
        <v>90</v>
      </c>
      <c r="AP26">
        <f t="shared" si="5"/>
        <v>1.1388120707874183E-20</v>
      </c>
      <c r="AW26">
        <v>90</v>
      </c>
      <c r="AX26">
        <f t="shared" si="6"/>
        <v>4.5449331801115359E-21</v>
      </c>
      <c r="BE26">
        <v>90</v>
      </c>
      <c r="BF26">
        <f t="shared" si="7"/>
        <v>1.5857669381230192E-21</v>
      </c>
      <c r="BM26">
        <v>90</v>
      </c>
      <c r="BN26">
        <f t="shared" si="8"/>
        <v>7.1641650814154793E-22</v>
      </c>
      <c r="BU26">
        <v>50</v>
      </c>
      <c r="BV26">
        <f t="shared" si="9"/>
        <v>1.8340522437283055E-20</v>
      </c>
      <c r="CA26">
        <v>50</v>
      </c>
      <c r="CB26">
        <f t="shared" si="10"/>
        <v>8.1532792299382182E-21</v>
      </c>
      <c r="CG26">
        <v>50</v>
      </c>
      <c r="CH26">
        <f t="shared" si="11"/>
        <v>9.5265569701356103E-21</v>
      </c>
      <c r="CM26">
        <v>50</v>
      </c>
      <c r="CN26">
        <f t="shared" si="12"/>
        <v>4.8190869976914044E-21</v>
      </c>
      <c r="CT26">
        <v>50</v>
      </c>
      <c r="CU26">
        <f t="shared" si="13"/>
        <v>5.809120820038417E-21</v>
      </c>
      <c r="CZ26">
        <v>50</v>
      </c>
      <c r="DA26">
        <f t="shared" si="14"/>
        <v>6.9626999772454163E-21</v>
      </c>
      <c r="DF26">
        <v>50</v>
      </c>
      <c r="DG26">
        <f t="shared" si="15"/>
        <v>1.0451391087281243E-20</v>
      </c>
      <c r="DL26">
        <v>50</v>
      </c>
      <c r="DM26">
        <f t="shared" si="16"/>
        <v>1.9656861881916347E-21</v>
      </c>
      <c r="DR26">
        <v>50</v>
      </c>
      <c r="DS26">
        <f t="shared" si="17"/>
        <v>3.9785746419382926E-21</v>
      </c>
      <c r="DX26">
        <v>50</v>
      </c>
      <c r="DY26">
        <f t="shared" si="18"/>
        <v>1.0890266631795535E-21</v>
      </c>
      <c r="ED26">
        <v>50</v>
      </c>
      <c r="EE26">
        <f t="shared" si="19"/>
        <v>1.6192367311657669E-22</v>
      </c>
      <c r="EJ26">
        <v>50</v>
      </c>
      <c r="EK26">
        <f t="shared" si="20"/>
        <v>1.7310226548284241E-20</v>
      </c>
      <c r="EP26">
        <v>50</v>
      </c>
      <c r="EQ26">
        <f t="shared" si="21"/>
        <v>1.0766504270834953E-20</v>
      </c>
      <c r="EV26">
        <v>50</v>
      </c>
      <c r="EW26">
        <f t="shared" si="22"/>
        <v>9.6124975254735619E-21</v>
      </c>
      <c r="FB26">
        <v>50</v>
      </c>
      <c r="FC26">
        <f t="shared" si="23"/>
        <v>2.4216914531956122E-21</v>
      </c>
      <c r="FH26">
        <v>50</v>
      </c>
      <c r="FI26">
        <f t="shared" si="24"/>
        <v>3.6388822935981058E-21</v>
      </c>
      <c r="FN26">
        <v>50</v>
      </c>
      <c r="FO26">
        <f t="shared" si="25"/>
        <v>6.280664000887121E-21</v>
      </c>
      <c r="FT26">
        <v>50</v>
      </c>
      <c r="FU26">
        <f t="shared" si="26"/>
        <v>2.9264989586421903E-21</v>
      </c>
      <c r="FZ26">
        <v>50</v>
      </c>
      <c r="GA26">
        <f t="shared" si="27"/>
        <v>1.3153728566809722E-21</v>
      </c>
      <c r="GF26">
        <v>50</v>
      </c>
      <c r="GG26">
        <f t="shared" si="28"/>
        <v>2.4902749032331234E-21</v>
      </c>
      <c r="GL26">
        <v>50</v>
      </c>
      <c r="GM26">
        <f t="shared" si="29"/>
        <v>5.6509585380594352E-22</v>
      </c>
      <c r="GR26">
        <v>50</v>
      </c>
      <c r="GS26">
        <f t="shared" si="30"/>
        <v>2.5756450416225221E-22</v>
      </c>
      <c r="GX26">
        <v>50</v>
      </c>
      <c r="GY26">
        <f t="shared" si="31"/>
        <v>2.6257486508738024E-20</v>
      </c>
      <c r="HD26">
        <v>50</v>
      </c>
      <c r="HE26">
        <f t="shared" si="32"/>
        <v>1.2548025678909735E-20</v>
      </c>
      <c r="HJ26">
        <v>50</v>
      </c>
      <c r="HK26">
        <f t="shared" si="33"/>
        <v>1.0472403257522519E-21</v>
      </c>
      <c r="HP26">
        <v>50</v>
      </c>
      <c r="HQ26">
        <f t="shared" si="34"/>
        <v>3.7380475316474193E-21</v>
      </c>
      <c r="HV26">
        <v>50</v>
      </c>
      <c r="HW26">
        <f t="shared" si="35"/>
        <v>2.1128141925409761E-21</v>
      </c>
      <c r="IB26">
        <v>50</v>
      </c>
      <c r="IC26">
        <f t="shared" si="36"/>
        <v>2.3243029144346033E-21</v>
      </c>
      <c r="IH26">
        <v>50</v>
      </c>
      <c r="II26">
        <f t="shared" si="37"/>
        <v>7.6582357657123697E-22</v>
      </c>
      <c r="IN26">
        <v>50</v>
      </c>
      <c r="IO26">
        <f t="shared" si="38"/>
        <v>5.1773345371433818E-22</v>
      </c>
      <c r="IT26">
        <v>50</v>
      </c>
      <c r="IU26">
        <f t="shared" si="39"/>
        <v>2.7277946484357049E-20</v>
      </c>
      <c r="IZ26">
        <v>50</v>
      </c>
      <c r="JA26">
        <f t="shared" si="40"/>
        <v>1.7333075396151993E-21</v>
      </c>
      <c r="JF26">
        <v>50</v>
      </c>
      <c r="JG26">
        <f t="shared" si="41"/>
        <v>1.3478494687110965E-21</v>
      </c>
      <c r="JL26">
        <v>50</v>
      </c>
      <c r="JM26">
        <f t="shared" si="42"/>
        <v>1.1430864873855903E-21</v>
      </c>
      <c r="JR26">
        <v>50</v>
      </c>
      <c r="JS26">
        <f t="shared" si="43"/>
        <v>5.7508853512563584E-22</v>
      </c>
    </row>
    <row r="27" spans="1:279">
      <c r="A27">
        <v>100</v>
      </c>
      <c r="B27">
        <f t="shared" si="0"/>
        <v>5.3615388682236745E-21</v>
      </c>
      <c r="I27">
        <v>100</v>
      </c>
      <c r="J27">
        <f t="shared" si="1"/>
        <v>4.1551043657623075E-21</v>
      </c>
      <c r="Q27">
        <v>100</v>
      </c>
      <c r="R27">
        <f t="shared" si="2"/>
        <v>1.2280589673708685E-21</v>
      </c>
      <c r="Y27">
        <v>100</v>
      </c>
      <c r="Z27">
        <f t="shared" si="3"/>
        <v>2.963822584692136E-21</v>
      </c>
      <c r="AG27">
        <v>100</v>
      </c>
      <c r="AH27">
        <f t="shared" si="4"/>
        <v>5.5086476666070359E-22</v>
      </c>
      <c r="AO27">
        <v>100</v>
      </c>
      <c r="AP27">
        <f t="shared" si="5"/>
        <v>1.1283282969667898E-20</v>
      </c>
      <c r="AW27">
        <v>100</v>
      </c>
      <c r="AX27">
        <f t="shared" si="6"/>
        <v>4.4783140906121235E-21</v>
      </c>
      <c r="BE27">
        <v>100</v>
      </c>
      <c r="BF27">
        <f t="shared" si="7"/>
        <v>1.5672743120375183E-21</v>
      </c>
      <c r="BM27">
        <v>100</v>
      </c>
      <c r="BN27">
        <f t="shared" si="8"/>
        <v>7.1184689557872402E-22</v>
      </c>
      <c r="BU27">
        <v>60</v>
      </c>
      <c r="BV27">
        <f t="shared" si="9"/>
        <v>1.7675383990421772E-20</v>
      </c>
      <c r="CA27">
        <v>60</v>
      </c>
      <c r="CB27">
        <f t="shared" si="10"/>
        <v>8.1730418559348246E-21</v>
      </c>
      <c r="CG27">
        <v>60</v>
      </c>
      <c r="CH27">
        <f t="shared" si="11"/>
        <v>9.3666952979404787E-21</v>
      </c>
      <c r="CM27">
        <v>60</v>
      </c>
      <c r="CN27">
        <f t="shared" si="12"/>
        <v>5.1045151539165853E-21</v>
      </c>
      <c r="CT27">
        <v>60</v>
      </c>
      <c r="CU27">
        <f t="shared" si="13"/>
        <v>6.0237530056430542E-21</v>
      </c>
      <c r="CZ27">
        <v>60</v>
      </c>
      <c r="DA27">
        <f t="shared" si="14"/>
        <v>7.1174390145336603E-21</v>
      </c>
      <c r="DF27">
        <v>60</v>
      </c>
      <c r="DG27">
        <f t="shared" si="15"/>
        <v>1.03736490618407E-20</v>
      </c>
      <c r="DL27">
        <v>60</v>
      </c>
      <c r="DM27">
        <f t="shared" si="16"/>
        <v>2.0617315194256736E-21</v>
      </c>
      <c r="DR27">
        <v>60</v>
      </c>
      <c r="DS27">
        <f t="shared" si="17"/>
        <v>4.024017005111929E-21</v>
      </c>
      <c r="DX27">
        <v>60</v>
      </c>
      <c r="DY27">
        <f t="shared" si="18"/>
        <v>1.1758793505026086E-21</v>
      </c>
      <c r="ED27">
        <v>60</v>
      </c>
      <c r="EE27">
        <f t="shared" si="19"/>
        <v>1.7719048125370697E-22</v>
      </c>
      <c r="EJ27">
        <v>60</v>
      </c>
      <c r="EK27">
        <f t="shared" si="20"/>
        <v>1.7201801593407239E-20</v>
      </c>
      <c r="EP27">
        <v>60</v>
      </c>
      <c r="EQ27">
        <f t="shared" si="21"/>
        <v>1.1077574276934273E-20</v>
      </c>
      <c r="EV27">
        <v>60</v>
      </c>
      <c r="EW27">
        <f t="shared" si="22"/>
        <v>9.9097742446653893E-21</v>
      </c>
      <c r="FB27">
        <v>60</v>
      </c>
      <c r="FC27">
        <f t="shared" si="23"/>
        <v>2.6438621361872435E-21</v>
      </c>
      <c r="FH27">
        <v>60</v>
      </c>
      <c r="FI27">
        <f t="shared" si="24"/>
        <v>3.9379748952491299E-21</v>
      </c>
      <c r="FN27">
        <v>60</v>
      </c>
      <c r="FO27">
        <f t="shared" si="25"/>
        <v>6.5269833617137368E-21</v>
      </c>
      <c r="FT27">
        <v>60</v>
      </c>
      <c r="FU27">
        <f t="shared" si="26"/>
        <v>3.0510880093206298E-21</v>
      </c>
      <c r="FZ27">
        <v>60</v>
      </c>
      <c r="GA27">
        <f t="shared" si="27"/>
        <v>1.4030839206550225E-21</v>
      </c>
      <c r="GF27">
        <v>60</v>
      </c>
      <c r="GG27">
        <f t="shared" si="28"/>
        <v>2.6611683422024408E-21</v>
      </c>
      <c r="GL27">
        <v>60</v>
      </c>
      <c r="GM27">
        <f t="shared" si="29"/>
        <v>6.1027821714082377E-22</v>
      </c>
      <c r="GR27">
        <v>60</v>
      </c>
      <c r="GS27">
        <f t="shared" si="30"/>
        <v>2.9621667999030991E-22</v>
      </c>
      <c r="GX27">
        <v>60</v>
      </c>
      <c r="GY27">
        <f t="shared" si="31"/>
        <v>2.5506259468977669E-20</v>
      </c>
      <c r="HD27">
        <v>60</v>
      </c>
      <c r="HE27">
        <f t="shared" si="32"/>
        <v>1.309339141901814E-20</v>
      </c>
      <c r="HJ27">
        <v>60</v>
      </c>
      <c r="HK27">
        <f t="shared" si="33"/>
        <v>1.1468707147504153E-21</v>
      </c>
      <c r="HP27">
        <v>60</v>
      </c>
      <c r="HQ27">
        <f t="shared" si="34"/>
        <v>3.9545235337748034E-21</v>
      </c>
      <c r="HV27">
        <v>60</v>
      </c>
      <c r="HW27">
        <f t="shared" si="35"/>
        <v>2.2284657796020233E-21</v>
      </c>
      <c r="IB27">
        <v>60</v>
      </c>
      <c r="IC27">
        <f t="shared" si="36"/>
        <v>2.3875459316717109E-21</v>
      </c>
      <c r="IH27">
        <v>60</v>
      </c>
      <c r="II27">
        <f t="shared" si="37"/>
        <v>8.4346826282636552E-22</v>
      </c>
      <c r="IN27">
        <v>60</v>
      </c>
      <c r="IO27">
        <f t="shared" si="38"/>
        <v>5.6843113893150155E-22</v>
      </c>
      <c r="IT27">
        <v>60</v>
      </c>
      <c r="IU27">
        <f t="shared" si="39"/>
        <v>2.7369055803866004E-20</v>
      </c>
      <c r="IZ27">
        <v>60</v>
      </c>
      <c r="JA27">
        <f t="shared" si="40"/>
        <v>1.9037840713034807E-21</v>
      </c>
      <c r="JF27">
        <v>60</v>
      </c>
      <c r="JG27">
        <f t="shared" si="41"/>
        <v>1.4874501307219886E-21</v>
      </c>
      <c r="JL27">
        <v>60</v>
      </c>
      <c r="JM27">
        <f t="shared" si="42"/>
        <v>1.2372743757404432E-21</v>
      </c>
      <c r="JR27">
        <v>60</v>
      </c>
      <c r="JS27">
        <f t="shared" si="43"/>
        <v>6.6403754020321088E-22</v>
      </c>
    </row>
    <row r="28" spans="1:27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>
        <v>70</v>
      </c>
      <c r="BV28">
        <f t="shared" si="9"/>
        <v>1.6912844117673402E-20</v>
      </c>
      <c r="CA28">
        <v>70</v>
      </c>
      <c r="CB28">
        <f t="shared" si="10"/>
        <v>8.0301653565405412E-21</v>
      </c>
      <c r="CG28">
        <v>70</v>
      </c>
      <c r="CH28">
        <f t="shared" si="11"/>
        <v>9.0846967537969551E-21</v>
      </c>
      <c r="CM28">
        <v>70</v>
      </c>
      <c r="CN28">
        <f t="shared" si="12"/>
        <v>5.1996484431750494E-21</v>
      </c>
      <c r="CT28">
        <v>70</v>
      </c>
      <c r="CU28">
        <f t="shared" si="13"/>
        <v>6.0519560104622681E-21</v>
      </c>
      <c r="CZ28">
        <v>70</v>
      </c>
      <c r="DA28">
        <f t="shared" si="14"/>
        <v>7.0840708333608655E-21</v>
      </c>
      <c r="DF28">
        <v>70</v>
      </c>
      <c r="DG28">
        <f t="shared" si="15"/>
        <v>1.0125326094532299E-20</v>
      </c>
      <c r="DL28">
        <v>70</v>
      </c>
      <c r="DM28">
        <f t="shared" si="16"/>
        <v>2.0868368954725097E-21</v>
      </c>
      <c r="DR28">
        <v>70</v>
      </c>
      <c r="DS28">
        <f t="shared" si="17"/>
        <v>3.9771772561666078E-21</v>
      </c>
      <c r="DX28">
        <v>70</v>
      </c>
      <c r="DY28">
        <f t="shared" si="18"/>
        <v>1.2126360911569196E-21</v>
      </c>
      <c r="ED28">
        <v>70</v>
      </c>
      <c r="EE28">
        <f t="shared" si="19"/>
        <v>1.8428953650534264E-22</v>
      </c>
      <c r="EJ28">
        <v>70</v>
      </c>
      <c r="EK28">
        <f t="shared" si="20"/>
        <v>1.680330831753074E-20</v>
      </c>
      <c r="EP28">
        <v>70</v>
      </c>
      <c r="EQ28">
        <f t="shared" si="21"/>
        <v>1.1072816557148028E-20</v>
      </c>
      <c r="EV28">
        <v>70</v>
      </c>
      <c r="EW28">
        <f t="shared" si="22"/>
        <v>9.9183401308196999E-21</v>
      </c>
      <c r="FB28">
        <v>70</v>
      </c>
      <c r="FC28">
        <f t="shared" si="23"/>
        <v>2.7457350319890114E-21</v>
      </c>
      <c r="FH28">
        <v>70</v>
      </c>
      <c r="FI28">
        <f t="shared" si="24"/>
        <v>4.0669261844504592E-21</v>
      </c>
      <c r="FN28">
        <v>70</v>
      </c>
      <c r="FO28">
        <f t="shared" si="25"/>
        <v>6.5669074023349998E-21</v>
      </c>
      <c r="FT28">
        <v>70</v>
      </c>
      <c r="FU28">
        <f t="shared" si="26"/>
        <v>3.0761998908347961E-21</v>
      </c>
      <c r="FZ28">
        <v>70</v>
      </c>
      <c r="GA28">
        <f t="shared" si="27"/>
        <v>1.4356998108020578E-21</v>
      </c>
      <c r="GF28">
        <v>70</v>
      </c>
      <c r="GG28">
        <f t="shared" si="28"/>
        <v>2.7262139099263681E-21</v>
      </c>
      <c r="GL28">
        <v>70</v>
      </c>
      <c r="GM28">
        <f t="shared" si="29"/>
        <v>6.2943025536569524E-22</v>
      </c>
      <c r="GR28">
        <v>70</v>
      </c>
      <c r="GS28">
        <f t="shared" si="30"/>
        <v>3.1781222898660762E-22</v>
      </c>
      <c r="GX28">
        <v>70</v>
      </c>
      <c r="GY28">
        <f t="shared" si="31"/>
        <v>2.4537217667965818E-20</v>
      </c>
      <c r="HD28">
        <v>70</v>
      </c>
      <c r="HE28">
        <f t="shared" si="32"/>
        <v>1.3208482682972629E-20</v>
      </c>
      <c r="HJ28">
        <v>70</v>
      </c>
      <c r="HK28">
        <f t="shared" si="33"/>
        <v>1.193407986114276E-21</v>
      </c>
      <c r="HP28">
        <v>70</v>
      </c>
      <c r="HQ28">
        <f t="shared" si="34"/>
        <v>4.024991241001199E-21</v>
      </c>
      <c r="HV28">
        <v>70</v>
      </c>
      <c r="HW28">
        <f t="shared" si="35"/>
        <v>2.263778119771987E-21</v>
      </c>
      <c r="IB28">
        <v>70</v>
      </c>
      <c r="IC28">
        <f t="shared" si="36"/>
        <v>2.3839599562452155E-21</v>
      </c>
      <c r="IH28">
        <v>70</v>
      </c>
      <c r="II28">
        <f t="shared" si="37"/>
        <v>8.8085937913079557E-22</v>
      </c>
      <c r="IN28">
        <v>70</v>
      </c>
      <c r="IO28">
        <f t="shared" si="38"/>
        <v>5.9244885175971861E-22</v>
      </c>
      <c r="IT28">
        <v>70</v>
      </c>
      <c r="IU28">
        <f t="shared" si="39"/>
        <v>2.6906941781097987E-20</v>
      </c>
      <c r="IZ28">
        <v>70</v>
      </c>
      <c r="JA28">
        <f t="shared" si="40"/>
        <v>1.9847165223266156E-21</v>
      </c>
      <c r="JF28">
        <v>70</v>
      </c>
      <c r="JG28">
        <f t="shared" si="41"/>
        <v>1.5553339834671297E-21</v>
      </c>
      <c r="JL28">
        <v>70</v>
      </c>
      <c r="JM28">
        <f t="shared" si="42"/>
        <v>1.2779434517208232E-21</v>
      </c>
      <c r="JR28">
        <v>70</v>
      </c>
      <c r="JS28">
        <f t="shared" si="43"/>
        <v>7.1420431479428578E-22</v>
      </c>
    </row>
    <row r="29" spans="1:279">
      <c r="BU29">
        <v>80</v>
      </c>
      <c r="BV29">
        <f t="shared" si="9"/>
        <v>1.6149409029118636E-20</v>
      </c>
      <c r="CA29">
        <v>80</v>
      </c>
      <c r="CB29">
        <f t="shared" si="10"/>
        <v>7.8148739284985714E-21</v>
      </c>
      <c r="CG29">
        <v>80</v>
      </c>
      <c r="CH29">
        <f t="shared" si="11"/>
        <v>8.7596760455240346E-21</v>
      </c>
      <c r="CM29">
        <v>80</v>
      </c>
      <c r="CN29">
        <f t="shared" si="12"/>
        <v>5.1908340973001279E-21</v>
      </c>
      <c r="CT29">
        <v>80</v>
      </c>
      <c r="CU29">
        <f t="shared" si="13"/>
        <v>5.9835302415001191E-21</v>
      </c>
      <c r="CZ29">
        <v>80</v>
      </c>
      <c r="DA29">
        <f t="shared" si="14"/>
        <v>6.9577985911465982E-21</v>
      </c>
      <c r="DF29">
        <v>80</v>
      </c>
      <c r="DG29">
        <f t="shared" si="15"/>
        <v>9.8075598034300403E-21</v>
      </c>
      <c r="DL29">
        <v>80</v>
      </c>
      <c r="DM29">
        <f t="shared" si="16"/>
        <v>2.074044099318677E-21</v>
      </c>
      <c r="DR29">
        <v>80</v>
      </c>
      <c r="DS29">
        <f t="shared" si="17"/>
        <v>3.8869146688773463E-21</v>
      </c>
      <c r="DX29">
        <v>80</v>
      </c>
      <c r="DY29">
        <f t="shared" si="18"/>
        <v>1.221003156717499E-21</v>
      </c>
      <c r="ED29">
        <v>80</v>
      </c>
      <c r="EE29">
        <f t="shared" si="19"/>
        <v>1.8665621314457434E-22</v>
      </c>
      <c r="EJ29">
        <v>80</v>
      </c>
      <c r="EK29">
        <f t="shared" si="20"/>
        <v>1.6285176533534573E-20</v>
      </c>
      <c r="EP29">
        <v>80</v>
      </c>
      <c r="EQ29">
        <f t="shared" si="21"/>
        <v>1.0908322481596821E-20</v>
      </c>
      <c r="EV29">
        <v>80</v>
      </c>
      <c r="EW29">
        <f t="shared" si="22"/>
        <v>9.7799222646448624E-21</v>
      </c>
      <c r="FB29">
        <v>80</v>
      </c>
      <c r="FC29">
        <f t="shared" si="23"/>
        <v>2.7781649732778975E-21</v>
      </c>
      <c r="FH29">
        <v>80</v>
      </c>
      <c r="FI29">
        <f t="shared" si="24"/>
        <v>4.0990802132089024E-21</v>
      </c>
      <c r="FN29">
        <v>80</v>
      </c>
      <c r="FO29">
        <f t="shared" si="25"/>
        <v>6.4991835498156407E-21</v>
      </c>
      <c r="FT29">
        <v>80</v>
      </c>
      <c r="FU29">
        <f t="shared" si="26"/>
        <v>3.0489707450633245E-21</v>
      </c>
      <c r="FZ29">
        <v>80</v>
      </c>
      <c r="GA29">
        <f t="shared" si="27"/>
        <v>1.4377872022594517E-21</v>
      </c>
      <c r="GF29">
        <v>80</v>
      </c>
      <c r="GG29">
        <f t="shared" si="28"/>
        <v>2.7324011624438842E-21</v>
      </c>
      <c r="GL29">
        <v>80</v>
      </c>
      <c r="GM29">
        <f t="shared" si="29"/>
        <v>6.3382592326199378E-22</v>
      </c>
      <c r="GR29">
        <v>80</v>
      </c>
      <c r="GS29">
        <f t="shared" si="30"/>
        <v>3.2881558694952092E-22</v>
      </c>
      <c r="GX29">
        <v>80</v>
      </c>
      <c r="GY29">
        <f t="shared" si="31"/>
        <v>2.3520689516075308E-20</v>
      </c>
      <c r="HD29">
        <v>80</v>
      </c>
      <c r="HE29">
        <f t="shared" si="32"/>
        <v>1.3096671099265153E-20</v>
      </c>
      <c r="HJ29">
        <v>80</v>
      </c>
      <c r="HK29">
        <f t="shared" si="33"/>
        <v>1.2091455085054366E-21</v>
      </c>
      <c r="HP29">
        <v>80</v>
      </c>
      <c r="HQ29">
        <f t="shared" si="34"/>
        <v>4.0159144722025103E-21</v>
      </c>
      <c r="HV29">
        <v>80</v>
      </c>
      <c r="HW29">
        <f t="shared" si="35"/>
        <v>2.255609774469972E-21</v>
      </c>
      <c r="IB29">
        <v>80</v>
      </c>
      <c r="IC29">
        <f t="shared" si="36"/>
        <v>2.3467645898848032E-21</v>
      </c>
      <c r="IH29">
        <v>80</v>
      </c>
      <c r="II29">
        <f t="shared" si="37"/>
        <v>8.9469325851600655E-22</v>
      </c>
      <c r="IN29">
        <v>80</v>
      </c>
      <c r="IO29">
        <f t="shared" si="38"/>
        <v>6.0092794458437743E-22</v>
      </c>
      <c r="IT29">
        <v>80</v>
      </c>
      <c r="IU29">
        <f t="shared" si="39"/>
        <v>2.6196897996050966E-20</v>
      </c>
      <c r="IZ29">
        <v>80</v>
      </c>
      <c r="JA29">
        <f t="shared" si="40"/>
        <v>2.0134662388413237E-21</v>
      </c>
      <c r="JF29">
        <v>80</v>
      </c>
      <c r="JG29">
        <f t="shared" si="41"/>
        <v>1.5811221378230434E-21</v>
      </c>
      <c r="JL29">
        <v>80</v>
      </c>
      <c r="JM29">
        <f t="shared" si="42"/>
        <v>1.2881546189335848E-21</v>
      </c>
      <c r="JR29">
        <v>80</v>
      </c>
      <c r="JS29">
        <f t="shared" si="43"/>
        <v>7.4016553497275928E-22</v>
      </c>
    </row>
    <row r="30" spans="1:279">
      <c r="BU30">
        <v>90</v>
      </c>
      <c r="BV30">
        <f t="shared" si="9"/>
        <v>1.5422002522562496E-20</v>
      </c>
      <c r="CA30">
        <v>90</v>
      </c>
      <c r="CB30">
        <f t="shared" si="10"/>
        <v>7.5705238339727427E-21</v>
      </c>
      <c r="CG30">
        <v>90</v>
      </c>
      <c r="CH30">
        <f t="shared" si="11"/>
        <v>8.4269948528159761E-21</v>
      </c>
      <c r="CM30">
        <v>90</v>
      </c>
      <c r="CN30">
        <f t="shared" si="12"/>
        <v>5.1247043584355483E-21</v>
      </c>
      <c r="CT30">
        <v>90</v>
      </c>
      <c r="CU30">
        <f t="shared" si="13"/>
        <v>5.8651561467205946E-21</v>
      </c>
      <c r="CZ30">
        <v>90</v>
      </c>
      <c r="DA30">
        <f t="shared" si="14"/>
        <v>6.7866845641275781E-21</v>
      </c>
      <c r="DF30">
        <v>90</v>
      </c>
      <c r="DG30">
        <f t="shared" si="15"/>
        <v>9.4673968439476058E-21</v>
      </c>
      <c r="DL30">
        <v>90</v>
      </c>
      <c r="DM30">
        <f t="shared" si="16"/>
        <v>2.0408949716083866E-21</v>
      </c>
      <c r="DR30">
        <v>90</v>
      </c>
      <c r="DS30">
        <f t="shared" si="17"/>
        <v>3.7772869544676724E-21</v>
      </c>
      <c r="DX30">
        <v>90</v>
      </c>
      <c r="DY30">
        <f t="shared" si="18"/>
        <v>1.2130801503809154E-21</v>
      </c>
      <c r="ED30">
        <v>90</v>
      </c>
      <c r="EE30">
        <f t="shared" si="19"/>
        <v>1.8624675040796152E-22</v>
      </c>
      <c r="EJ30">
        <v>90</v>
      </c>
      <c r="EK30">
        <f t="shared" si="20"/>
        <v>1.5727026863793743E-20</v>
      </c>
      <c r="EP30">
        <v>90</v>
      </c>
      <c r="EQ30">
        <f t="shared" si="21"/>
        <v>1.0663987490276261E-20</v>
      </c>
      <c r="EV30">
        <v>90</v>
      </c>
      <c r="EW30">
        <f t="shared" si="22"/>
        <v>9.5673555236325494E-21</v>
      </c>
      <c r="FB30">
        <v>90</v>
      </c>
      <c r="FC30">
        <f t="shared" si="23"/>
        <v>2.7700041533358051E-21</v>
      </c>
      <c r="FH30">
        <v>90</v>
      </c>
      <c r="FI30">
        <f t="shared" si="24"/>
        <v>4.0754694086643942E-21</v>
      </c>
      <c r="FN30">
        <v>90</v>
      </c>
      <c r="FO30">
        <f t="shared" si="25"/>
        <v>6.3753573336262007E-21</v>
      </c>
      <c r="FT30">
        <v>90</v>
      </c>
      <c r="FU30">
        <f t="shared" si="26"/>
        <v>2.9941537988453483E-21</v>
      </c>
      <c r="FZ30">
        <v>90</v>
      </c>
      <c r="GA30">
        <f t="shared" si="27"/>
        <v>1.4227705457321314E-21</v>
      </c>
      <c r="GF30">
        <v>90</v>
      </c>
      <c r="GG30">
        <f t="shared" si="28"/>
        <v>2.7054849494271326E-21</v>
      </c>
      <c r="GL30">
        <v>90</v>
      </c>
      <c r="GM30">
        <f t="shared" si="29"/>
        <v>6.2975149653640669E-22</v>
      </c>
      <c r="GR30">
        <v>90</v>
      </c>
      <c r="GS30">
        <f t="shared" si="30"/>
        <v>3.3321163677307285E-22</v>
      </c>
      <c r="GX30">
        <v>90</v>
      </c>
      <c r="GY30">
        <f t="shared" si="31"/>
        <v>2.252728277389603E-20</v>
      </c>
      <c r="HD30">
        <v>90</v>
      </c>
      <c r="HE30">
        <f t="shared" si="32"/>
        <v>1.2864923768998343E-20</v>
      </c>
      <c r="HJ30">
        <v>90</v>
      </c>
      <c r="HK30">
        <f t="shared" si="33"/>
        <v>1.206793673551779E-21</v>
      </c>
      <c r="HP30">
        <v>90</v>
      </c>
      <c r="HQ30">
        <f t="shared" si="34"/>
        <v>3.9631112718650558E-21</v>
      </c>
      <c r="HV30">
        <v>90</v>
      </c>
      <c r="HW30">
        <f t="shared" si="35"/>
        <v>2.2237218155976067E-21</v>
      </c>
      <c r="IB30">
        <v>90</v>
      </c>
      <c r="IC30">
        <f t="shared" si="36"/>
        <v>2.2929058271915563E-21</v>
      </c>
      <c r="IH30">
        <v>90</v>
      </c>
      <c r="II30">
        <f t="shared" si="37"/>
        <v>8.9457521580692255E-22</v>
      </c>
      <c r="IN30">
        <v>90</v>
      </c>
      <c r="IO30">
        <f t="shared" si="38"/>
        <v>6.0024615676742688E-22</v>
      </c>
      <c r="IT30">
        <v>90</v>
      </c>
      <c r="IU30">
        <f t="shared" si="39"/>
        <v>2.5386022503949983E-20</v>
      </c>
      <c r="IZ30">
        <v>90</v>
      </c>
      <c r="JA30">
        <f t="shared" si="40"/>
        <v>2.0114335648748358E-21</v>
      </c>
      <c r="JF30">
        <v>90</v>
      </c>
      <c r="JG30">
        <f t="shared" si="41"/>
        <v>1.5819088782684013E-21</v>
      </c>
      <c r="JL30">
        <v>90</v>
      </c>
      <c r="JM30">
        <f t="shared" si="42"/>
        <v>1.2808132383611459E-21</v>
      </c>
      <c r="JR30">
        <v>90</v>
      </c>
      <c r="JS30">
        <f t="shared" si="43"/>
        <v>7.5096595558389912E-22</v>
      </c>
    </row>
    <row r="31" spans="1:279">
      <c r="BU31">
        <v>100</v>
      </c>
      <c r="BV31">
        <f t="shared" si="9"/>
        <v>1.4743309448844124E-20</v>
      </c>
      <c r="CA31">
        <v>100</v>
      </c>
      <c r="CB31">
        <f t="shared" si="10"/>
        <v>7.3186965506412863E-21</v>
      </c>
      <c r="CG31">
        <v>100</v>
      </c>
      <c r="CH31">
        <f t="shared" si="11"/>
        <v>8.1026973949350203E-21</v>
      </c>
      <c r="CM31">
        <v>100</v>
      </c>
      <c r="CN31">
        <f t="shared" si="12"/>
        <v>5.0272925950165737E-21</v>
      </c>
      <c r="CT31">
        <v>100</v>
      </c>
      <c r="CU31">
        <f t="shared" si="13"/>
        <v>5.7220351355794532E-21</v>
      </c>
      <c r="CZ31">
        <v>100</v>
      </c>
      <c r="DA31">
        <f t="shared" si="14"/>
        <v>6.5959564102989112E-21</v>
      </c>
      <c r="DF31">
        <v>100</v>
      </c>
      <c r="DG31">
        <f t="shared" si="15"/>
        <v>9.1273542994994239E-21</v>
      </c>
      <c r="DL31">
        <v>100</v>
      </c>
      <c r="DM31">
        <f t="shared" si="16"/>
        <v>1.9970407005915588E-21</v>
      </c>
      <c r="DR31">
        <v>100</v>
      </c>
      <c r="DS31">
        <f t="shared" si="17"/>
        <v>3.6605987002688113E-21</v>
      </c>
      <c r="DX31">
        <v>100</v>
      </c>
      <c r="DY31">
        <f t="shared" si="18"/>
        <v>1.1957960266950159E-21</v>
      </c>
      <c r="ED31">
        <v>100</v>
      </c>
      <c r="EE31">
        <f t="shared" si="19"/>
        <v>1.841996308172221E-22</v>
      </c>
      <c r="EJ31">
        <v>100</v>
      </c>
      <c r="EK31">
        <f t="shared" si="20"/>
        <v>1.516717274344248E-20</v>
      </c>
      <c r="EP31">
        <v>100</v>
      </c>
      <c r="EQ31">
        <f t="shared" si="21"/>
        <v>1.0382320477164965E-20</v>
      </c>
      <c r="EV31">
        <v>100</v>
      </c>
      <c r="EW31">
        <f t="shared" si="22"/>
        <v>9.3195415334243362E-21</v>
      </c>
      <c r="FB31">
        <v>100</v>
      </c>
      <c r="FC31">
        <f t="shared" si="23"/>
        <v>2.7379979371300794E-21</v>
      </c>
      <c r="FH31">
        <v>100</v>
      </c>
      <c r="FI31">
        <f t="shared" si="24"/>
        <v>4.0196572715972396E-21</v>
      </c>
      <c r="FN31">
        <v>100</v>
      </c>
      <c r="FO31">
        <f t="shared" si="25"/>
        <v>6.2233632580272441E-21</v>
      </c>
      <c r="FT31">
        <v>100</v>
      </c>
      <c r="FU31">
        <f t="shared" si="26"/>
        <v>2.9252370402402336E-21</v>
      </c>
      <c r="FZ31">
        <v>100</v>
      </c>
      <c r="GA31">
        <f t="shared" si="27"/>
        <v>1.3982172726019336E-21</v>
      </c>
      <c r="GF31">
        <v>100</v>
      </c>
      <c r="GG31">
        <f t="shared" si="28"/>
        <v>2.6600187894366162E-21</v>
      </c>
      <c r="GL31">
        <v>100</v>
      </c>
      <c r="GM31">
        <f t="shared" si="29"/>
        <v>6.2080771404307829E-22</v>
      </c>
      <c r="GR31">
        <v>100</v>
      </c>
      <c r="GS31">
        <f t="shared" si="30"/>
        <v>3.3344903470109472E-22</v>
      </c>
      <c r="GX31">
        <v>100</v>
      </c>
      <c r="GY31">
        <f t="shared" si="31"/>
        <v>2.1585446334473761E-20</v>
      </c>
      <c r="HD31">
        <v>100</v>
      </c>
      <c r="HE31">
        <f t="shared" si="32"/>
        <v>1.2571608964171088E-20</v>
      </c>
      <c r="HJ31">
        <v>100</v>
      </c>
      <c r="HK31">
        <f t="shared" si="33"/>
        <v>1.1937563488870991E-21</v>
      </c>
      <c r="HP31">
        <v>100</v>
      </c>
      <c r="HQ31">
        <f t="shared" si="34"/>
        <v>3.8865422814429381E-21</v>
      </c>
      <c r="HV31">
        <v>100</v>
      </c>
      <c r="HW31">
        <f t="shared" si="35"/>
        <v>2.1790786808200132E-21</v>
      </c>
      <c r="IB31">
        <v>100</v>
      </c>
      <c r="IC31">
        <f t="shared" si="36"/>
        <v>2.2313703891153748E-21</v>
      </c>
      <c r="IH31">
        <v>100</v>
      </c>
      <c r="II31">
        <f t="shared" si="37"/>
        <v>8.8613729795859345E-22</v>
      </c>
      <c r="IN31">
        <v>100</v>
      </c>
      <c r="IO31">
        <f t="shared" si="38"/>
        <v>5.9412953680597308E-22</v>
      </c>
      <c r="IT31">
        <v>100</v>
      </c>
      <c r="IU31">
        <f t="shared" si="39"/>
        <v>2.4547761489074067E-20</v>
      </c>
      <c r="IZ31">
        <v>100</v>
      </c>
      <c r="JA31">
        <f t="shared" si="40"/>
        <v>1.9911268319636568E-21</v>
      </c>
      <c r="JF31">
        <v>100</v>
      </c>
      <c r="JG31">
        <f t="shared" si="41"/>
        <v>1.5677400484681794E-21</v>
      </c>
      <c r="JL31">
        <v>100</v>
      </c>
      <c r="JM31">
        <f t="shared" si="42"/>
        <v>1.2633321355043713E-21</v>
      </c>
      <c r="JR31">
        <v>100</v>
      </c>
      <c r="JS31">
        <f t="shared" si="43"/>
        <v>7.5218667831500155E-22</v>
      </c>
    </row>
    <row r="32" spans="1:279">
      <c r="BU32" s="9" t="s">
        <v>2</v>
      </c>
      <c r="CA32" s="9" t="s">
        <v>2</v>
      </c>
      <c r="CG32" s="9" t="s">
        <v>2</v>
      </c>
      <c r="CM32" s="9" t="s">
        <v>2</v>
      </c>
      <c r="CT32" s="9" t="s">
        <v>2</v>
      </c>
      <c r="CZ32" s="9" t="s">
        <v>2</v>
      </c>
      <c r="DF32" s="9" t="s">
        <v>2</v>
      </c>
      <c r="DL32" s="9" t="s">
        <v>2</v>
      </c>
      <c r="DR32" s="9" t="s">
        <v>2</v>
      </c>
      <c r="DX32" s="9" t="s">
        <v>2</v>
      </c>
      <c r="ED32" s="9" t="s">
        <v>2</v>
      </c>
      <c r="EJ32" s="9" t="s">
        <v>2</v>
      </c>
      <c r="EP32" s="9" t="s">
        <v>2</v>
      </c>
      <c r="EV32" s="9" t="s">
        <v>2</v>
      </c>
      <c r="FB32" s="9" t="s">
        <v>2</v>
      </c>
      <c r="FH32" s="9" t="s">
        <v>2</v>
      </c>
      <c r="FN32" s="9" t="s">
        <v>2</v>
      </c>
      <c r="FT32" s="9" t="s">
        <v>2</v>
      </c>
      <c r="FZ32" s="9" t="s">
        <v>2</v>
      </c>
      <c r="GF32" s="9" t="s">
        <v>2</v>
      </c>
      <c r="GL32" s="9" t="s">
        <v>2</v>
      </c>
      <c r="GR32" s="9" t="s">
        <v>2</v>
      </c>
      <c r="GX32" s="9" t="s">
        <v>2</v>
      </c>
      <c r="HD32" s="9" t="s">
        <v>2</v>
      </c>
      <c r="HJ32" s="9" t="s">
        <v>2</v>
      </c>
      <c r="HP32" s="9" t="s">
        <v>2</v>
      </c>
      <c r="HV32" s="9" t="s">
        <v>2</v>
      </c>
      <c r="IB32" s="9" t="s">
        <v>2</v>
      </c>
      <c r="IH32" s="9" t="s">
        <v>2</v>
      </c>
      <c r="IN32" s="9" t="s">
        <v>2</v>
      </c>
      <c r="IT32" s="9" t="s">
        <v>2</v>
      </c>
      <c r="IZ32" s="9" t="s">
        <v>2</v>
      </c>
      <c r="JF32" s="9" t="s">
        <v>2</v>
      </c>
      <c r="JL32" s="9" t="s">
        <v>2</v>
      </c>
      <c r="JR32" s="9" t="s">
        <v>2</v>
      </c>
    </row>
    <row r="34" spans="1:278">
      <c r="A34" t="s">
        <v>871</v>
      </c>
      <c r="B34">
        <v>14.3</v>
      </c>
      <c r="I34" t="s">
        <v>871</v>
      </c>
      <c r="J34">
        <v>14.32</v>
      </c>
      <c r="Q34" t="s">
        <v>871</v>
      </c>
      <c r="R34">
        <v>18.11</v>
      </c>
      <c r="Y34" t="s">
        <v>871</v>
      </c>
      <c r="Z34">
        <v>15.4</v>
      </c>
      <c r="AG34" t="s">
        <v>871</v>
      </c>
      <c r="AH34">
        <v>16.25</v>
      </c>
      <c r="AO34" t="s">
        <v>871</v>
      </c>
      <c r="AP34">
        <v>13.92</v>
      </c>
      <c r="AW34" t="s">
        <v>871</v>
      </c>
      <c r="AX34">
        <v>14.19</v>
      </c>
      <c r="BE34" t="s">
        <v>871</v>
      </c>
      <c r="BF34">
        <v>23</v>
      </c>
      <c r="BM34" t="s">
        <v>871</v>
      </c>
      <c r="BN34">
        <v>21</v>
      </c>
      <c r="BU34">
        <v>0.184</v>
      </c>
      <c r="CA34">
        <v>0.1</v>
      </c>
      <c r="CG34">
        <v>0.106</v>
      </c>
      <c r="CM34">
        <v>7.6999999999999999E-2</v>
      </c>
      <c r="CT34">
        <v>8.4000000000000005E-2</v>
      </c>
      <c r="CZ34">
        <v>9.4E-2</v>
      </c>
      <c r="DF34">
        <v>0.122</v>
      </c>
      <c r="DL34">
        <v>0.03</v>
      </c>
      <c r="DR34">
        <v>5.0999999999999997E-2</v>
      </c>
      <c r="DX34">
        <v>1.9E-2</v>
      </c>
      <c r="ED34">
        <v>3.0000000000000001E-3</v>
      </c>
      <c r="EJ34">
        <v>0.20599999999999999</v>
      </c>
      <c r="EP34">
        <v>0.152</v>
      </c>
      <c r="EV34">
        <v>0.13700000000000001</v>
      </c>
      <c r="FB34">
        <v>4.4999999999999998E-2</v>
      </c>
      <c r="FH34">
        <v>6.5000000000000002E-2</v>
      </c>
      <c r="FN34">
        <v>9.2999999999999999E-2</v>
      </c>
      <c r="FT34">
        <v>4.3999999999999997E-2</v>
      </c>
      <c r="FZ34">
        <v>2.1999999999999999E-2</v>
      </c>
      <c r="GF34">
        <v>4.2000000000000003E-2</v>
      </c>
      <c r="GL34">
        <v>0.01</v>
      </c>
      <c r="GR34">
        <v>6.0000000000000001E-3</v>
      </c>
      <c r="GX34">
        <v>0.28199999999999997</v>
      </c>
      <c r="HD34">
        <v>0.192</v>
      </c>
      <c r="HJ34">
        <v>0.02</v>
      </c>
      <c r="HP34">
        <v>6.0999999999999999E-2</v>
      </c>
      <c r="HV34">
        <v>3.4000000000000002E-2</v>
      </c>
      <c r="IB34">
        <v>3.3000000000000002E-2</v>
      </c>
      <c r="IH34">
        <v>1.4999999999999999E-2</v>
      </c>
      <c r="IN34">
        <v>0.01</v>
      </c>
      <c r="IT34">
        <v>0.35</v>
      </c>
      <c r="IZ34">
        <v>3.4000000000000002E-2</v>
      </c>
      <c r="JF34">
        <v>2.7E-2</v>
      </c>
      <c r="JL34">
        <v>2.1000000000000001E-2</v>
      </c>
      <c r="JR34">
        <v>1.4E-2</v>
      </c>
    </row>
    <row r="35" spans="1:278">
      <c r="A35" t="s">
        <v>872</v>
      </c>
      <c r="B35">
        <v>1.1449</v>
      </c>
      <c r="C35">
        <v>-0.61375999999999997</v>
      </c>
      <c r="D35">
        <v>-2.7961999999999998</v>
      </c>
      <c r="E35">
        <v>6.2843</v>
      </c>
      <c r="F35">
        <v>-7.7244000000000002</v>
      </c>
      <c r="G35">
        <v>2.8788</v>
      </c>
      <c r="I35" t="s">
        <v>872</v>
      </c>
      <c r="J35">
        <v>1.0161</v>
      </c>
      <c r="K35">
        <v>-1.0639000000000001</v>
      </c>
      <c r="L35">
        <v>1.1574</v>
      </c>
      <c r="M35">
        <v>-4.4077000000000002</v>
      </c>
      <c r="N35">
        <v>5.0090000000000003</v>
      </c>
      <c r="O35">
        <v>-2.6962000000000002</v>
      </c>
      <c r="Q35" t="s">
        <v>872</v>
      </c>
      <c r="R35">
        <v>0.20241000000000001</v>
      </c>
      <c r="S35">
        <v>-0.10303</v>
      </c>
      <c r="T35">
        <v>-0.15354000000000001</v>
      </c>
      <c r="U35">
        <v>0.65766000000000002</v>
      </c>
      <c r="V35">
        <v>-1.5173000000000001</v>
      </c>
      <c r="W35">
        <v>1.0456000000000001</v>
      </c>
      <c r="Y35" t="s">
        <v>872</v>
      </c>
      <c r="Z35">
        <v>0.62958999999999998</v>
      </c>
      <c r="AA35">
        <v>-0.57820000000000005</v>
      </c>
      <c r="AB35">
        <v>-0.42275000000000001</v>
      </c>
      <c r="AC35">
        <v>1.0438000000000001</v>
      </c>
      <c r="AD35">
        <v>-1.2310000000000001</v>
      </c>
      <c r="AE35">
        <v>0.15894</v>
      </c>
      <c r="AG35" t="s">
        <v>872</v>
      </c>
      <c r="AH35">
        <v>9.2480000000000007E-2</v>
      </c>
      <c r="AI35">
        <v>-7.0635000000000003E-2</v>
      </c>
      <c r="AJ35">
        <v>-0.19217999999999999</v>
      </c>
      <c r="AK35">
        <v>0.60213000000000005</v>
      </c>
      <c r="AL35">
        <v>-0.67201</v>
      </c>
      <c r="AM35">
        <v>0.22408</v>
      </c>
      <c r="AO35" t="s">
        <v>872</v>
      </c>
      <c r="AP35">
        <v>1.8084</v>
      </c>
      <c r="AQ35">
        <v>-1.4952000000000001</v>
      </c>
      <c r="AR35">
        <v>-2.6107999999999998</v>
      </c>
      <c r="AS35">
        <v>9.2922999999999991</v>
      </c>
      <c r="AT35">
        <v>-15.153</v>
      </c>
      <c r="AU35">
        <v>7.6576000000000004</v>
      </c>
      <c r="AW35" t="s">
        <v>872</v>
      </c>
      <c r="AX35">
        <v>0.94413000000000002</v>
      </c>
      <c r="AY35">
        <v>-1.0436000000000001</v>
      </c>
      <c r="AZ35">
        <v>1.1768000000000001</v>
      </c>
      <c r="BA35">
        <v>-4.3395000000000001</v>
      </c>
      <c r="BB35">
        <v>5.3567</v>
      </c>
      <c r="BC35">
        <v>-2.8834</v>
      </c>
      <c r="BE35" t="s">
        <v>872</v>
      </c>
      <c r="BF35">
        <v>4.9543999999999998E-2</v>
      </c>
      <c r="BG35">
        <v>-0.39462000000000003</v>
      </c>
      <c r="BH35">
        <v>3.5653000000000001</v>
      </c>
      <c r="BI35">
        <v>-10.382</v>
      </c>
      <c r="BJ35">
        <v>14.135999999999999</v>
      </c>
      <c r="BK35">
        <v>-6.4721000000000002</v>
      </c>
      <c r="BM35" t="s">
        <v>872</v>
      </c>
      <c r="BN35">
        <v>5.7270000000000003E-3</v>
      </c>
      <c r="BO35">
        <v>-4.8853000000000001E-2</v>
      </c>
      <c r="BP35">
        <v>0.52893999999999997</v>
      </c>
      <c r="BQ35">
        <v>-2.2343999999999999</v>
      </c>
      <c r="BR35">
        <v>4.1330999999999998</v>
      </c>
      <c r="BS35">
        <v>-2.1421999999999999</v>
      </c>
    </row>
    <row r="39" spans="1:278">
      <c r="A39" s="9" t="s">
        <v>864</v>
      </c>
      <c r="I39" s="9" t="s">
        <v>864</v>
      </c>
      <c r="Q39" s="9" t="s">
        <v>864</v>
      </c>
      <c r="Y39" s="9" t="s">
        <v>864</v>
      </c>
      <c r="AG39" s="9" t="s">
        <v>864</v>
      </c>
      <c r="AO39" s="9" t="s">
        <v>864</v>
      </c>
      <c r="AW39" s="9" t="s">
        <v>864</v>
      </c>
      <c r="BE39" s="9" t="s">
        <v>864</v>
      </c>
      <c r="BM39" s="9" t="s">
        <v>864</v>
      </c>
      <c r="EJ39" s="9" t="s">
        <v>864</v>
      </c>
      <c r="EP39" s="9" t="s">
        <v>864</v>
      </c>
      <c r="EV39" s="9" t="s">
        <v>864</v>
      </c>
      <c r="FB39" s="9" t="s">
        <v>864</v>
      </c>
      <c r="FH39" s="9" t="s">
        <v>864</v>
      </c>
      <c r="FN39" s="9" t="s">
        <v>864</v>
      </c>
      <c r="FT39" s="9" t="s">
        <v>864</v>
      </c>
      <c r="FZ39" s="9" t="s">
        <v>864</v>
      </c>
      <c r="GF39" s="9" t="s">
        <v>864</v>
      </c>
      <c r="GL39" s="9" t="s">
        <v>864</v>
      </c>
      <c r="GR39" s="9" t="s">
        <v>864</v>
      </c>
    </row>
    <row r="40" spans="1:278">
      <c r="A40" s="9" t="s">
        <v>1573</v>
      </c>
      <c r="I40" s="9" t="s">
        <v>1589</v>
      </c>
      <c r="Q40" s="9" t="s">
        <v>1603</v>
      </c>
      <c r="Y40" s="9" t="s">
        <v>1615</v>
      </c>
      <c r="AG40" s="9" t="s">
        <v>1629</v>
      </c>
      <c r="AO40" s="9" t="s">
        <v>1643</v>
      </c>
      <c r="AW40" s="9" t="s">
        <v>1657</v>
      </c>
      <c r="BE40" s="9" t="s">
        <v>1669</v>
      </c>
      <c r="BM40" s="9" t="s">
        <v>1685</v>
      </c>
      <c r="EJ40" s="9" t="s">
        <v>1764</v>
      </c>
      <c r="EP40" s="9" t="s">
        <v>1783</v>
      </c>
      <c r="EV40" s="9" t="s">
        <v>1787</v>
      </c>
      <c r="FB40" s="9" t="s">
        <v>1791</v>
      </c>
      <c r="FH40" s="9" t="s">
        <v>1803</v>
      </c>
      <c r="FN40" s="9" t="s">
        <v>1811</v>
      </c>
      <c r="FT40" s="9" t="s">
        <v>1823</v>
      </c>
      <c r="FZ40" s="9" t="s">
        <v>1833</v>
      </c>
      <c r="GF40" s="9" t="s">
        <v>1843</v>
      </c>
      <c r="GL40" s="9" t="s">
        <v>1853</v>
      </c>
      <c r="GR40" s="9" t="s">
        <v>1863</v>
      </c>
    </row>
    <row r="41" spans="1:278">
      <c r="A41" s="10">
        <f>B72</f>
        <v>14.3</v>
      </c>
      <c r="I41" s="10">
        <f>J72</f>
        <v>14.32</v>
      </c>
      <c r="Q41" s="10">
        <f>R72</f>
        <v>18.11</v>
      </c>
      <c r="Y41" s="10">
        <f>Z72</f>
        <v>15.4</v>
      </c>
      <c r="AG41" s="10">
        <f>AH72</f>
        <v>16.25</v>
      </c>
      <c r="AO41" s="10">
        <f>AP72</f>
        <v>13.92</v>
      </c>
      <c r="AW41" s="10">
        <f>AX72</f>
        <v>14.19</v>
      </c>
      <c r="BE41" s="10">
        <f>BF72</f>
        <v>23</v>
      </c>
      <c r="BM41" s="10">
        <f>BN72</f>
        <v>21</v>
      </c>
      <c r="EJ41" s="10">
        <f>EJ48</f>
        <v>9.7200000000000006</v>
      </c>
      <c r="EP41" s="10">
        <f>EP48</f>
        <v>11.95</v>
      </c>
      <c r="EV41" s="10">
        <f>EV48</f>
        <v>12.07</v>
      </c>
      <c r="FB41" s="10">
        <f>FB48</f>
        <v>15.28</v>
      </c>
      <c r="FH41" s="10">
        <f>FH48</f>
        <v>14.82</v>
      </c>
      <c r="FN41" s="10">
        <f>FN48</f>
        <v>12.55</v>
      </c>
      <c r="FT41" s="10">
        <f>FT48</f>
        <v>12.74</v>
      </c>
      <c r="FZ41" s="10">
        <f>FZ48</f>
        <v>14.04</v>
      </c>
      <c r="GF41" s="10">
        <f>GF48</f>
        <v>14.14</v>
      </c>
      <c r="GL41" s="10">
        <f>GL48</f>
        <v>14.71</v>
      </c>
      <c r="GR41" s="10">
        <f>GR48</f>
        <v>17.8</v>
      </c>
    </row>
    <row r="42" spans="1:278">
      <c r="A42" s="9" t="s">
        <v>1202</v>
      </c>
      <c r="I42" s="9" t="s">
        <v>1202</v>
      </c>
      <c r="Q42" s="9" t="s">
        <v>1202</v>
      </c>
      <c r="Y42" s="9" t="s">
        <v>1202</v>
      </c>
      <c r="AG42" s="9" t="s">
        <v>1202</v>
      </c>
      <c r="AO42" s="9" t="s">
        <v>1202</v>
      </c>
      <c r="AW42" s="9" t="s">
        <v>1202</v>
      </c>
      <c r="BE42" s="9" t="s">
        <v>1202</v>
      </c>
      <c r="BM42" s="9" t="s">
        <v>1202</v>
      </c>
      <c r="EJ42" s="9" t="s">
        <v>1263</v>
      </c>
      <c r="EP42" s="9" t="s">
        <v>1263</v>
      </c>
      <c r="EV42" s="9" t="s">
        <v>1263</v>
      </c>
      <c r="FB42" s="9" t="s">
        <v>1263</v>
      </c>
      <c r="FH42" s="9" t="s">
        <v>1263</v>
      </c>
      <c r="FN42" s="9" t="s">
        <v>1263</v>
      </c>
      <c r="FT42" s="9" t="s">
        <v>1263</v>
      </c>
      <c r="FZ42" s="9" t="s">
        <v>1263</v>
      </c>
      <c r="GF42" s="9" t="s">
        <v>1263</v>
      </c>
      <c r="GL42" s="9" t="s">
        <v>1263</v>
      </c>
      <c r="GR42" s="9" t="s">
        <v>1263</v>
      </c>
    </row>
    <row r="43" spans="1:278">
      <c r="A43" s="9" t="s">
        <v>1576</v>
      </c>
      <c r="I43" s="9" t="s">
        <v>1591</v>
      </c>
      <c r="Q43" s="9" t="s">
        <v>1605</v>
      </c>
      <c r="Y43" s="9" t="s">
        <v>1617</v>
      </c>
      <c r="AG43" s="9" t="s">
        <v>1631</v>
      </c>
      <c r="AO43" s="9" t="s">
        <v>1645</v>
      </c>
      <c r="AW43" s="9" t="s">
        <v>1659</v>
      </c>
      <c r="BE43" s="9" t="s">
        <v>1679</v>
      </c>
      <c r="BM43" s="9" t="s">
        <v>1687</v>
      </c>
      <c r="EJ43" s="9" t="s">
        <v>1767</v>
      </c>
      <c r="EP43" s="9" t="s">
        <v>1785</v>
      </c>
      <c r="EV43" s="9" t="s">
        <v>1789</v>
      </c>
      <c r="FB43" s="9" t="s">
        <v>1799</v>
      </c>
      <c r="FH43" s="9" t="s">
        <v>1805</v>
      </c>
      <c r="FN43" s="9" t="s">
        <v>1813</v>
      </c>
      <c r="FT43" s="9" t="s">
        <v>1825</v>
      </c>
      <c r="FZ43" s="9" t="s">
        <v>1835</v>
      </c>
      <c r="GF43" s="9" t="s">
        <v>1845</v>
      </c>
      <c r="GL43" s="9" t="s">
        <v>1855</v>
      </c>
      <c r="GR43" s="9" t="s">
        <v>1865</v>
      </c>
    </row>
    <row r="44" spans="1:278">
      <c r="A44" s="9" t="s">
        <v>1567</v>
      </c>
      <c r="I44" s="9" t="s">
        <v>1587</v>
      </c>
      <c r="Q44" s="9" t="s">
        <v>1601</v>
      </c>
      <c r="Y44" s="9" t="s">
        <v>1416</v>
      </c>
      <c r="AG44" s="9" t="s">
        <v>1623</v>
      </c>
      <c r="AO44" s="9" t="s">
        <v>1639</v>
      </c>
      <c r="AW44" s="9" t="s">
        <v>1655</v>
      </c>
      <c r="BE44" s="9" t="s">
        <v>1667</v>
      </c>
      <c r="BM44" s="9" t="s">
        <v>1675</v>
      </c>
      <c r="EJ44" s="9" t="s">
        <v>1762</v>
      </c>
      <c r="EP44" s="9" t="s">
        <v>1773</v>
      </c>
      <c r="EV44" s="9" t="s">
        <v>1777</v>
      </c>
      <c r="FB44" s="9" t="s">
        <v>1777</v>
      </c>
      <c r="FH44" s="9" t="s">
        <v>1795</v>
      </c>
      <c r="FN44" s="9" t="s">
        <v>1819</v>
      </c>
      <c r="FT44" s="9" t="s">
        <v>1821</v>
      </c>
      <c r="FZ44" s="9" t="s">
        <v>1829</v>
      </c>
      <c r="GF44" s="9" t="s">
        <v>1841</v>
      </c>
      <c r="GL44" s="9" t="s">
        <v>1849</v>
      </c>
      <c r="GR44" s="9" t="s">
        <v>1861</v>
      </c>
    </row>
    <row r="45" spans="1:278">
      <c r="A45" s="9" t="s">
        <v>870</v>
      </c>
      <c r="I45" s="9" t="s">
        <v>870</v>
      </c>
      <c r="Q45" s="9" t="s">
        <v>870</v>
      </c>
      <c r="Y45" s="9" t="s">
        <v>870</v>
      </c>
      <c r="AG45" s="9" t="s">
        <v>870</v>
      </c>
      <c r="AO45" s="9" t="s">
        <v>870</v>
      </c>
      <c r="AW45" s="9" t="s">
        <v>870</v>
      </c>
      <c r="BE45" s="9" t="s">
        <v>870</v>
      </c>
      <c r="BM45" s="9" t="s">
        <v>870</v>
      </c>
      <c r="EJ45" s="9" t="s">
        <v>870</v>
      </c>
      <c r="EP45" s="9" t="s">
        <v>870</v>
      </c>
      <c r="EV45" s="9" t="s">
        <v>870</v>
      </c>
      <c r="FB45" s="9" t="s">
        <v>870</v>
      </c>
      <c r="FH45" s="9" t="s">
        <v>870</v>
      </c>
      <c r="FN45" s="9" t="s">
        <v>870</v>
      </c>
      <c r="FT45" s="9" t="s">
        <v>870</v>
      </c>
      <c r="FZ45" s="9" t="s">
        <v>870</v>
      </c>
      <c r="GF45" s="9" t="s">
        <v>870</v>
      </c>
      <c r="GL45" s="9" t="s">
        <v>870</v>
      </c>
      <c r="GR45" s="9" t="s">
        <v>870</v>
      </c>
    </row>
    <row r="46" spans="1:278">
      <c r="A46" s="9" t="s">
        <v>6</v>
      </c>
      <c r="I46" s="9" t="s">
        <v>6</v>
      </c>
      <c r="Q46" s="9" t="s">
        <v>6</v>
      </c>
      <c r="Y46" s="9" t="s">
        <v>6</v>
      </c>
      <c r="AG46" s="9" t="s">
        <v>6</v>
      </c>
      <c r="AO46" s="9" t="s">
        <v>6</v>
      </c>
      <c r="AW46" s="9" t="s">
        <v>6</v>
      </c>
      <c r="BE46" s="9" t="s">
        <v>6</v>
      </c>
      <c r="BM46" s="9" t="s">
        <v>6</v>
      </c>
      <c r="EJ46" s="9" t="s">
        <v>6</v>
      </c>
      <c r="EP46" s="9" t="s">
        <v>6</v>
      </c>
      <c r="EV46" s="9" t="s">
        <v>6</v>
      </c>
      <c r="FB46" s="9" t="s">
        <v>6</v>
      </c>
      <c r="FH46" s="9" t="s">
        <v>6</v>
      </c>
      <c r="FN46" s="9" t="s">
        <v>6</v>
      </c>
      <c r="FT46" s="9" t="s">
        <v>6</v>
      </c>
      <c r="FZ46" s="9" t="s">
        <v>6</v>
      </c>
      <c r="GF46" s="9" t="s">
        <v>6</v>
      </c>
      <c r="GL46" s="9" t="s">
        <v>6</v>
      </c>
      <c r="GR46" s="9" t="s">
        <v>6</v>
      </c>
    </row>
    <row r="47" spans="1:278">
      <c r="A47" s="9" t="s">
        <v>2</v>
      </c>
      <c r="I47" s="9" t="s">
        <v>2</v>
      </c>
      <c r="Q47" s="9" t="s">
        <v>2</v>
      </c>
      <c r="Y47" s="9" t="s">
        <v>2</v>
      </c>
      <c r="AG47" s="9" t="s">
        <v>2</v>
      </c>
      <c r="AO47" s="9" t="s">
        <v>2</v>
      </c>
      <c r="AW47" s="9" t="s">
        <v>2</v>
      </c>
      <c r="BE47" s="9" t="s">
        <v>2</v>
      </c>
      <c r="BM47" s="9" t="s">
        <v>2</v>
      </c>
      <c r="EJ47" s="9" t="s">
        <v>2</v>
      </c>
      <c r="EP47" s="9" t="s">
        <v>2</v>
      </c>
      <c r="EV47" s="9" t="s">
        <v>2</v>
      </c>
      <c r="FB47" s="9" t="s">
        <v>2</v>
      </c>
      <c r="FH47" s="9" t="s">
        <v>2</v>
      </c>
      <c r="FN47" s="9" t="s">
        <v>2</v>
      </c>
      <c r="FT47" s="9" t="s">
        <v>2</v>
      </c>
      <c r="FZ47" s="9" t="s">
        <v>2</v>
      </c>
      <c r="GF47" s="9" t="s">
        <v>2</v>
      </c>
      <c r="GL47" s="9" t="s">
        <v>2</v>
      </c>
      <c r="GR47" s="9" t="s">
        <v>2</v>
      </c>
    </row>
    <row r="48" spans="1:278">
      <c r="A48">
        <f>B72</f>
        <v>14.3</v>
      </c>
      <c r="B48">
        <f>IF((0.00000000000000001)/A48/B$34*(B$35*LN(A48/B$34)+C$35*(1-B$34/A48)+D$35*(1-B$34/A48)^2+E$35*(1-B$34/A48)^3+F$35*(1-B$34/A48)^4+G$35*(1-B$34/A48)^5)&gt;0,(0.00000000000000001)/A48/B$34*(B$35*LN(A48/B$34)+C$35*(1-B$34/A48)+D$35*(1-B$34/A48)^2+E$35*(1-B$34/A48)^3+F$35*(1-B$34/A48)^4+G$35*(1-B$34/A48)^5),0)</f>
        <v>0</v>
      </c>
      <c r="I48">
        <f>J72</f>
        <v>14.32</v>
      </c>
      <c r="J48">
        <f>IF((0.00000000000000001)/I48/J$34*(J$35*LN(I48/J$34)+K$35*(1-J$34/I48)+L$35*(1-J$34/I48)^2+M$35*(1-J$34/I48)^3+N$35*(1-J$34/I48)^4+O$35*(1-J$34/I48)^5)&gt;0,(0.00000000000000001)/I48/J$34*(J$35*LN(I48/J$34)+K$35*(1-J$34/I48)+L$35*(1-J$34/I48)^2+M$35*(1-J$34/I48)^3+N$35*(1-J$34/I48)^4+O$35*(1-J$34/I48)^5),0)</f>
        <v>0</v>
      </c>
      <c r="Q48">
        <f>R72</f>
        <v>18.11</v>
      </c>
      <c r="R48">
        <f>IF((0.00000000000000001)/Q48/R$34*(R$35*LN(Q48/R$34)+S$35*(1-R$34/Q48)+T$35*(1-R$34/Q48)^2+U$35*(1-R$34/Q48)^3+V$35*(1-R$34/Q48)^4+W$35*(1-R$34/Q48)^5)&gt;0,(0.00000000000000001)/Q48/R$34*(R$35*LN(Q48/R$34)+S$35*(1-R$34/Q48)+T$35*(1-R$34/Q48)^2+U$35*(1-R$34/Q48)^3+V$35*(1-R$34/Q48)^4+W$35*(1-R$34/Q48)^5),0)</f>
        <v>0</v>
      </c>
      <c r="Y48">
        <f>Z72</f>
        <v>15.4</v>
      </c>
      <c r="Z48">
        <f>IF((0.00000000000000001)/Y48/Z$34*(Z$35*LN(Y48/Z$34)+AA$35*(1-Z$34/Y48)+AB$35*(1-Z$34/Y48)^2+AC$35*(1-Z$34/Y48)^3+AD$35*(1-Z$34/Y48)^4+AE$35*(1-Z$34/Y48)^5)&gt;0,(0.00000000000000001)/Y48/Z$34*(Z$35*LN(Y48/Z$34)+AA$35*(1-Z$34/Y48)+AB$35*(1-Z$34/Y48)^2+AC$35*(1-Z$34/Y48)^3+AD$35*(1-Z$34/Y48)^4+AE$35*(1-Z$34/Y48)^5),0)</f>
        <v>0</v>
      </c>
      <c r="AG48">
        <f>AH72</f>
        <v>16.25</v>
      </c>
      <c r="AH48">
        <f>IF((0.00000000000000001)/AG48/AH$34*(AH$35*LN(AG48/AH$34)+AI$35*(1-AH$34/AG48)+AJ$35*(1-AH$34/AG48)^2+AK$35*(1-AH$34/AG48)^3+AL$35*(1-AH$34/AG48)^4+AM$35*(1-AH$34/AG48)^5)&gt;0,(0.00000000000000001)/AG48/AH$34*(AH$35*LN(AG48/AH$34)+AI$35*(1-AH$34/AG48)+AJ$35*(1-AH$34/AG48)^2+AK$35*(1-AH$34/AG48)^3+AL$35*(1-AH$34/AG48)^4+AM$35*(1-AH$34/AG48)^5),0)</f>
        <v>0</v>
      </c>
      <c r="AO48">
        <f>AP72</f>
        <v>13.92</v>
      </c>
      <c r="AP48">
        <f>IF((0.00000000000000001)/AO48/AP$34*(AP$35*LN(AO48/AP$34)+AQ$35*(1-AP$34/AO48)+AR$35*(1-AP$34/AO48)^2+AS$35*(1-AP$34/AO48)^3+AT$35*(1-AP$34/AO48)^4+AU$35*(1-AP$34/AO48)^5)&gt;0,(0.00000000000000001)/AO48/AP$34*(AP$35*LN(AO48/AP$34)+AQ$35*(1-AP$34/AO48)+AR$35*(1-AP$34/AO48)^2+AS$35*(1-AP$34/AO48)^3+AT$35*(1-AP$34/AO48)^4+AU$35*(1-AP$34/AO48)^5),0)</f>
        <v>0</v>
      </c>
      <c r="AW48">
        <f>AX72</f>
        <v>14.19</v>
      </c>
      <c r="AX48">
        <f>IF((0.00000000000000001)/AW48/AX$34*(AX$35*LN(AW48/AX$34)+AY$35*(1-AX$34/AW48)+AZ$35*(1-AX$34/AW48)^2+BA$35*(1-AX$34/AW48)^3+BB$35*(1-AX$34/AW48)^4+BC$35*(1-AX$34/AW48)^5)&gt;0,(0.00000000000000001)/AW48/AX$34*(AX$35*LN(AW48/AX$34)+AY$35*(1-AX$34/AW48)+AZ$35*(1-AX$34/AW48)^2+BA$35*(1-AX$34/AW48)^3+BB$35*(1-AX$34/AW48)^4+BC$35*(1-AX$34/AW48)^5),0)</f>
        <v>0</v>
      </c>
      <c r="BE48">
        <f>BF72</f>
        <v>23</v>
      </c>
      <c r="BF48">
        <f>IF((0.00000000000000001)/BE48/BF$34*(BF$35*LN(BE48/BF$34)+BG$35*(1-BF$34/BE48)+BH$35*(1-BF$34/BE48)^2+BI$35*(1-BF$34/BE48)^3+BJ$35*(1-BF$34/BE48)^4+BK$35*(1-BF$34/BE48)^5)&gt;0,(0.00000000000000001)/BE48/BF$34*(BF$35*LN(BE48/BF$34)+BG$35*(1-BF$34/BE48)+BH$35*(1-BF$34/BE48)^2+BI$35*(1-BF$34/BE48)^3+BJ$35*(1-BF$34/BE48)^4+BK$35*(1-BF$34/BE48)^5),0)</f>
        <v>0</v>
      </c>
      <c r="BM48">
        <f>BN72</f>
        <v>21</v>
      </c>
      <c r="BN48">
        <f>IF((0.00000000000000001)/BM48/BN$34*(BN$35*LN(BM48/BN$34)+BO$35*(1-BN$34/BM48)+BP$35*(1-BN$34/BM48)^2+BQ$35*(1-BN$34/BM48)^3+BR$35*(1-BN$34/BM48)^4+BS$35*(1-BN$34/BM48)^5)&gt;0,(0.00000000000000001)/BM48/BN$34*(BN$35*LN(BM48/BN$34)+BO$35*(1-BN$34/BM48)+BP$35*(1-BN$34/BM48)^2+BQ$35*(1-BN$34/BM48)^3+BR$35*(1-BN$34/BM48)^4+BS$35*(1-BN$34/BM48)^5),0)</f>
        <v>0</v>
      </c>
      <c r="EJ48">
        <v>9.7200000000000006</v>
      </c>
      <c r="EK48">
        <f>84*(4.45+0.065*6)*(1-EJ$10/EJ48)^3/EJ48*LN(EXP(1)+0.09*EJ48)*1E-20*EJ$34</f>
        <v>0</v>
      </c>
      <c r="EP48">
        <v>11.95</v>
      </c>
      <c r="EQ48">
        <f>84*(4.45+0.065*6)*(1-EP$10/EP48)^3/EP48*LN(EXP(1)+0.09*EP48)*1E-20*EP$34</f>
        <v>0</v>
      </c>
      <c r="EV48">
        <v>12.07</v>
      </c>
      <c r="EW48">
        <f>84*(4.45+0.065*6)*(1-EV$10/EV48)^3/EV48*LN(EXP(1)+0.09*EV48)*1E-20*EV$34</f>
        <v>0</v>
      </c>
      <c r="FB48">
        <v>15.28</v>
      </c>
      <c r="FC48">
        <f>84*(4.45+0.065*6)*(1-FB$10/FB48)^3/FB48*LN(EXP(1)+0.09*FB48)*1E-20*FB$34</f>
        <v>0</v>
      </c>
      <c r="FH48">
        <v>14.82</v>
      </c>
      <c r="FI48">
        <f>84*(4.45+0.065*6)*(1-FH$10/FH48)^3/FH48*LN(EXP(1)+0.09*FH48)*1E-20*FH$34</f>
        <v>0</v>
      </c>
      <c r="FN48">
        <v>12.55</v>
      </c>
      <c r="FO48">
        <f>84*(4.45+0.065*6)*(1-FN$10/FN48)^3/FN48*LN(EXP(1)+0.09*FN48)*1E-20*FN$34</f>
        <v>0</v>
      </c>
      <c r="FT48">
        <v>12.74</v>
      </c>
      <c r="FU48">
        <f>84*(4.45+0.065*6)*(1-FT$10/FT48)^3/FT48*LN(EXP(1)+0.09*FT48)*1E-20*FT$34</f>
        <v>0</v>
      </c>
      <c r="FZ48">
        <v>14.04</v>
      </c>
      <c r="GA48">
        <f>84*(4.45+0.065*6)*(1-FZ$10/FZ48)^3/FZ48*LN(EXP(1)+0.09*FZ48)*1E-20*FZ$34</f>
        <v>0</v>
      </c>
      <c r="GF48">
        <v>14.14</v>
      </c>
      <c r="GG48">
        <f>84*(4.45+0.065*6)*(1-GF$10/GF48)^3/GF48*LN(EXP(1)+0.09*GF48)*1E-20*GF$34</f>
        <v>0</v>
      </c>
      <c r="GL48">
        <v>14.71</v>
      </c>
      <c r="GM48">
        <f>84*(4.45+0.065*6)*(1-GL$10/GL48)^3/GL48*LN(EXP(1)+0.09*GL48)*1E-20*GL$34</f>
        <v>0</v>
      </c>
      <c r="GR48">
        <v>17.8</v>
      </c>
      <c r="GS48">
        <f>84*(4.45+0.065*6)*(1-GR$10/GR48)^3/GR48*LN(EXP(1)+0.09*GR48)*1E-20*GR$34</f>
        <v>0</v>
      </c>
    </row>
    <row r="49" spans="1:201">
      <c r="A49">
        <v>14.5</v>
      </c>
      <c r="B49">
        <f t="shared" ref="B49:B65" si="44">IF((0.00000000000000001)/A49/B$34*(B$35*LN(A49/B$34)+C$35*(1-B$34/A49)+D$35*(1-B$34/A49)^2+E$35*(1-B$34/A49)^3+F$35*(1-B$34/A49)^4+G$35*(1-B$34/A49)^5)&gt;0,(0.00000000000000001)/A49/B$34*(B$35*LN(A49/B$34)+C$35*(1-B$34/A49)+D$35*(1-B$34/A49)^2+E$35*(1-B$34/A49)^3+F$35*(1-B$34/A49)^4+G$35*(1-B$34/A49)^5),0)</f>
        <v>3.3374612098996455E-22</v>
      </c>
      <c r="I49">
        <v>14.8</v>
      </c>
      <c r="J49">
        <f t="shared" ref="J49:J65" si="45">IF((0.00000000000000001)/I49/J$34*(J$35*LN(I49/J$34)+K$35*(1-J$34/I49)+L$35*(1-J$34/I49)^2+M$35*(1-J$34/I49)^3+N$35*(1-J$34/I49)^4+O$35*(1-J$34/I49)^5)&gt;0,(0.00000000000000001)/I49/J$34*(J$35*LN(I49/J$34)+K$35*(1-J$34/I49)+L$35*(1-J$34/I49)^2+M$35*(1-J$34/I49)^3+N$35*(1-J$34/I49)^4+O$35*(1-J$34/I49)^5),0)</f>
        <v>3.2309988108124072E-24</v>
      </c>
      <c r="Q49">
        <v>18.2</v>
      </c>
      <c r="R49">
        <f t="shared" ref="R49:R65" si="46">IF((0.00000000000000001)/Q49/R$34*(R$35*LN(Q49/R$34)+S$35*(1-R$34/Q49)+T$35*(1-R$34/Q49)^2+U$35*(1-R$34/Q49)^3+V$35*(1-R$34/Q49)^4+W$35*(1-R$34/Q49)^5)&gt;0,(0.00000000000000001)/Q49/R$34*(R$35*LN(Q49/R$34)+S$35*(1-R$34/Q49)+T$35*(1-R$34/Q49)^2+U$35*(1-R$34/Q49)^3+V$35*(1-R$34/Q49)^4+W$35*(1-R$34/Q49)^5),0)</f>
        <v>1.4873896241261361E-23</v>
      </c>
      <c r="Y49">
        <v>15.6</v>
      </c>
      <c r="Z49">
        <f t="shared" ref="Z49:Z65" si="47">IF((0.00000000000000001)/Y49/Z$34*(Z$35*LN(Y49/Z$34)+AA$35*(1-Z$34/Y49)+AB$35*(1-Z$34/Y49)^2+AC$35*(1-Z$34/Y49)^3+AD$35*(1-Z$34/Y49)^4+AE$35*(1-Z$34/Y49)^5)&gt;0,(0.00000000000000001)/Y49/Z$34*(Z$35*LN(Y49/Z$34)+AA$35*(1-Z$34/Y49)+AB$35*(1-Z$34/Y49)^2+AC$35*(1-Z$34/Y49)^3+AD$35*(1-Z$34/Y49)^4+AE$35*(1-Z$34/Y49)^5),0)</f>
        <v>2.6794661526197122E-23</v>
      </c>
      <c r="AG49">
        <v>16.3</v>
      </c>
      <c r="AH49">
        <f t="shared" ref="AH49:AH65" si="48">IF((0.00000000000000001)/AG49/AH$34*(AH$35*LN(AG49/AH$34)+AI$35*(1-AH$34/AG49)+AJ$35*(1-AH$34/AG49)^2+AK$35*(1-AH$34/AG49)^3+AL$35*(1-AH$34/AG49)^4+AM$35*(1-AH$34/AG49)^5)&gt;0,(0.00000000000000001)/AG49/AH$34*(AH$35*LN(AG49/AH$34)+AI$35*(1-AH$34/AG49)+AJ$35*(1-AH$34/AG49)^2+AK$35*(1-AH$34/AG49)^3+AL$35*(1-AH$34/AG49)^4+AM$35*(1-AH$34/AG49)^5),0)</f>
        <v>2.4786860757294448E-24</v>
      </c>
      <c r="AO49">
        <v>14</v>
      </c>
      <c r="AP49">
        <f t="shared" ref="AP49:AP65" si="49">IF((0.00000000000000001)/AO49/AP$34*(AP$35*LN(AO49/AP$34)+AQ$35*(1-AP$34/AO49)+AR$35*(1-AP$34/AO49)^2+AS$35*(1-AP$34/AO49)^3+AT$35*(1-AP$34/AO49)^4+AU$35*(1-AP$34/AO49)^5)&gt;0,(0.00000000000000001)/AO49/AP$34*(AP$35*LN(AO49/AP$34)+AQ$35*(1-AP$34/AO49)+AR$35*(1-AP$34/AO49)^2+AS$35*(1-AP$34/AO49)^3+AT$35*(1-AP$34/AO49)^4+AU$35*(1-AP$34/AO49)^5),0)</f>
        <v>8.9071185442545569E-23</v>
      </c>
      <c r="AW49">
        <v>15.3</v>
      </c>
      <c r="AX49">
        <f t="shared" ref="AX49:AX65" si="50">IF((0.00000000000000001)/AW49/AX$34*(AX$35*LN(AW49/AX$34)+AY$35*(1-AX$34/AW49)+AZ$35*(1-AX$34/AW49)^2+BA$35*(1-AX$34/AW49)^3+BB$35*(1-AX$34/AW49)^4+BC$35*(1-AX$34/AW49)^5)&gt;0,(0.00000000000000001)/AW49/AX$34*(AX$35*LN(AW49/AX$34)+AY$35*(1-AX$34/AW49)+AZ$35*(1-AX$34/AW49)^2+BA$35*(1-AX$34/AW49)^3+BB$35*(1-AX$34/AW49)^4+BC$35*(1-AX$34/AW49)^5),0)</f>
        <v>3.4448916733582376E-24</v>
      </c>
      <c r="BE49">
        <v>27</v>
      </c>
      <c r="BF49">
        <f t="shared" ref="BF49:BF65" si="51">IF((0.00000000000000001)/BE49/BF$34*(BF$35*LN(BE49/BF$34)+BG$35*(1-BF$34/BE49)+BH$35*(1-BF$34/BE49)^2+BI$35*(1-BF$34/BE49)^3+BJ$35*(1-BF$34/BE49)^4+BK$35*(1-BF$34/BE49)^5)&gt;0,(0.00000000000000001)/BE49/BF$34*(BF$35*LN(BE49/BF$34)+BG$35*(1-BF$34/BE49)+BH$35*(1-BF$34/BE49)^2+BI$35*(1-BF$34/BE49)^3+BJ$35*(1-BF$34/BE49)^4+BK$35*(1-BF$34/BE49)^5),0)</f>
        <v>5.1957575875116895E-24</v>
      </c>
      <c r="BM49">
        <v>25</v>
      </c>
      <c r="BN49">
        <f t="shared" ref="BN49:BN65" si="52">IF((0.00000000000000001)/BM49/BN$34*(BN$35*LN(BM49/BN$34)+BO$35*(1-BN$34/BM49)+BP$35*(1-BN$34/BM49)^2+BQ$35*(1-BN$34/BM49)^3+BR$35*(1-BN$34/BM49)^4+BS$35*(1-BN$34/BM49)^5)&gt;0,(0.00000000000000001)/BM49/BN$34*(BN$35*LN(BM49/BN$34)+BO$35*(1-BN$34/BM49)+BP$35*(1-BN$34/BM49)^2+BQ$35*(1-BN$34/BM49)^3+BR$35*(1-BN$34/BM49)^4+BS$35*(1-BN$34/BM49)^5),0)</f>
        <v>1.0446840658693448E-24</v>
      </c>
      <c r="EJ49">
        <v>10</v>
      </c>
      <c r="EK49">
        <f t="shared" ref="EK49:EK69" si="53">84*(4.45+0.065*6)*(1-EJ$10/EJ49)^3/EJ49*LN(EXP(1)+0.09*EJ49)*1E-20*EJ$34</f>
        <v>2.3643223497027858E-24</v>
      </c>
      <c r="EP49">
        <v>12</v>
      </c>
      <c r="EQ49">
        <f t="shared" ref="EQ49:EQ69" si="54">84*(4.45+0.065*6)*(1-EP$10/EP49)^3/EP49*LN(EXP(1)+0.09*EP49)*1E-20*EP$34</f>
        <v>4.9715032557700655E-27</v>
      </c>
      <c r="EV49">
        <v>13</v>
      </c>
      <c r="EW49">
        <f t="shared" ref="EW49:EW69" si="55">84*(4.45+0.065*6)*(1-EV$10/EV49)^3/EV49*LN(EXP(1)+0.09*EV49)*1E-20*EV$34</f>
        <v>2.1301490172856884E-23</v>
      </c>
      <c r="FB49">
        <v>16</v>
      </c>
      <c r="FC49">
        <f t="shared" ref="FC49:FC69" si="56">84*(4.45+0.065*6)*(1-FB$10/FB49)^3/FB49*LN(EXP(1)+0.09*FB49)*1E-20*FB$34</f>
        <v>1.4849118041954075E-24</v>
      </c>
      <c r="FH49">
        <v>15</v>
      </c>
      <c r="FI49">
        <f t="shared" ref="FI49:FI69" si="57">84*(4.45+0.065*6)*(1-FH$10/FH49)^3/FH49*LN(EXP(1)+0.09*FH49)*1E-20*FH$34</f>
        <v>4.2718548054473897E-26</v>
      </c>
      <c r="FN49">
        <v>15</v>
      </c>
      <c r="FO49">
        <f t="shared" ref="FO49:FO69" si="58">84*(4.45+0.065*6)*(1-FN$10/FN49)^3/FN49*LN(EXP(1)+0.09*FN49)*1E-20*FN$34</f>
        <v>1.541227724971157E-22</v>
      </c>
      <c r="FT49">
        <v>15</v>
      </c>
      <c r="FU49">
        <f t="shared" ref="FU49:FU69" si="59">84*(4.45+0.065*6)*(1-FT$10/FT49)^3/FT49*LN(EXP(1)+0.09*FT49)*1E-20*FT$34</f>
        <v>5.7235252772287925E-23</v>
      </c>
      <c r="FZ49">
        <v>15</v>
      </c>
      <c r="GA49">
        <f t="shared" ref="GA49:GA69" si="60">84*(4.45+0.065*6)*(1-FZ$10/FZ49)^3/FZ49*LN(EXP(1)+0.09*FZ49)*1E-20*FZ$34</f>
        <v>2.1934209699628213E-24</v>
      </c>
      <c r="GF49">
        <v>15</v>
      </c>
      <c r="GG49">
        <f t="shared" ref="GG49:GG69" si="61">84*(4.45+0.065*6)*(1-GF$10/GF49)^3/GF49*LN(EXP(1)+0.09*GF49)*1E-20*GF$34</f>
        <v>3.0104419374700028E-24</v>
      </c>
      <c r="GL49">
        <v>15</v>
      </c>
      <c r="GM49">
        <f t="shared" ref="GM49:GM69" si="62">84*(4.45+0.065*6)*(1-GL$10/GL49)^3/GL49*LN(EXP(1)+0.09*GL49)*1E-20*GL$34</f>
        <v>2.7483978803961113E-26</v>
      </c>
      <c r="GR49">
        <v>18</v>
      </c>
      <c r="GS49">
        <f t="shared" ref="GS49:GS69" si="63">84*(4.45+0.065*6)*(1-GR$10/GR49)^3/GR49*LN(EXP(1)+0.09*GR49)*1E-20*GR$34</f>
        <v>2.7280201610607137E-27</v>
      </c>
    </row>
    <row r="50" spans="1:201">
      <c r="A50">
        <v>14.6</v>
      </c>
      <c r="B50">
        <f t="shared" si="44"/>
        <v>4.8047922978387634E-22</v>
      </c>
      <c r="I50">
        <v>14.85</v>
      </c>
      <c r="J50">
        <f t="shared" si="45"/>
        <v>1.1232243839547177E-23</v>
      </c>
      <c r="Q50">
        <v>18.3</v>
      </c>
      <c r="R50">
        <f t="shared" si="46"/>
        <v>3.0987538997995557E-23</v>
      </c>
      <c r="Y50">
        <v>15.8</v>
      </c>
      <c r="Z50">
        <f t="shared" si="47"/>
        <v>5.144359729174306E-23</v>
      </c>
      <c r="AG50">
        <v>16.350000000000001</v>
      </c>
      <c r="AH50">
        <f t="shared" si="48"/>
        <v>4.8287236188833884E-24</v>
      </c>
      <c r="AO50">
        <v>14.5</v>
      </c>
      <c r="AP50">
        <f t="shared" si="49"/>
        <v>5.1495811279575148E-22</v>
      </c>
      <c r="AW50">
        <v>15.4</v>
      </c>
      <c r="AX50">
        <f t="shared" si="50"/>
        <v>2.8215373359086699E-23</v>
      </c>
      <c r="BE50">
        <v>27.1</v>
      </c>
      <c r="BF50">
        <f t="shared" si="51"/>
        <v>1.5594141054069319E-23</v>
      </c>
      <c r="BM50">
        <v>25.3</v>
      </c>
      <c r="BN50">
        <f t="shared" si="52"/>
        <v>4.1041428645363538E-24</v>
      </c>
      <c r="EJ50">
        <v>11</v>
      </c>
      <c r="EK50">
        <f t="shared" si="53"/>
        <v>1.5722109312935133E-22</v>
      </c>
      <c r="EP50">
        <v>13</v>
      </c>
      <c r="EQ50">
        <f t="shared" si="54"/>
        <v>3.4013557579239626E-23</v>
      </c>
      <c r="EV50">
        <v>14</v>
      </c>
      <c r="EW50">
        <f t="shared" si="55"/>
        <v>1.4393006158418315E-22</v>
      </c>
      <c r="FB50">
        <v>16.5</v>
      </c>
      <c r="FC50">
        <f t="shared" si="56"/>
        <v>6.4356833839009972E-24</v>
      </c>
      <c r="FH50">
        <v>16</v>
      </c>
      <c r="FI50">
        <f t="shared" si="57"/>
        <v>9.4416964797668491E-24</v>
      </c>
      <c r="FN50">
        <v>16</v>
      </c>
      <c r="FO50">
        <f t="shared" si="58"/>
        <v>3.3762211827920601E-22</v>
      </c>
      <c r="FT50">
        <v>16</v>
      </c>
      <c r="FU50">
        <f t="shared" si="59"/>
        <v>1.3477090145199309E-22</v>
      </c>
      <c r="FZ50">
        <v>16</v>
      </c>
      <c r="GA50">
        <f t="shared" si="60"/>
        <v>1.4644736148221595E-23</v>
      </c>
      <c r="GF50">
        <v>16</v>
      </c>
      <c r="GG50">
        <f t="shared" si="61"/>
        <v>2.3893445440701897E-23</v>
      </c>
      <c r="GL50">
        <v>16</v>
      </c>
      <c r="GM50">
        <f t="shared" si="62"/>
        <v>1.8978408374511912E-24</v>
      </c>
      <c r="GR50">
        <v>18.3</v>
      </c>
      <c r="GS50">
        <f t="shared" si="63"/>
        <v>4.0066882548680667E-26</v>
      </c>
    </row>
    <row r="51" spans="1:201">
      <c r="A51">
        <v>14.9</v>
      </c>
      <c r="B51">
        <f t="shared" si="44"/>
        <v>8.5409997913451079E-22</v>
      </c>
      <c r="I51">
        <v>14.9</v>
      </c>
      <c r="J51">
        <f t="shared" si="45"/>
        <v>2.0375958412832286E-23</v>
      </c>
      <c r="Q51">
        <v>18.399999999999999</v>
      </c>
      <c r="R51">
        <f t="shared" si="46"/>
        <v>4.6697249794392968E-23</v>
      </c>
      <c r="Y51">
        <v>16</v>
      </c>
      <c r="Z51">
        <f t="shared" si="47"/>
        <v>7.4647839636141361E-23</v>
      </c>
      <c r="AG51">
        <v>16.399999999999999</v>
      </c>
      <c r="AH51">
        <f t="shared" si="48"/>
        <v>7.0571449496627333E-24</v>
      </c>
      <c r="AO51">
        <v>15</v>
      </c>
      <c r="AP51">
        <f t="shared" si="49"/>
        <v>8.1500016362177134E-22</v>
      </c>
      <c r="AW51">
        <v>15.6</v>
      </c>
      <c r="AX51">
        <f t="shared" si="50"/>
        <v>8.4245252254954048E-23</v>
      </c>
      <c r="BE51">
        <v>27.3</v>
      </c>
      <c r="BF51">
        <f t="shared" si="51"/>
        <v>3.6486614407420552E-23</v>
      </c>
      <c r="BM51">
        <v>25.5</v>
      </c>
      <c r="BN51">
        <f t="shared" si="52"/>
        <v>6.074576534448907E-24</v>
      </c>
      <c r="EJ51">
        <v>12</v>
      </c>
      <c r="EK51">
        <f t="shared" si="53"/>
        <v>6.3886028161289031E-22</v>
      </c>
      <c r="EP51">
        <v>14</v>
      </c>
      <c r="EQ51">
        <f t="shared" si="54"/>
        <v>1.9136573956700508E-22</v>
      </c>
      <c r="EV51">
        <v>15</v>
      </c>
      <c r="EW51">
        <f t="shared" si="55"/>
        <v>3.8833723981809325E-22</v>
      </c>
      <c r="FB51">
        <v>17</v>
      </c>
      <c r="FC51">
        <f t="shared" si="56"/>
        <v>1.6123140770086789E-23</v>
      </c>
      <c r="FH51">
        <v>17</v>
      </c>
      <c r="FI51">
        <f t="shared" si="57"/>
        <v>4.7417060637651923E-23</v>
      </c>
      <c r="FN51">
        <v>17</v>
      </c>
      <c r="FO51">
        <f t="shared" si="58"/>
        <v>5.7705176377284106E-22</v>
      </c>
      <c r="FT51">
        <v>17</v>
      </c>
      <c r="FU51">
        <f t="shared" si="59"/>
        <v>2.3951530229207938E-22</v>
      </c>
      <c r="FZ51">
        <v>17</v>
      </c>
      <c r="GA51">
        <f t="shared" si="60"/>
        <v>4.0174419051624621E-23</v>
      </c>
      <c r="GF51">
        <v>17</v>
      </c>
      <c r="GG51">
        <f t="shared" si="61"/>
        <v>6.9182966638809985E-23</v>
      </c>
      <c r="GL51">
        <v>17</v>
      </c>
      <c r="GM51">
        <f t="shared" si="62"/>
        <v>8.4558688470399995E-24</v>
      </c>
      <c r="GR51">
        <v>18.600000000000001</v>
      </c>
      <c r="GS51">
        <f t="shared" si="63"/>
        <v>1.544228088132536E-25</v>
      </c>
    </row>
    <row r="52" spans="1:201">
      <c r="A52">
        <v>15</v>
      </c>
      <c r="B52">
        <f t="shared" si="44"/>
        <v>9.5974680987200111E-22</v>
      </c>
      <c r="I52">
        <v>15</v>
      </c>
      <c r="J52">
        <f t="shared" si="45"/>
        <v>4.1825671919884153E-23</v>
      </c>
      <c r="Q52">
        <v>18.5</v>
      </c>
      <c r="R52">
        <f t="shared" si="46"/>
        <v>6.2031963845610579E-23</v>
      </c>
      <c r="Y52">
        <v>16.399999999999999</v>
      </c>
      <c r="Z52">
        <f t="shared" si="47"/>
        <v>1.1885406991609761E-22</v>
      </c>
      <c r="AG52">
        <v>16.600000000000001</v>
      </c>
      <c r="AH52">
        <f t="shared" si="48"/>
        <v>1.4884720039245169E-23</v>
      </c>
      <c r="AO52">
        <v>15.5</v>
      </c>
      <c r="AP52">
        <f t="shared" si="49"/>
        <v>1.0741289942142927E-21</v>
      </c>
      <c r="AW52">
        <v>15.8</v>
      </c>
      <c r="AX52">
        <f t="shared" si="50"/>
        <v>1.4718927078581945E-22</v>
      </c>
      <c r="BE52">
        <v>27.5</v>
      </c>
      <c r="BF52">
        <f t="shared" si="51"/>
        <v>5.7425230948873654E-23</v>
      </c>
      <c r="BM52">
        <v>25.7</v>
      </c>
      <c r="BN52">
        <f t="shared" si="52"/>
        <v>7.9909075106909666E-24</v>
      </c>
      <c r="EJ52">
        <v>13</v>
      </c>
      <c r="EK52">
        <f t="shared" si="53"/>
        <v>1.405171474304675E-21</v>
      </c>
      <c r="EP52">
        <v>15</v>
      </c>
      <c r="EQ52">
        <f t="shared" si="54"/>
        <v>4.8599154891605429E-22</v>
      </c>
      <c r="EV52">
        <v>16</v>
      </c>
      <c r="EW52">
        <f t="shared" si="55"/>
        <v>7.3517185925338607E-22</v>
      </c>
      <c r="FB52">
        <v>17.5</v>
      </c>
      <c r="FC52">
        <f t="shared" si="56"/>
        <v>3.1097020015795994E-23</v>
      </c>
      <c r="FH52">
        <v>17.5</v>
      </c>
      <c r="FI52">
        <f t="shared" si="57"/>
        <v>7.9025103768253905E-23</v>
      </c>
      <c r="FN52">
        <v>17.5</v>
      </c>
      <c r="FO52">
        <f t="shared" si="58"/>
        <v>7.1243604067415887E-22</v>
      </c>
      <c r="FT52">
        <v>17.5</v>
      </c>
      <c r="FU52">
        <f t="shared" si="59"/>
        <v>2.9972355197150168E-22</v>
      </c>
      <c r="FZ52">
        <v>17.5</v>
      </c>
      <c r="GA52">
        <f t="shared" si="60"/>
        <v>5.7557021709198804E-23</v>
      </c>
      <c r="GF52">
        <v>17.5</v>
      </c>
      <c r="GG52">
        <f t="shared" si="61"/>
        <v>1.0062698456730608E-22</v>
      </c>
      <c r="GL52">
        <v>17.5</v>
      </c>
      <c r="GM52">
        <f t="shared" si="62"/>
        <v>1.3717025496375985E-23</v>
      </c>
      <c r="GR52">
        <v>19</v>
      </c>
      <c r="GS52">
        <f t="shared" si="63"/>
        <v>4.8129524015674377E-25</v>
      </c>
    </row>
    <row r="53" spans="1:201">
      <c r="A53">
        <v>16</v>
      </c>
      <c r="B53">
        <f t="shared" si="44"/>
        <v>1.6791762701493124E-21</v>
      </c>
      <c r="I53">
        <v>16</v>
      </c>
      <c r="J53">
        <f t="shared" si="45"/>
        <v>4.0329810140126317E-22</v>
      </c>
      <c r="Q53">
        <v>18.600000000000001</v>
      </c>
      <c r="R53">
        <f t="shared" si="46"/>
        <v>7.7017960056011501E-23</v>
      </c>
      <c r="Y53">
        <v>16.7</v>
      </c>
      <c r="Z53">
        <f t="shared" si="47"/>
        <v>1.5160702746863396E-22</v>
      </c>
      <c r="AG53">
        <v>16.7</v>
      </c>
      <c r="AH53">
        <f t="shared" si="48"/>
        <v>1.8230018826094466E-23</v>
      </c>
      <c r="AO53">
        <v>16</v>
      </c>
      <c r="AP53">
        <f t="shared" si="49"/>
        <v>1.334171096605384E-21</v>
      </c>
      <c r="AW53">
        <v>16</v>
      </c>
      <c r="AX53">
        <f t="shared" si="50"/>
        <v>2.1529839839098916E-22</v>
      </c>
      <c r="BE53">
        <v>27.6</v>
      </c>
      <c r="BF53">
        <f t="shared" si="51"/>
        <v>6.7884775152365079E-23</v>
      </c>
      <c r="BM53">
        <v>26</v>
      </c>
      <c r="BN53">
        <f t="shared" si="52"/>
        <v>1.077079864192865E-23</v>
      </c>
      <c r="EJ53">
        <v>14</v>
      </c>
      <c r="EK53">
        <f t="shared" si="53"/>
        <v>2.3602474899462363E-21</v>
      </c>
      <c r="EP53">
        <v>16</v>
      </c>
      <c r="EQ53">
        <f t="shared" si="54"/>
        <v>8.926872135377843E-22</v>
      </c>
      <c r="EV53">
        <v>17</v>
      </c>
      <c r="EW53">
        <f t="shared" si="55"/>
        <v>1.1558809768161911E-21</v>
      </c>
      <c r="FB53">
        <v>18</v>
      </c>
      <c r="FC53">
        <f t="shared" si="56"/>
        <v>5.1466610116959176E-23</v>
      </c>
      <c r="FH53">
        <v>18</v>
      </c>
      <c r="FI53">
        <f t="shared" si="57"/>
        <v>1.1879579132408523E-22</v>
      </c>
      <c r="FN53">
        <v>18</v>
      </c>
      <c r="FO53">
        <f t="shared" si="58"/>
        <v>8.5561579574928309E-22</v>
      </c>
      <c r="FT53">
        <v>18</v>
      </c>
      <c r="FU53">
        <f t="shared" si="59"/>
        <v>3.6392865061569817E-22</v>
      </c>
      <c r="FZ53">
        <v>18</v>
      </c>
      <c r="GA53">
        <f t="shared" si="60"/>
        <v>7.7645193538207733E-23</v>
      </c>
      <c r="GF53">
        <v>18</v>
      </c>
      <c r="GG53">
        <f t="shared" si="61"/>
        <v>1.3728324704510405E-22</v>
      </c>
      <c r="GL53">
        <v>18</v>
      </c>
      <c r="GM53">
        <f t="shared" si="62"/>
        <v>2.0239232156950115E-23</v>
      </c>
      <c r="GR53">
        <v>19.2</v>
      </c>
      <c r="GS53">
        <f t="shared" si="63"/>
        <v>7.3492625992015807E-25</v>
      </c>
    </row>
    <row r="54" spans="1:201">
      <c r="A54">
        <v>17</v>
      </c>
      <c r="B54">
        <f t="shared" si="44"/>
        <v>2.0795621049653838E-21</v>
      </c>
      <c r="I54">
        <v>17</v>
      </c>
      <c r="J54">
        <f t="shared" si="45"/>
        <v>8.5951823517379951E-22</v>
      </c>
      <c r="Q54">
        <v>18.7</v>
      </c>
      <c r="R54">
        <f t="shared" si="46"/>
        <v>9.1679093754942412E-23</v>
      </c>
      <c r="Y54">
        <v>17</v>
      </c>
      <c r="Z54">
        <f t="shared" si="47"/>
        <v>1.8500973192425064E-22</v>
      </c>
      <c r="AG54">
        <v>17</v>
      </c>
      <c r="AH54">
        <f t="shared" si="48"/>
        <v>2.6484383990872998E-23</v>
      </c>
      <c r="AO54">
        <v>17</v>
      </c>
      <c r="AP54">
        <f t="shared" si="49"/>
        <v>1.9147602855858962E-21</v>
      </c>
      <c r="AW54">
        <v>17</v>
      </c>
      <c r="AX54">
        <f t="shared" si="50"/>
        <v>5.9189289887049615E-22</v>
      </c>
      <c r="BE54">
        <v>27.7</v>
      </c>
      <c r="BF54">
        <f t="shared" si="51"/>
        <v>7.8325071769065767E-23</v>
      </c>
      <c r="BM54">
        <v>27</v>
      </c>
      <c r="BN54">
        <f t="shared" si="52"/>
        <v>1.9429857636223032E-23</v>
      </c>
      <c r="EJ54">
        <v>15</v>
      </c>
      <c r="EK54">
        <f t="shared" si="53"/>
        <v>3.4170756935808202E-21</v>
      </c>
      <c r="EP54">
        <v>17</v>
      </c>
      <c r="EQ54">
        <f t="shared" si="54"/>
        <v>1.3783817476267924E-21</v>
      </c>
      <c r="EV54">
        <v>18</v>
      </c>
      <c r="EW54">
        <f t="shared" si="55"/>
        <v>1.6236446485690508E-21</v>
      </c>
      <c r="FB54">
        <v>18.5</v>
      </c>
      <c r="FC54">
        <f t="shared" si="56"/>
        <v>7.7060683203222916E-23</v>
      </c>
      <c r="FH54">
        <v>18.5</v>
      </c>
      <c r="FI54">
        <f t="shared" si="57"/>
        <v>1.6615351713658938E-22</v>
      </c>
      <c r="FN54">
        <v>18.5</v>
      </c>
      <c r="FO54">
        <f t="shared" si="58"/>
        <v>1.0048160695854613E-21</v>
      </c>
      <c r="FT54">
        <v>18.5</v>
      </c>
      <c r="FU54">
        <f t="shared" si="59"/>
        <v>4.3129344039436783E-22</v>
      </c>
      <c r="FZ54">
        <v>18.5</v>
      </c>
      <c r="GA54">
        <f t="shared" si="60"/>
        <v>1.0011058130070884E-22</v>
      </c>
      <c r="GF54">
        <v>18.5</v>
      </c>
      <c r="GG54">
        <f t="shared" si="61"/>
        <v>1.7855067008259588E-22</v>
      </c>
      <c r="GL54">
        <v>18.5</v>
      </c>
      <c r="GM54">
        <f t="shared" si="62"/>
        <v>2.7923532353678977E-23</v>
      </c>
      <c r="GR54">
        <v>19.399999999999999</v>
      </c>
      <c r="GS54">
        <f t="shared" si="63"/>
        <v>1.0553389691901921E-24</v>
      </c>
    </row>
    <row r="55" spans="1:201">
      <c r="A55">
        <v>18</v>
      </c>
      <c r="B55">
        <f t="shared" si="44"/>
        <v>2.3695776930399148E-21</v>
      </c>
      <c r="I55">
        <v>18</v>
      </c>
      <c r="J55">
        <f t="shared" si="45"/>
        <v>1.2953059198051968E-21</v>
      </c>
      <c r="Q55">
        <v>18.899999999999999</v>
      </c>
      <c r="R55">
        <f t="shared" si="46"/>
        <v>1.2011133763371508E-22</v>
      </c>
      <c r="Y55">
        <v>18</v>
      </c>
      <c r="Z55">
        <f t="shared" si="47"/>
        <v>3.06653581209743E-22</v>
      </c>
      <c r="AG55">
        <v>18</v>
      </c>
      <c r="AH55">
        <f t="shared" si="48"/>
        <v>4.3424967100109512E-23</v>
      </c>
      <c r="AO55">
        <v>18</v>
      </c>
      <c r="AP55">
        <f t="shared" si="49"/>
        <v>2.5777730127465962E-21</v>
      </c>
      <c r="AW55">
        <v>18</v>
      </c>
      <c r="AX55">
        <f t="shared" si="50"/>
        <v>9.6898500018688859E-22</v>
      </c>
      <c r="BE55">
        <v>27.8</v>
      </c>
      <c r="BF55">
        <f t="shared" si="51"/>
        <v>8.8737536549526253E-23</v>
      </c>
      <c r="BM55">
        <v>27.5</v>
      </c>
      <c r="BN55">
        <f t="shared" si="52"/>
        <v>2.3590806195737137E-23</v>
      </c>
      <c r="EJ55">
        <v>16</v>
      </c>
      <c r="EK55">
        <f t="shared" si="53"/>
        <v>4.5106258882589207E-21</v>
      </c>
      <c r="EP55">
        <v>18</v>
      </c>
      <c r="EQ55">
        <f t="shared" si="54"/>
        <v>1.9130047576339526E-21</v>
      </c>
      <c r="EV55">
        <v>19</v>
      </c>
      <c r="EW55">
        <f t="shared" si="55"/>
        <v>2.1165905322283789E-21</v>
      </c>
      <c r="FB55">
        <v>19</v>
      </c>
      <c r="FC55">
        <f t="shared" si="56"/>
        <v>1.0753699874632173E-22</v>
      </c>
      <c r="FH55">
        <v>19</v>
      </c>
      <c r="FI55">
        <f t="shared" si="57"/>
        <v>2.2037320106413607E-22</v>
      </c>
      <c r="FN55">
        <v>19</v>
      </c>
      <c r="FO55">
        <f t="shared" si="58"/>
        <v>1.1584536722982516E-21</v>
      </c>
      <c r="FT55">
        <v>19</v>
      </c>
      <c r="FU55">
        <f t="shared" si="59"/>
        <v>5.0106290764623446E-22</v>
      </c>
      <c r="FZ55">
        <v>19</v>
      </c>
      <c r="GA55">
        <f t="shared" si="60"/>
        <v>1.2461900760067583E-22</v>
      </c>
      <c r="GF55">
        <v>19</v>
      </c>
      <c r="GG55">
        <f t="shared" si="61"/>
        <v>2.2380752075862255E-22</v>
      </c>
      <c r="GL55">
        <v>19</v>
      </c>
      <c r="GM55">
        <f t="shared" si="62"/>
        <v>3.6651221623256012E-23</v>
      </c>
      <c r="GR55">
        <v>19.8</v>
      </c>
      <c r="GS55">
        <f t="shared" si="63"/>
        <v>1.9098241972644957E-24</v>
      </c>
    </row>
    <row r="56" spans="1:201">
      <c r="A56">
        <v>19</v>
      </c>
      <c r="B56">
        <f t="shared" si="44"/>
        <v>2.6241076091287569E-21</v>
      </c>
      <c r="I56">
        <v>19</v>
      </c>
      <c r="J56">
        <f t="shared" si="45"/>
        <v>1.6768544895234862E-21</v>
      </c>
      <c r="Q56">
        <v>19</v>
      </c>
      <c r="R56">
        <f t="shared" si="46"/>
        <v>1.3391986997875613E-22</v>
      </c>
      <c r="Y56">
        <v>19</v>
      </c>
      <c r="Z56">
        <f t="shared" si="47"/>
        <v>4.4705147064482809E-22</v>
      </c>
      <c r="AG56">
        <v>19</v>
      </c>
      <c r="AH56">
        <f t="shared" si="48"/>
        <v>5.6825254698921275E-23</v>
      </c>
      <c r="AO56">
        <v>19</v>
      </c>
      <c r="AP56">
        <f t="shared" si="49"/>
        <v>3.2835243811583893E-21</v>
      </c>
      <c r="AW56">
        <v>19</v>
      </c>
      <c r="AX56">
        <f t="shared" si="50"/>
        <v>1.313539371604041E-21</v>
      </c>
      <c r="BE56">
        <v>28</v>
      </c>
      <c r="BF56">
        <f t="shared" si="51"/>
        <v>1.0944817539420989E-22</v>
      </c>
      <c r="BM56">
        <v>28</v>
      </c>
      <c r="BN56">
        <f t="shared" si="52"/>
        <v>2.778035572162156E-23</v>
      </c>
      <c r="EJ56">
        <v>17</v>
      </c>
      <c r="EK56">
        <f t="shared" si="53"/>
        <v>5.5964567212794245E-21</v>
      </c>
      <c r="EP56">
        <v>19</v>
      </c>
      <c r="EQ56">
        <f t="shared" si="54"/>
        <v>2.4724499965028123E-21</v>
      </c>
      <c r="EV56">
        <v>20</v>
      </c>
      <c r="EW56">
        <f t="shared" si="55"/>
        <v>2.6180870963313806E-21</v>
      </c>
      <c r="FB56">
        <v>20</v>
      </c>
      <c r="FC56">
        <f t="shared" si="56"/>
        <v>1.8133534828301963E-22</v>
      </c>
      <c r="FH56">
        <v>20</v>
      </c>
      <c r="FI56">
        <f t="shared" si="57"/>
        <v>3.4621557152120555E-22</v>
      </c>
      <c r="FN56">
        <v>20</v>
      </c>
      <c r="FO56">
        <f t="shared" si="58"/>
        <v>1.4736546807769637E-21</v>
      </c>
      <c r="FT56">
        <v>20</v>
      </c>
      <c r="FU56">
        <f t="shared" si="59"/>
        <v>6.4521803720239657E-22</v>
      </c>
      <c r="FZ56">
        <v>20</v>
      </c>
      <c r="GA56">
        <f t="shared" si="60"/>
        <v>1.7848651961582504E-22</v>
      </c>
      <c r="GF56">
        <v>20</v>
      </c>
      <c r="GG56">
        <f t="shared" si="61"/>
        <v>3.2388146836204945E-22</v>
      </c>
      <c r="GL56">
        <v>20</v>
      </c>
      <c r="GM56">
        <f t="shared" si="62"/>
        <v>5.6729764042520482E-23</v>
      </c>
      <c r="GR56">
        <v>20</v>
      </c>
      <c r="GS56">
        <f t="shared" si="63"/>
        <v>2.4482922280748759E-24</v>
      </c>
    </row>
    <row r="57" spans="1:201">
      <c r="A57">
        <v>20</v>
      </c>
      <c r="B57">
        <f t="shared" si="44"/>
        <v>2.8659816557278227E-21</v>
      </c>
      <c r="I57">
        <v>20</v>
      </c>
      <c r="J57">
        <f t="shared" si="45"/>
        <v>2.0006091859241327E-21</v>
      </c>
      <c r="Q57">
        <v>20</v>
      </c>
      <c r="R57">
        <f t="shared" si="46"/>
        <v>2.6027696953069282E-22</v>
      </c>
      <c r="Y57">
        <v>20</v>
      </c>
      <c r="Z57">
        <f t="shared" si="47"/>
        <v>6.0261486938388438E-22</v>
      </c>
      <c r="AG57">
        <v>20</v>
      </c>
      <c r="AH57">
        <f t="shared" si="48"/>
        <v>7.3617435568800106E-23</v>
      </c>
      <c r="AO57">
        <v>20</v>
      </c>
      <c r="AP57">
        <f t="shared" si="49"/>
        <v>3.9899624388751361E-21</v>
      </c>
      <c r="AW57">
        <v>20</v>
      </c>
      <c r="AX57">
        <f t="shared" si="50"/>
        <v>1.6195997209654221E-21</v>
      </c>
      <c r="BE57">
        <v>29</v>
      </c>
      <c r="BF57">
        <f t="shared" si="51"/>
        <v>2.0924729019250537E-22</v>
      </c>
      <c r="BM57">
        <v>29</v>
      </c>
      <c r="BN57">
        <f t="shared" si="52"/>
        <v>3.662476236520657E-23</v>
      </c>
      <c r="EJ57">
        <v>18</v>
      </c>
      <c r="EK57">
        <f t="shared" si="53"/>
        <v>6.6460647624667236E-21</v>
      </c>
      <c r="EP57">
        <v>20</v>
      </c>
      <c r="EQ57">
        <f t="shared" si="54"/>
        <v>3.0386115909024938E-21</v>
      </c>
      <c r="EV57">
        <v>21</v>
      </c>
      <c r="EW57">
        <f t="shared" si="55"/>
        <v>3.1160511337864547E-21</v>
      </c>
      <c r="FB57">
        <v>21</v>
      </c>
      <c r="FC57">
        <f t="shared" si="56"/>
        <v>2.6898634396417258E-22</v>
      </c>
      <c r="FH57">
        <v>21</v>
      </c>
      <c r="FI57">
        <f t="shared" si="57"/>
        <v>4.9001391601879569E-22</v>
      </c>
      <c r="FN57">
        <v>21</v>
      </c>
      <c r="FO57">
        <f t="shared" si="58"/>
        <v>1.7921844603415259E-21</v>
      </c>
      <c r="FT57">
        <v>21</v>
      </c>
      <c r="FU57">
        <f t="shared" si="59"/>
        <v>7.9199501923681312E-22</v>
      </c>
      <c r="FZ57">
        <v>21</v>
      </c>
      <c r="GA57">
        <f t="shared" si="60"/>
        <v>2.3690816647887696E-22</v>
      </c>
      <c r="GF57">
        <v>21</v>
      </c>
      <c r="GG57">
        <f t="shared" si="61"/>
        <v>4.3306318880571318E-22</v>
      </c>
      <c r="GL57">
        <v>21</v>
      </c>
      <c r="GM57">
        <f t="shared" si="62"/>
        <v>7.9484339240251817E-23</v>
      </c>
      <c r="GR57">
        <v>21</v>
      </c>
      <c r="GS57">
        <f t="shared" si="63"/>
        <v>6.2795831763235362E-24</v>
      </c>
    </row>
    <row r="58" spans="1:201">
      <c r="A58">
        <v>30</v>
      </c>
      <c r="B58">
        <f t="shared" si="44"/>
        <v>4.5597459177013331E-21</v>
      </c>
      <c r="I58">
        <v>30</v>
      </c>
      <c r="J58">
        <f t="shared" si="45"/>
        <v>3.511695483447969E-21</v>
      </c>
      <c r="Q58">
        <v>30</v>
      </c>
      <c r="R58">
        <f t="shared" si="46"/>
        <v>9.3762341638300978E-22</v>
      </c>
      <c r="Y58">
        <v>30</v>
      </c>
      <c r="Z58">
        <f t="shared" si="47"/>
        <v>2.0327131765036905E-21</v>
      </c>
      <c r="AG58">
        <v>30</v>
      </c>
      <c r="AH58">
        <f t="shared" si="48"/>
        <v>3.4472875514433083E-22</v>
      </c>
      <c r="AO58">
        <v>30</v>
      </c>
      <c r="AP58">
        <f t="shared" si="49"/>
        <v>8.5275615496978316E-21</v>
      </c>
      <c r="AW58">
        <v>30</v>
      </c>
      <c r="AX58">
        <f t="shared" si="50"/>
        <v>3.394780223881469E-21</v>
      </c>
      <c r="BE58">
        <v>30</v>
      </c>
      <c r="BF58">
        <f t="shared" si="51"/>
        <v>3.0046981453256245E-22</v>
      </c>
      <c r="BM58">
        <v>30</v>
      </c>
      <c r="BN58">
        <f t="shared" si="52"/>
        <v>4.6589546094239967E-23</v>
      </c>
      <c r="EJ58">
        <v>19</v>
      </c>
      <c r="EK58">
        <f t="shared" si="53"/>
        <v>7.6423641445441187E-21</v>
      </c>
      <c r="EP58">
        <v>21</v>
      </c>
      <c r="EQ58">
        <f t="shared" si="54"/>
        <v>3.5984788749570827E-21</v>
      </c>
      <c r="EV58">
        <v>22</v>
      </c>
      <c r="EW58">
        <f t="shared" si="55"/>
        <v>3.6020340691098123E-21</v>
      </c>
      <c r="FB58">
        <v>22</v>
      </c>
      <c r="FC58">
        <f t="shared" si="56"/>
        <v>3.6669065014083598E-22</v>
      </c>
      <c r="FH58">
        <v>22</v>
      </c>
      <c r="FI58">
        <f t="shared" si="57"/>
        <v>6.4605009237647623E-22</v>
      </c>
      <c r="FN58">
        <v>22</v>
      </c>
      <c r="FO58">
        <f t="shared" si="58"/>
        <v>2.1074529018485379E-21</v>
      </c>
      <c r="FT58">
        <v>22</v>
      </c>
      <c r="FU58">
        <f t="shared" si="59"/>
        <v>9.3813457040939055E-22</v>
      </c>
      <c r="FZ58">
        <v>22</v>
      </c>
      <c r="GA58">
        <f t="shared" si="60"/>
        <v>2.9794862639793796E-22</v>
      </c>
      <c r="GF58">
        <v>22</v>
      </c>
      <c r="GG58">
        <f t="shared" si="61"/>
        <v>5.4764160180548581E-22</v>
      </c>
      <c r="GL58">
        <v>22</v>
      </c>
      <c r="GM58">
        <f t="shared" si="62"/>
        <v>1.0403083599381736E-22</v>
      </c>
      <c r="GR58">
        <v>22</v>
      </c>
      <c r="GS58">
        <f t="shared" si="63"/>
        <v>1.1936544600938663E-23</v>
      </c>
    </row>
    <row r="59" spans="1:201">
      <c r="A59">
        <v>40</v>
      </c>
      <c r="B59">
        <f t="shared" si="44"/>
        <v>5.1520257617668752E-21</v>
      </c>
      <c r="I59">
        <v>40</v>
      </c>
      <c r="J59">
        <f t="shared" si="45"/>
        <v>3.9861670663815738E-21</v>
      </c>
      <c r="Q59">
        <v>40</v>
      </c>
      <c r="R59">
        <f t="shared" si="46"/>
        <v>1.1188116644786604E-21</v>
      </c>
      <c r="Y59">
        <v>40</v>
      </c>
      <c r="Z59">
        <f t="shared" si="47"/>
        <v>2.6971394535138003E-21</v>
      </c>
      <c r="AG59">
        <v>40</v>
      </c>
      <c r="AH59">
        <f t="shared" si="48"/>
        <v>5.0258218012103269E-22</v>
      </c>
      <c r="AO59">
        <v>40</v>
      </c>
      <c r="AP59">
        <f t="shared" si="49"/>
        <v>1.0121474292959934E-20</v>
      </c>
      <c r="AW59">
        <v>40</v>
      </c>
      <c r="AX59">
        <f t="shared" si="50"/>
        <v>4.1449033861377969E-21</v>
      </c>
      <c r="BE59">
        <v>40</v>
      </c>
      <c r="BF59">
        <f t="shared" si="51"/>
        <v>8.4952986775435336E-22</v>
      </c>
      <c r="BM59">
        <v>40</v>
      </c>
      <c r="BN59">
        <f t="shared" si="52"/>
        <v>2.2577079006298031E-22</v>
      </c>
      <c r="EJ59">
        <v>20</v>
      </c>
      <c r="EK59">
        <f t="shared" si="53"/>
        <v>8.5761136068386133E-21</v>
      </c>
      <c r="EP59">
        <v>22</v>
      </c>
      <c r="EQ59">
        <f t="shared" si="54"/>
        <v>4.1430605146033905E-21</v>
      </c>
      <c r="EV59">
        <v>23</v>
      </c>
      <c r="EW59">
        <f t="shared" si="55"/>
        <v>4.0703683645592344E-21</v>
      </c>
      <c r="FB59">
        <v>23</v>
      </c>
      <c r="FC59">
        <f t="shared" si="56"/>
        <v>4.7110430841044664E-22</v>
      </c>
      <c r="FH59">
        <v>23</v>
      </c>
      <c r="FI59">
        <f t="shared" si="57"/>
        <v>8.0951691697198169E-22</v>
      </c>
      <c r="FN59">
        <v>23</v>
      </c>
      <c r="FO59">
        <f t="shared" si="58"/>
        <v>2.4148184266213824E-21</v>
      </c>
      <c r="FT59">
        <v>23</v>
      </c>
      <c r="FU59">
        <f t="shared" si="59"/>
        <v>1.081303030244762E-21</v>
      </c>
      <c r="FZ59">
        <v>23</v>
      </c>
      <c r="GA59">
        <f t="shared" si="60"/>
        <v>3.6008030770451714E-22</v>
      </c>
      <c r="GF59">
        <v>23</v>
      </c>
      <c r="GG59">
        <f t="shared" si="61"/>
        <v>6.646654699294378E-22</v>
      </c>
      <c r="GL59">
        <v>23</v>
      </c>
      <c r="GM59">
        <f t="shared" si="62"/>
        <v>1.2963320333092323E-22</v>
      </c>
      <c r="GR59">
        <v>23</v>
      </c>
      <c r="GS59">
        <f t="shared" si="63"/>
        <v>1.9196141498164048E-23</v>
      </c>
    </row>
    <row r="60" spans="1:201">
      <c r="A60">
        <v>50</v>
      </c>
      <c r="B60">
        <f t="shared" si="44"/>
        <v>5.3645640597072698E-21</v>
      </c>
      <c r="I60">
        <v>50</v>
      </c>
      <c r="J60">
        <f t="shared" si="45"/>
        <v>4.1754342597689529E-21</v>
      </c>
      <c r="Q60">
        <v>50</v>
      </c>
      <c r="R60">
        <f t="shared" si="46"/>
        <v>1.1849111961966122E-21</v>
      </c>
      <c r="Y60">
        <v>50</v>
      </c>
      <c r="Z60">
        <f t="shared" si="47"/>
        <v>2.9573195176537468E-21</v>
      </c>
      <c r="AG60">
        <v>50</v>
      </c>
      <c r="AH60">
        <f t="shared" si="48"/>
        <v>5.6341813399201752E-22</v>
      </c>
      <c r="AO60">
        <v>50</v>
      </c>
      <c r="AP60">
        <f t="shared" si="49"/>
        <v>1.0850703581386855E-20</v>
      </c>
      <c r="AW60">
        <v>50</v>
      </c>
      <c r="AX60">
        <f t="shared" si="50"/>
        <v>4.4704446023446144E-21</v>
      </c>
      <c r="BE60">
        <v>50</v>
      </c>
      <c r="BF60">
        <f t="shared" si="51"/>
        <v>1.1742919593382483E-21</v>
      </c>
      <c r="BM60">
        <v>50</v>
      </c>
      <c r="BN60">
        <f t="shared" si="52"/>
        <v>4.355042693931912E-22</v>
      </c>
      <c r="EJ60">
        <v>23</v>
      </c>
      <c r="EK60">
        <f t="shared" si="53"/>
        <v>1.0977769475782182E-20</v>
      </c>
      <c r="EP60">
        <v>23</v>
      </c>
      <c r="EQ60">
        <f t="shared" si="54"/>
        <v>4.6664120323675038E-21</v>
      </c>
      <c r="EV60">
        <v>24</v>
      </c>
      <c r="EW60">
        <f t="shared" si="55"/>
        <v>4.5174582074368682E-21</v>
      </c>
      <c r="FB60">
        <v>24</v>
      </c>
      <c r="FC60">
        <f t="shared" si="56"/>
        <v>5.7944766062568198E-22</v>
      </c>
      <c r="FH60">
        <v>24</v>
      </c>
      <c r="FI60">
        <f t="shared" si="57"/>
        <v>9.765481138118951E-22</v>
      </c>
      <c r="FN60">
        <v>24</v>
      </c>
      <c r="FO60">
        <f t="shared" si="58"/>
        <v>2.7111381849868706E-21</v>
      </c>
      <c r="FT60">
        <v>24</v>
      </c>
      <c r="FU60">
        <f t="shared" si="59"/>
        <v>1.2198883767323573E-21</v>
      </c>
      <c r="FZ60">
        <v>24</v>
      </c>
      <c r="GA60">
        <f t="shared" si="60"/>
        <v>4.2213653533487785E-22</v>
      </c>
      <c r="GF60">
        <v>24</v>
      </c>
      <c r="GG60">
        <f t="shared" si="61"/>
        <v>7.818659145970157E-22</v>
      </c>
      <c r="GL60">
        <v>24</v>
      </c>
      <c r="GM60">
        <f t="shared" si="62"/>
        <v>1.5570386290858515E-22</v>
      </c>
      <c r="GR60">
        <v>24</v>
      </c>
      <c r="GS60">
        <f t="shared" si="63"/>
        <v>2.777017164882613E-23</v>
      </c>
    </row>
    <row r="61" spans="1:201">
      <c r="A61">
        <v>60</v>
      </c>
      <c r="B61">
        <f t="shared" si="44"/>
        <v>5.4467423595790431E-21</v>
      </c>
      <c r="I61">
        <v>60</v>
      </c>
      <c r="J61">
        <f t="shared" si="45"/>
        <v>4.245581643443956E-21</v>
      </c>
      <c r="Q61">
        <v>60</v>
      </c>
      <c r="R61">
        <f t="shared" si="46"/>
        <v>1.2188660625777052E-21</v>
      </c>
      <c r="Y61">
        <v>60</v>
      </c>
      <c r="Z61">
        <f t="shared" si="47"/>
        <v>3.0497664876866676E-21</v>
      </c>
      <c r="AG61">
        <v>60</v>
      </c>
      <c r="AH61">
        <f t="shared" si="48"/>
        <v>5.8231499041864577E-22</v>
      </c>
      <c r="AO61">
        <v>60</v>
      </c>
      <c r="AP61">
        <f t="shared" si="49"/>
        <v>1.1224910955131526E-20</v>
      </c>
      <c r="AW61">
        <v>60</v>
      </c>
      <c r="AX61">
        <f t="shared" si="50"/>
        <v>4.5954917646990271E-21</v>
      </c>
      <c r="BE61">
        <v>60</v>
      </c>
      <c r="BF61">
        <f t="shared" si="51"/>
        <v>1.394170466903173E-21</v>
      </c>
      <c r="BM61">
        <v>60</v>
      </c>
      <c r="BN61">
        <f t="shared" si="52"/>
        <v>5.8206075789288721E-22</v>
      </c>
      <c r="EJ61">
        <v>26</v>
      </c>
      <c r="EK61">
        <f t="shared" si="53"/>
        <v>1.2818933380383629E-20</v>
      </c>
      <c r="EP61">
        <v>26</v>
      </c>
      <c r="EQ61">
        <f t="shared" si="54"/>
        <v>6.079866302682709E-21</v>
      </c>
      <c r="EV61">
        <v>26</v>
      </c>
      <c r="EW61">
        <f t="shared" si="55"/>
        <v>5.3406655875256154E-21</v>
      </c>
      <c r="FB61">
        <v>26</v>
      </c>
      <c r="FC61">
        <f t="shared" si="56"/>
        <v>7.9949976116286606E-22</v>
      </c>
      <c r="FH61">
        <v>26</v>
      </c>
      <c r="FI61">
        <f t="shared" si="57"/>
        <v>1.3099666396030275E-21</v>
      </c>
      <c r="FN61">
        <v>26</v>
      </c>
      <c r="FO61">
        <f t="shared" si="58"/>
        <v>3.2634072202229888E-21</v>
      </c>
      <c r="FT61">
        <v>26</v>
      </c>
      <c r="FU61">
        <f t="shared" si="59"/>
        <v>1.4794650741423202E-21</v>
      </c>
      <c r="FZ61">
        <v>26</v>
      </c>
      <c r="GA61">
        <f t="shared" si="60"/>
        <v>5.4279731195662667E-22</v>
      </c>
      <c r="GF61">
        <v>26</v>
      </c>
      <c r="GG61">
        <f t="shared" si="61"/>
        <v>1.0104732615041521E-21</v>
      </c>
      <c r="GL61">
        <v>26</v>
      </c>
      <c r="GM61">
        <f t="shared" si="62"/>
        <v>2.0754070815761043E-22</v>
      </c>
      <c r="GR61">
        <v>26</v>
      </c>
      <c r="GS61">
        <f t="shared" si="63"/>
        <v>4.7710533847028471E-23</v>
      </c>
    </row>
    <row r="62" spans="1:201">
      <c r="A62">
        <v>70</v>
      </c>
      <c r="B62">
        <f t="shared" si="44"/>
        <v>5.4679644430821252E-21</v>
      </c>
      <c r="I62">
        <v>70</v>
      </c>
      <c r="J62">
        <f t="shared" si="45"/>
        <v>4.2578251699692666E-21</v>
      </c>
      <c r="Q62">
        <v>70</v>
      </c>
      <c r="R62">
        <f t="shared" si="46"/>
        <v>1.2360609452814539E-21</v>
      </c>
      <c r="Y62">
        <v>70</v>
      </c>
      <c r="Z62">
        <f t="shared" si="47"/>
        <v>3.0672854065989996E-21</v>
      </c>
      <c r="AG62">
        <v>70</v>
      </c>
      <c r="AH62">
        <f t="shared" si="48"/>
        <v>5.8298792726217768E-22</v>
      </c>
      <c r="AO62">
        <v>70</v>
      </c>
      <c r="AP62">
        <f t="shared" si="49"/>
        <v>1.1395675194233639E-20</v>
      </c>
      <c r="AW62">
        <v>70</v>
      </c>
      <c r="AX62">
        <f t="shared" si="50"/>
        <v>4.6217100552779739E-21</v>
      </c>
      <c r="BE62">
        <v>70</v>
      </c>
      <c r="BF62">
        <f t="shared" si="51"/>
        <v>1.5199149856936073E-21</v>
      </c>
      <c r="BM62">
        <v>70</v>
      </c>
      <c r="BN62">
        <f t="shared" si="52"/>
        <v>6.6528713095492795E-22</v>
      </c>
      <c r="EJ62">
        <v>30</v>
      </c>
      <c r="EK62">
        <f t="shared" si="53"/>
        <v>1.4572717564810192E-20</v>
      </c>
      <c r="EP62">
        <v>30</v>
      </c>
      <c r="EQ62">
        <f t="shared" si="54"/>
        <v>7.5813174519009838E-21</v>
      </c>
      <c r="EV62">
        <v>30</v>
      </c>
      <c r="EW62">
        <f t="shared" si="55"/>
        <v>6.6977805101055081E-21</v>
      </c>
      <c r="FB62">
        <v>30</v>
      </c>
      <c r="FC62">
        <f t="shared" si="56"/>
        <v>1.2173218555118413E-21</v>
      </c>
      <c r="FH62">
        <v>30</v>
      </c>
      <c r="FI62">
        <f t="shared" si="57"/>
        <v>1.9284045470509084E-21</v>
      </c>
      <c r="FN62">
        <v>30</v>
      </c>
      <c r="FO62">
        <f t="shared" si="58"/>
        <v>4.1912032090976523E-21</v>
      </c>
      <c r="FT62">
        <v>30</v>
      </c>
      <c r="FU62">
        <f t="shared" si="59"/>
        <v>1.9188654627564066E-21</v>
      </c>
      <c r="FZ62">
        <v>30</v>
      </c>
      <c r="GA62">
        <f t="shared" si="60"/>
        <v>7.5856153603988232E-22</v>
      </c>
      <c r="GF62">
        <v>30</v>
      </c>
      <c r="GG62">
        <f t="shared" si="61"/>
        <v>1.4211120267860162E-21</v>
      </c>
      <c r="GL62">
        <v>30</v>
      </c>
      <c r="GM62">
        <f t="shared" si="62"/>
        <v>3.0317398465176773E-22</v>
      </c>
      <c r="GR62">
        <v>30</v>
      </c>
      <c r="GS62">
        <f t="shared" si="63"/>
        <v>9.2406009934717226E-23</v>
      </c>
    </row>
    <row r="63" spans="1:201">
      <c r="A63">
        <v>80</v>
      </c>
      <c r="B63">
        <f t="shared" si="44"/>
        <v>5.4533544017541088E-21</v>
      </c>
      <c r="I63">
        <v>80</v>
      </c>
      <c r="J63">
        <f t="shared" si="45"/>
        <v>4.2390049641643274E-21</v>
      </c>
      <c r="Q63">
        <v>80</v>
      </c>
      <c r="R63">
        <f t="shared" si="46"/>
        <v>1.2413794804830431E-21</v>
      </c>
      <c r="Y63">
        <v>80</v>
      </c>
      <c r="Z63">
        <f t="shared" si="47"/>
        <v>3.0484558771337141E-21</v>
      </c>
      <c r="AG63">
        <v>80</v>
      </c>
      <c r="AH63">
        <f t="shared" si="48"/>
        <v>5.753802964711495E-22</v>
      </c>
      <c r="AO63">
        <v>80</v>
      </c>
      <c r="AP63">
        <f t="shared" si="49"/>
        <v>1.1435344215326412E-20</v>
      </c>
      <c r="AW63">
        <v>80</v>
      </c>
      <c r="AX63">
        <f t="shared" si="50"/>
        <v>4.5969214187297149E-21</v>
      </c>
      <c r="BE63">
        <v>80</v>
      </c>
      <c r="BF63">
        <f t="shared" si="51"/>
        <v>1.5758402271925474E-21</v>
      </c>
      <c r="BM63">
        <v>80</v>
      </c>
      <c r="BN63">
        <f t="shared" si="52"/>
        <v>7.0457919880304402E-22</v>
      </c>
      <c r="EJ63">
        <v>40</v>
      </c>
      <c r="EK63">
        <f t="shared" si="53"/>
        <v>1.6743654114554095E-20</v>
      </c>
      <c r="EP63">
        <v>40</v>
      </c>
      <c r="EQ63">
        <f t="shared" si="54"/>
        <v>9.8210426206080664E-21</v>
      </c>
      <c r="EV63">
        <v>40</v>
      </c>
      <c r="EW63">
        <f t="shared" si="55"/>
        <v>8.7387393388306321E-21</v>
      </c>
      <c r="FB63">
        <v>40</v>
      </c>
      <c r="FC63">
        <f t="shared" si="56"/>
        <v>1.9900927798600056E-21</v>
      </c>
      <c r="FH63">
        <v>40</v>
      </c>
      <c r="FI63">
        <f t="shared" si="57"/>
        <v>3.0380571900579431E-21</v>
      </c>
      <c r="FN63">
        <v>40</v>
      </c>
      <c r="FO63">
        <f t="shared" si="58"/>
        <v>5.6315170841400988E-21</v>
      </c>
      <c r="FT63">
        <v>40</v>
      </c>
      <c r="FU63">
        <f t="shared" si="59"/>
        <v>2.6094299457243278E-21</v>
      </c>
      <c r="FZ63">
        <v>40</v>
      </c>
      <c r="GA63">
        <f t="shared" si="60"/>
        <v>1.1268137977526436E-21</v>
      </c>
      <c r="GF63">
        <v>40</v>
      </c>
      <c r="GG63">
        <f t="shared" si="61"/>
        <v>2.1264259475408702E-21</v>
      </c>
      <c r="GL63">
        <v>40</v>
      </c>
      <c r="GM63">
        <f t="shared" si="62"/>
        <v>4.7354570184563669E-22</v>
      </c>
      <c r="GR63">
        <v>40</v>
      </c>
      <c r="GS63">
        <f t="shared" si="63"/>
        <v>1.9218769795324154E-22</v>
      </c>
    </row>
    <row r="64" spans="1:201">
      <c r="A64">
        <v>90</v>
      </c>
      <c r="B64">
        <f t="shared" si="44"/>
        <v>5.4153474532721347E-21</v>
      </c>
      <c r="I64">
        <v>90</v>
      </c>
      <c r="J64">
        <f t="shared" si="45"/>
        <v>4.2023641723635979E-21</v>
      </c>
      <c r="Q64">
        <v>90</v>
      </c>
      <c r="R64">
        <f t="shared" si="46"/>
        <v>1.237907833402221E-21</v>
      </c>
      <c r="Y64">
        <v>90</v>
      </c>
      <c r="Z64">
        <f t="shared" si="47"/>
        <v>3.0110011521953684E-21</v>
      </c>
      <c r="AG64">
        <v>90</v>
      </c>
      <c r="AH64">
        <f t="shared" si="48"/>
        <v>5.6395726680150458E-22</v>
      </c>
      <c r="AO64">
        <v>90</v>
      </c>
      <c r="AP64">
        <f t="shared" si="49"/>
        <v>1.1388120707874183E-20</v>
      </c>
      <c r="AW64">
        <v>90</v>
      </c>
      <c r="AX64">
        <f t="shared" si="50"/>
        <v>4.5449331801115359E-21</v>
      </c>
      <c r="BE64">
        <v>90</v>
      </c>
      <c r="BF64">
        <f t="shared" si="51"/>
        <v>1.5857669381230192E-21</v>
      </c>
      <c r="BM64">
        <v>90</v>
      </c>
      <c r="BN64">
        <f t="shared" si="52"/>
        <v>7.1641650814154793E-22</v>
      </c>
      <c r="EJ64">
        <v>50</v>
      </c>
      <c r="EK64">
        <f t="shared" si="53"/>
        <v>1.7310226548284241E-20</v>
      </c>
      <c r="EP64">
        <v>50</v>
      </c>
      <c r="EQ64">
        <f t="shared" si="54"/>
        <v>1.0766504270834953E-20</v>
      </c>
      <c r="EV64">
        <v>50</v>
      </c>
      <c r="EW64">
        <f t="shared" si="55"/>
        <v>9.6124975254735619E-21</v>
      </c>
      <c r="FB64">
        <v>50</v>
      </c>
      <c r="FC64">
        <f t="shared" si="56"/>
        <v>2.4216914531956122E-21</v>
      </c>
      <c r="FH64">
        <v>50</v>
      </c>
      <c r="FI64">
        <f t="shared" si="57"/>
        <v>3.6388822935981058E-21</v>
      </c>
      <c r="FN64">
        <v>50</v>
      </c>
      <c r="FO64">
        <f t="shared" si="58"/>
        <v>6.280664000887121E-21</v>
      </c>
      <c r="FT64">
        <v>50</v>
      </c>
      <c r="FU64">
        <f t="shared" si="59"/>
        <v>2.9264989586421903E-21</v>
      </c>
      <c r="FZ64">
        <v>50</v>
      </c>
      <c r="GA64">
        <f t="shared" si="60"/>
        <v>1.3153728566809722E-21</v>
      </c>
      <c r="GF64">
        <v>50</v>
      </c>
      <c r="GG64">
        <f t="shared" si="61"/>
        <v>2.4902749032331234E-21</v>
      </c>
      <c r="GL64">
        <v>50</v>
      </c>
      <c r="GM64">
        <f t="shared" si="62"/>
        <v>5.6509585380594352E-22</v>
      </c>
      <c r="GR64">
        <v>50</v>
      </c>
      <c r="GS64">
        <f t="shared" si="63"/>
        <v>2.5756450416225221E-22</v>
      </c>
    </row>
    <row r="65" spans="1:201">
      <c r="A65">
        <v>100</v>
      </c>
      <c r="B65">
        <f t="shared" si="44"/>
        <v>5.3615388682236745E-21</v>
      </c>
      <c r="I65">
        <v>100</v>
      </c>
      <c r="J65">
        <f t="shared" si="45"/>
        <v>4.1551043657623075E-21</v>
      </c>
      <c r="Q65">
        <v>100</v>
      </c>
      <c r="R65">
        <f t="shared" si="46"/>
        <v>1.2280589673708685E-21</v>
      </c>
      <c r="Y65">
        <v>100</v>
      </c>
      <c r="Z65">
        <f t="shared" si="47"/>
        <v>2.963822584692136E-21</v>
      </c>
      <c r="AG65">
        <v>100</v>
      </c>
      <c r="AH65">
        <f t="shared" si="48"/>
        <v>5.5086476666070359E-22</v>
      </c>
      <c r="AO65">
        <v>100</v>
      </c>
      <c r="AP65">
        <f t="shared" si="49"/>
        <v>1.1283282969667898E-20</v>
      </c>
      <c r="AW65">
        <v>100</v>
      </c>
      <c r="AX65">
        <f t="shared" si="50"/>
        <v>4.4783140906121235E-21</v>
      </c>
      <c r="BE65">
        <v>100</v>
      </c>
      <c r="BF65">
        <f t="shared" si="51"/>
        <v>1.5672743120375183E-21</v>
      </c>
      <c r="BM65">
        <v>100</v>
      </c>
      <c r="BN65">
        <f t="shared" si="52"/>
        <v>7.1184689557872402E-22</v>
      </c>
      <c r="EJ65">
        <v>60</v>
      </c>
      <c r="EK65">
        <f t="shared" si="53"/>
        <v>1.7201801593407239E-20</v>
      </c>
      <c r="EP65">
        <v>60</v>
      </c>
      <c r="EQ65">
        <f t="shared" si="54"/>
        <v>1.1077574276934273E-20</v>
      </c>
      <c r="EV65">
        <v>60</v>
      </c>
      <c r="EW65">
        <f t="shared" si="55"/>
        <v>9.9097742446653893E-21</v>
      </c>
      <c r="FB65">
        <v>60</v>
      </c>
      <c r="FC65">
        <f t="shared" si="56"/>
        <v>2.6438621361872435E-21</v>
      </c>
      <c r="FH65">
        <v>60</v>
      </c>
      <c r="FI65">
        <f t="shared" si="57"/>
        <v>3.9379748952491299E-21</v>
      </c>
      <c r="FN65">
        <v>60</v>
      </c>
      <c r="FO65">
        <f t="shared" si="58"/>
        <v>6.5269833617137368E-21</v>
      </c>
      <c r="FT65">
        <v>60</v>
      </c>
      <c r="FU65">
        <f t="shared" si="59"/>
        <v>3.0510880093206298E-21</v>
      </c>
      <c r="FZ65">
        <v>60</v>
      </c>
      <c r="GA65">
        <f t="shared" si="60"/>
        <v>1.4030839206550225E-21</v>
      </c>
      <c r="GF65">
        <v>60</v>
      </c>
      <c r="GG65">
        <f t="shared" si="61"/>
        <v>2.6611683422024408E-21</v>
      </c>
      <c r="GL65">
        <v>60</v>
      </c>
      <c r="GM65">
        <f t="shared" si="62"/>
        <v>6.1027821714082377E-22</v>
      </c>
      <c r="GR65">
        <v>60</v>
      </c>
      <c r="GS65">
        <f t="shared" si="63"/>
        <v>2.9621667999030991E-22</v>
      </c>
    </row>
    <row r="66" spans="1:201">
      <c r="A66" s="9" t="s">
        <v>2</v>
      </c>
      <c r="I66" s="9" t="s">
        <v>2</v>
      </c>
      <c r="Q66" s="9" t="s">
        <v>2</v>
      </c>
      <c r="Y66" s="9" t="s">
        <v>2</v>
      </c>
      <c r="AG66" s="9" t="s">
        <v>2</v>
      </c>
      <c r="AO66" s="9" t="s">
        <v>2</v>
      </c>
      <c r="AW66" s="9" t="s">
        <v>2</v>
      </c>
      <c r="BE66" s="9" t="s">
        <v>2</v>
      </c>
      <c r="BM66" s="9" t="s">
        <v>2</v>
      </c>
      <c r="EJ66">
        <v>70</v>
      </c>
      <c r="EK66">
        <f t="shared" si="53"/>
        <v>1.680330831753074E-20</v>
      </c>
      <c r="EP66">
        <v>70</v>
      </c>
      <c r="EQ66">
        <f t="shared" si="54"/>
        <v>1.1072816557148028E-20</v>
      </c>
      <c r="EV66">
        <v>70</v>
      </c>
      <c r="EW66">
        <f t="shared" si="55"/>
        <v>9.9183401308196999E-21</v>
      </c>
      <c r="FB66">
        <v>70</v>
      </c>
      <c r="FC66">
        <f t="shared" si="56"/>
        <v>2.7457350319890114E-21</v>
      </c>
      <c r="FH66">
        <v>70</v>
      </c>
      <c r="FI66">
        <f t="shared" si="57"/>
        <v>4.0669261844504592E-21</v>
      </c>
      <c r="FN66">
        <v>70</v>
      </c>
      <c r="FO66">
        <f t="shared" si="58"/>
        <v>6.5669074023349998E-21</v>
      </c>
      <c r="FT66">
        <v>70</v>
      </c>
      <c r="FU66">
        <f t="shared" si="59"/>
        <v>3.0761998908347961E-21</v>
      </c>
      <c r="FZ66">
        <v>70</v>
      </c>
      <c r="GA66">
        <f t="shared" si="60"/>
        <v>1.4356998108020578E-21</v>
      </c>
      <c r="GF66">
        <v>70</v>
      </c>
      <c r="GG66">
        <f t="shared" si="61"/>
        <v>2.7262139099263681E-21</v>
      </c>
      <c r="GL66">
        <v>70</v>
      </c>
      <c r="GM66">
        <f t="shared" si="62"/>
        <v>6.2943025536569524E-22</v>
      </c>
      <c r="GR66">
        <v>70</v>
      </c>
      <c r="GS66">
        <f t="shared" si="63"/>
        <v>3.1781222898660762E-22</v>
      </c>
    </row>
    <row r="67" spans="1:201">
      <c r="EJ67">
        <v>80</v>
      </c>
      <c r="EK67">
        <f t="shared" si="53"/>
        <v>1.6285176533534573E-20</v>
      </c>
      <c r="EP67">
        <v>80</v>
      </c>
      <c r="EQ67">
        <f t="shared" si="54"/>
        <v>1.0908322481596821E-20</v>
      </c>
      <c r="EV67">
        <v>80</v>
      </c>
      <c r="EW67">
        <f t="shared" si="55"/>
        <v>9.7799222646448624E-21</v>
      </c>
      <c r="FB67">
        <v>80</v>
      </c>
      <c r="FC67">
        <f t="shared" si="56"/>
        <v>2.7781649732778975E-21</v>
      </c>
      <c r="FH67">
        <v>80</v>
      </c>
      <c r="FI67">
        <f t="shared" si="57"/>
        <v>4.0990802132089024E-21</v>
      </c>
      <c r="FN67">
        <v>80</v>
      </c>
      <c r="FO67">
        <f t="shared" si="58"/>
        <v>6.4991835498156407E-21</v>
      </c>
      <c r="FT67">
        <v>80</v>
      </c>
      <c r="FU67">
        <f t="shared" si="59"/>
        <v>3.0489707450633245E-21</v>
      </c>
      <c r="FZ67">
        <v>80</v>
      </c>
      <c r="GA67">
        <f t="shared" si="60"/>
        <v>1.4377872022594517E-21</v>
      </c>
      <c r="GF67">
        <v>80</v>
      </c>
      <c r="GG67">
        <f t="shared" si="61"/>
        <v>2.7324011624438842E-21</v>
      </c>
      <c r="GL67">
        <v>80</v>
      </c>
      <c r="GM67">
        <f t="shared" si="62"/>
        <v>6.3382592326199378E-22</v>
      </c>
      <c r="GR67">
        <v>80</v>
      </c>
      <c r="GS67">
        <f t="shared" si="63"/>
        <v>3.2881558694952092E-22</v>
      </c>
    </row>
    <row r="68" spans="1:201">
      <c r="EJ68">
        <v>90</v>
      </c>
      <c r="EK68">
        <f t="shared" si="53"/>
        <v>1.5727026863793743E-20</v>
      </c>
      <c r="EP68">
        <v>90</v>
      </c>
      <c r="EQ68">
        <f t="shared" si="54"/>
        <v>1.0663987490276261E-20</v>
      </c>
      <c r="EV68">
        <v>90</v>
      </c>
      <c r="EW68">
        <f t="shared" si="55"/>
        <v>9.5673555236325494E-21</v>
      </c>
      <c r="FB68">
        <v>90</v>
      </c>
      <c r="FC68">
        <f t="shared" si="56"/>
        <v>2.7700041533358051E-21</v>
      </c>
      <c r="FH68">
        <v>90</v>
      </c>
      <c r="FI68">
        <f t="shared" si="57"/>
        <v>4.0754694086643942E-21</v>
      </c>
      <c r="FN68">
        <v>90</v>
      </c>
      <c r="FO68">
        <f t="shared" si="58"/>
        <v>6.3753573336262007E-21</v>
      </c>
      <c r="FT68">
        <v>90</v>
      </c>
      <c r="FU68">
        <f t="shared" si="59"/>
        <v>2.9941537988453483E-21</v>
      </c>
      <c r="FZ68">
        <v>90</v>
      </c>
      <c r="GA68">
        <f t="shared" si="60"/>
        <v>1.4227705457321314E-21</v>
      </c>
      <c r="GF68">
        <v>90</v>
      </c>
      <c r="GG68">
        <f t="shared" si="61"/>
        <v>2.7054849494271326E-21</v>
      </c>
      <c r="GL68">
        <v>90</v>
      </c>
      <c r="GM68">
        <f t="shared" si="62"/>
        <v>6.2975149653640669E-22</v>
      </c>
      <c r="GR68">
        <v>90</v>
      </c>
      <c r="GS68">
        <f t="shared" si="63"/>
        <v>3.3321163677307285E-22</v>
      </c>
    </row>
    <row r="69" spans="1:201">
      <c r="EJ69">
        <v>100</v>
      </c>
      <c r="EK69">
        <f t="shared" si="53"/>
        <v>1.516717274344248E-20</v>
      </c>
      <c r="EP69">
        <v>100</v>
      </c>
      <c r="EQ69">
        <f t="shared" si="54"/>
        <v>1.0382320477164965E-20</v>
      </c>
      <c r="EV69">
        <v>100</v>
      </c>
      <c r="EW69">
        <f t="shared" si="55"/>
        <v>9.3195415334243362E-21</v>
      </c>
      <c r="FB69">
        <v>100</v>
      </c>
      <c r="FC69">
        <f t="shared" si="56"/>
        <v>2.7379979371300794E-21</v>
      </c>
      <c r="FH69">
        <v>100</v>
      </c>
      <c r="FI69">
        <f t="shared" si="57"/>
        <v>4.0196572715972396E-21</v>
      </c>
      <c r="FN69">
        <v>100</v>
      </c>
      <c r="FO69">
        <f t="shared" si="58"/>
        <v>6.2233632580272441E-21</v>
      </c>
      <c r="FT69">
        <v>100</v>
      </c>
      <c r="FU69">
        <f t="shared" si="59"/>
        <v>2.9252370402402336E-21</v>
      </c>
      <c r="FZ69">
        <v>100</v>
      </c>
      <c r="GA69">
        <f t="shared" si="60"/>
        <v>1.3982172726019336E-21</v>
      </c>
      <c r="GF69">
        <v>100</v>
      </c>
      <c r="GG69">
        <f t="shared" si="61"/>
        <v>2.6600187894366162E-21</v>
      </c>
      <c r="GL69">
        <v>100</v>
      </c>
      <c r="GM69">
        <f t="shared" si="62"/>
        <v>6.2080771404307829E-22</v>
      </c>
      <c r="GR69">
        <v>100</v>
      </c>
      <c r="GS69">
        <f t="shared" si="63"/>
        <v>3.3344903470109472E-22</v>
      </c>
    </row>
    <row r="70" spans="1:201">
      <c r="EJ70" s="9" t="s">
        <v>2</v>
      </c>
      <c r="EP70" s="9" t="s">
        <v>2</v>
      </c>
      <c r="EV70" s="9" t="s">
        <v>2</v>
      </c>
      <c r="FB70" s="9" t="s">
        <v>2</v>
      </c>
      <c r="FH70" s="9" t="s">
        <v>2</v>
      </c>
      <c r="FN70" s="9" t="s">
        <v>2</v>
      </c>
      <c r="FT70" s="9" t="s">
        <v>2</v>
      </c>
      <c r="FZ70" s="9" t="s">
        <v>2</v>
      </c>
      <c r="GF70" s="9" t="s">
        <v>2</v>
      </c>
      <c r="GL70" s="9" t="s">
        <v>2</v>
      </c>
      <c r="GR70" s="9" t="s">
        <v>2</v>
      </c>
    </row>
    <row r="72" spans="1:201">
      <c r="A72" t="s">
        <v>871</v>
      </c>
      <c r="B72">
        <v>14.3</v>
      </c>
      <c r="I72" t="s">
        <v>871</v>
      </c>
      <c r="J72">
        <v>14.32</v>
      </c>
      <c r="Q72" t="s">
        <v>871</v>
      </c>
      <c r="R72">
        <v>18.11</v>
      </c>
      <c r="Y72" t="s">
        <v>871</v>
      </c>
      <c r="Z72">
        <v>15.4</v>
      </c>
      <c r="AG72" t="s">
        <v>871</v>
      </c>
      <c r="AH72">
        <v>16.25</v>
      </c>
      <c r="AO72" t="s">
        <v>871</v>
      </c>
      <c r="AP72">
        <v>13.92</v>
      </c>
      <c r="AW72" t="s">
        <v>871</v>
      </c>
      <c r="AX72">
        <v>14.19</v>
      </c>
      <c r="BE72" t="s">
        <v>871</v>
      </c>
      <c r="BF72">
        <v>23</v>
      </c>
      <c r="BM72" t="s">
        <v>871</v>
      </c>
      <c r="BN72">
        <v>21</v>
      </c>
      <c r="EJ72">
        <v>0.20599999999999999</v>
      </c>
      <c r="EP72">
        <v>0.152</v>
      </c>
      <c r="EV72">
        <v>0.13700000000000001</v>
      </c>
      <c r="FB72">
        <v>4.4999999999999998E-2</v>
      </c>
      <c r="FH72">
        <v>6.5000000000000002E-2</v>
      </c>
      <c r="FN72">
        <v>9.2999999999999999E-2</v>
      </c>
      <c r="FT72">
        <v>4.3999999999999997E-2</v>
      </c>
      <c r="FZ72">
        <v>2.1999999999999999E-2</v>
      </c>
      <c r="GF72">
        <v>4.2000000000000003E-2</v>
      </c>
      <c r="GL72">
        <v>0.01</v>
      </c>
      <c r="GR72">
        <v>6.0000000000000001E-3</v>
      </c>
    </row>
    <row r="73" spans="1:201">
      <c r="A73" t="s">
        <v>872</v>
      </c>
      <c r="B73">
        <v>1.1449</v>
      </c>
      <c r="C73">
        <v>-0.61375999999999997</v>
      </c>
      <c r="D73">
        <v>-2.7961999999999998</v>
      </c>
      <c r="E73">
        <v>6.2843</v>
      </c>
      <c r="F73">
        <v>-7.7244000000000002</v>
      </c>
      <c r="G73">
        <v>2.8788</v>
      </c>
      <c r="I73" t="s">
        <v>872</v>
      </c>
      <c r="J73">
        <v>1.0161</v>
      </c>
      <c r="K73">
        <v>-1.0639000000000001</v>
      </c>
      <c r="L73">
        <v>1.1574</v>
      </c>
      <c r="M73">
        <v>-4.4077000000000002</v>
      </c>
      <c r="N73">
        <v>5.0090000000000003</v>
      </c>
      <c r="O73">
        <v>-2.6962000000000002</v>
      </c>
      <c r="Q73" t="s">
        <v>872</v>
      </c>
      <c r="R73">
        <v>0.20241000000000001</v>
      </c>
      <c r="S73">
        <v>-0.10303</v>
      </c>
      <c r="T73">
        <v>-0.15354000000000001</v>
      </c>
      <c r="U73">
        <v>0.65766000000000002</v>
      </c>
      <c r="V73">
        <v>-1.5173000000000001</v>
      </c>
      <c r="W73">
        <v>1.0456000000000001</v>
      </c>
      <c r="Y73" t="s">
        <v>872</v>
      </c>
      <c r="Z73">
        <v>0.62958999999999998</v>
      </c>
      <c r="AA73">
        <v>-0.57820000000000005</v>
      </c>
      <c r="AB73">
        <v>-0.42275000000000001</v>
      </c>
      <c r="AC73">
        <v>1.0438000000000001</v>
      </c>
      <c r="AD73">
        <v>-1.2310000000000001</v>
      </c>
      <c r="AE73">
        <v>0.15894</v>
      </c>
      <c r="AG73" t="s">
        <v>872</v>
      </c>
      <c r="AH73">
        <v>9.2480000000000007E-2</v>
      </c>
      <c r="AI73">
        <v>-7.0635000000000003E-2</v>
      </c>
      <c r="AJ73">
        <v>-0.19217999999999999</v>
      </c>
      <c r="AK73">
        <v>0.60213000000000005</v>
      </c>
      <c r="AL73">
        <v>-0.67201</v>
      </c>
      <c r="AM73">
        <v>0.22408</v>
      </c>
      <c r="AO73" t="s">
        <v>872</v>
      </c>
      <c r="AP73">
        <v>1.8084</v>
      </c>
      <c r="AQ73">
        <v>-1.4952000000000001</v>
      </c>
      <c r="AR73">
        <v>-2.6107999999999998</v>
      </c>
      <c r="AS73">
        <v>9.2922999999999991</v>
      </c>
      <c r="AT73">
        <v>-15.153</v>
      </c>
      <c r="AU73">
        <v>7.6576000000000004</v>
      </c>
      <c r="AW73" t="s">
        <v>872</v>
      </c>
      <c r="AX73">
        <v>0.94413000000000002</v>
      </c>
      <c r="AY73">
        <v>-1.0436000000000001</v>
      </c>
      <c r="AZ73">
        <v>1.1768000000000001</v>
      </c>
      <c r="BA73">
        <v>-4.3395000000000001</v>
      </c>
      <c r="BB73">
        <v>5.3567</v>
      </c>
      <c r="BC73">
        <v>-2.8834</v>
      </c>
      <c r="BE73" t="s">
        <v>872</v>
      </c>
      <c r="BF73">
        <v>4.9543999999999998E-2</v>
      </c>
      <c r="BG73">
        <v>-0.39462000000000003</v>
      </c>
      <c r="BH73">
        <v>3.5653000000000001</v>
      </c>
      <c r="BI73">
        <v>-10.382</v>
      </c>
      <c r="BJ73">
        <v>14.135999999999999</v>
      </c>
      <c r="BK73">
        <v>-6.4721000000000002</v>
      </c>
      <c r="BM73" t="s">
        <v>872</v>
      </c>
      <c r="BN73">
        <v>5.7270000000000003E-3</v>
      </c>
      <c r="BO73">
        <v>-4.8853000000000001E-2</v>
      </c>
      <c r="BP73">
        <v>0.52893999999999997</v>
      </c>
      <c r="BQ73">
        <v>-2.2343999999999999</v>
      </c>
      <c r="BR73">
        <v>4.1330999999999998</v>
      </c>
      <c r="BS73">
        <v>-2.1421999999999999</v>
      </c>
    </row>
    <row r="77" spans="1:201">
      <c r="A77" s="9" t="s">
        <v>864</v>
      </c>
      <c r="I77" s="9" t="s">
        <v>864</v>
      </c>
      <c r="Q77" s="9" t="s">
        <v>864</v>
      </c>
      <c r="Y77" s="9" t="s">
        <v>864</v>
      </c>
      <c r="AG77" s="9" t="s">
        <v>864</v>
      </c>
      <c r="AO77" s="9" t="s">
        <v>864</v>
      </c>
      <c r="AW77" s="9" t="s">
        <v>864</v>
      </c>
      <c r="BE77" s="9" t="s">
        <v>864</v>
      </c>
      <c r="BM77" s="9" t="s">
        <v>864</v>
      </c>
    </row>
    <row r="78" spans="1:201">
      <c r="A78" s="9" t="s">
        <v>1578</v>
      </c>
      <c r="I78" s="9" t="s">
        <v>1593</v>
      </c>
      <c r="Q78" s="9" t="s">
        <v>1607</v>
      </c>
      <c r="Y78" s="9" t="s">
        <v>1619</v>
      </c>
      <c r="AG78" s="9" t="s">
        <v>1633</v>
      </c>
      <c r="AO78" s="9" t="s">
        <v>1647</v>
      </c>
      <c r="AW78" s="9" t="s">
        <v>1661</v>
      </c>
      <c r="BE78" s="9" t="s">
        <v>1671</v>
      </c>
      <c r="BM78" s="9" t="s">
        <v>1689</v>
      </c>
    </row>
    <row r="79" spans="1:201">
      <c r="A79" s="10">
        <f>B110</f>
        <v>14.3</v>
      </c>
      <c r="I79" s="10">
        <f>J110</f>
        <v>14.32</v>
      </c>
      <c r="Q79" s="10">
        <f>R110</f>
        <v>18.11</v>
      </c>
      <c r="Y79" s="10">
        <f>Z110</f>
        <v>15.4</v>
      </c>
      <c r="AG79" s="10">
        <f>AH110</f>
        <v>16.25</v>
      </c>
      <c r="AO79" s="10">
        <f>AP110</f>
        <v>13.92</v>
      </c>
      <c r="AW79" s="10">
        <f>AX110</f>
        <v>14.19</v>
      </c>
      <c r="BE79" s="10">
        <f>BF110</f>
        <v>23</v>
      </c>
      <c r="BM79" s="10">
        <f>BN110</f>
        <v>21</v>
      </c>
    </row>
    <row r="80" spans="1:201">
      <c r="A80" s="9" t="s">
        <v>1205</v>
      </c>
      <c r="I80" s="9" t="s">
        <v>1205</v>
      </c>
      <c r="Q80" s="9" t="s">
        <v>1205</v>
      </c>
      <c r="Y80" s="9" t="s">
        <v>1205</v>
      </c>
      <c r="AG80" s="9" t="s">
        <v>1205</v>
      </c>
      <c r="AO80" s="9" t="s">
        <v>1205</v>
      </c>
      <c r="AW80" s="9" t="s">
        <v>1205</v>
      </c>
      <c r="BE80" s="9" t="s">
        <v>1205</v>
      </c>
      <c r="BM80" s="9" t="s">
        <v>1205</v>
      </c>
    </row>
    <row r="81" spans="1:66">
      <c r="A81" s="9" t="s">
        <v>1581</v>
      </c>
      <c r="I81" s="9" t="s">
        <v>1595</v>
      </c>
      <c r="Q81" s="9" t="s">
        <v>1609</v>
      </c>
      <c r="Y81" s="9" t="s">
        <v>1621</v>
      </c>
      <c r="AG81" s="9" t="s">
        <v>1635</v>
      </c>
      <c r="AO81" s="9" t="s">
        <v>1649</v>
      </c>
      <c r="AW81" s="9" t="s">
        <v>1663</v>
      </c>
      <c r="BE81" s="9" t="s">
        <v>1681</v>
      </c>
      <c r="BM81" s="9" t="s">
        <v>1691</v>
      </c>
    </row>
    <row r="82" spans="1:66">
      <c r="A82" s="9" t="s">
        <v>1567</v>
      </c>
      <c r="I82" s="9" t="s">
        <v>1587</v>
      </c>
      <c r="Q82" s="9" t="s">
        <v>1601</v>
      </c>
      <c r="Y82" s="9" t="s">
        <v>1416</v>
      </c>
      <c r="AG82" s="9" t="s">
        <v>1623</v>
      </c>
      <c r="AO82" s="9" t="s">
        <v>1639</v>
      </c>
      <c r="AW82" s="9" t="s">
        <v>1655</v>
      </c>
      <c r="BE82" s="9" t="s">
        <v>1667</v>
      </c>
      <c r="BM82" s="9" t="s">
        <v>1675</v>
      </c>
    </row>
    <row r="83" spans="1:66">
      <c r="A83" s="9" t="s">
        <v>870</v>
      </c>
      <c r="I83" s="9" t="s">
        <v>870</v>
      </c>
      <c r="Q83" s="9" t="s">
        <v>870</v>
      </c>
      <c r="Y83" s="9" t="s">
        <v>870</v>
      </c>
      <c r="AG83" s="9" t="s">
        <v>870</v>
      </c>
      <c r="AO83" s="9" t="s">
        <v>870</v>
      </c>
      <c r="AW83" s="9" t="s">
        <v>870</v>
      </c>
      <c r="BE83" s="9" t="s">
        <v>870</v>
      </c>
      <c r="BM83" s="9" t="s">
        <v>870</v>
      </c>
    </row>
    <row r="84" spans="1:66">
      <c r="A84" s="9" t="s">
        <v>6</v>
      </c>
      <c r="I84" s="9" t="s">
        <v>6</v>
      </c>
      <c r="Q84" s="9" t="s">
        <v>6</v>
      </c>
      <c r="Y84" s="9" t="s">
        <v>6</v>
      </c>
      <c r="AG84" s="9" t="s">
        <v>6</v>
      </c>
      <c r="AO84" s="9" t="s">
        <v>6</v>
      </c>
      <c r="AW84" s="9" t="s">
        <v>6</v>
      </c>
      <c r="BE84" s="9" t="s">
        <v>6</v>
      </c>
      <c r="BM84" s="9" t="s">
        <v>6</v>
      </c>
    </row>
    <row r="85" spans="1:66">
      <c r="A85" s="9" t="s">
        <v>2</v>
      </c>
      <c r="I85" s="9" t="s">
        <v>2</v>
      </c>
      <c r="Q85" s="9" t="s">
        <v>2</v>
      </c>
      <c r="Y85" s="9" t="s">
        <v>2</v>
      </c>
      <c r="AG85" s="9" t="s">
        <v>2</v>
      </c>
      <c r="AO85" s="9" t="s">
        <v>2</v>
      </c>
      <c r="AW85" s="9" t="s">
        <v>2</v>
      </c>
      <c r="BE85" s="9" t="s">
        <v>2</v>
      </c>
      <c r="BM85" s="9" t="s">
        <v>2</v>
      </c>
    </row>
    <row r="86" spans="1:66">
      <c r="A86">
        <f>B110</f>
        <v>14.3</v>
      </c>
      <c r="B86">
        <f>IF((0.00000000000000001)/A86/B$34*(B$35*LN(A86/B$34)+C$35*(1-B$34/A86)+D$35*(1-B$34/A86)^2+E$35*(1-B$34/A86)^3+F$35*(1-B$34/A86)^4+G$35*(1-B$34/A86)^5)&gt;0,(0.00000000000000001)/A86/B$34*(B$35*LN(A86/B$34)+C$35*(1-B$34/A86)+D$35*(1-B$34/A86)^2+E$35*(1-B$34/A86)^3+F$35*(1-B$34/A86)^4+G$35*(1-B$34/A86)^5),0)</f>
        <v>0</v>
      </c>
      <c r="I86">
        <f>J110</f>
        <v>14.32</v>
      </c>
      <c r="J86">
        <f>IF((0.00000000000000001)/I86/J$34*(J$35*LN(I86/J$34)+K$35*(1-J$34/I86)+L$35*(1-J$34/I86)^2+M$35*(1-J$34/I86)^3+N$35*(1-J$34/I86)^4+O$35*(1-J$34/I86)^5)&gt;0,(0.00000000000000001)/I86/J$34*(J$35*LN(I86/J$34)+K$35*(1-J$34/I86)+L$35*(1-J$34/I86)^2+M$35*(1-J$34/I86)^3+N$35*(1-J$34/I86)^4+O$35*(1-J$34/I86)^5),0)</f>
        <v>0</v>
      </c>
      <c r="Q86">
        <f>R110</f>
        <v>18.11</v>
      </c>
      <c r="R86">
        <f>IF((0.00000000000000001)/Q86/R$34*(R$35*LN(Q86/R$34)+S$35*(1-R$34/Q86)+T$35*(1-R$34/Q86)^2+U$35*(1-R$34/Q86)^3+V$35*(1-R$34/Q86)^4+W$35*(1-R$34/Q86)^5)&gt;0,(0.00000000000000001)/Q86/R$34*(R$35*LN(Q86/R$34)+S$35*(1-R$34/Q86)+T$35*(1-R$34/Q86)^2+U$35*(1-R$34/Q86)^3+V$35*(1-R$34/Q86)^4+W$35*(1-R$34/Q86)^5),0)</f>
        <v>0</v>
      </c>
      <c r="Y86">
        <f>Z110</f>
        <v>15.4</v>
      </c>
      <c r="Z86">
        <f>IF((0.00000000000000001)/Y86/Z$34*(Z$35*LN(Y86/Z$34)+AA$35*(1-Z$34/Y86)+AB$35*(1-Z$34/Y86)^2+AC$35*(1-Z$34/Y86)^3+AD$35*(1-Z$34/Y86)^4+AE$35*(1-Z$34/Y86)^5)&gt;0,(0.00000000000000001)/Y86/Z$34*(Z$35*LN(Y86/Z$34)+AA$35*(1-Z$34/Y86)+AB$35*(1-Z$34/Y86)^2+AC$35*(1-Z$34/Y86)^3+AD$35*(1-Z$34/Y86)^4+AE$35*(1-Z$34/Y86)^5),0)</f>
        <v>0</v>
      </c>
      <c r="AG86">
        <f>AH110</f>
        <v>16.25</v>
      </c>
      <c r="AH86">
        <f>IF((0.00000000000000001)/AG86/AH$34*(AH$35*LN(AG86/AH$34)+AI$35*(1-AH$34/AG86)+AJ$35*(1-AH$34/AG86)^2+AK$35*(1-AH$34/AG86)^3+AL$35*(1-AH$34/AG86)^4+AM$35*(1-AH$34/AG86)^5)&gt;0,(0.00000000000000001)/AG86/AH$34*(AH$35*LN(AG86/AH$34)+AI$35*(1-AH$34/AG86)+AJ$35*(1-AH$34/AG86)^2+AK$35*(1-AH$34/AG86)^3+AL$35*(1-AH$34/AG86)^4+AM$35*(1-AH$34/AG86)^5),0)</f>
        <v>0</v>
      </c>
      <c r="AO86">
        <f>AP110</f>
        <v>13.92</v>
      </c>
      <c r="AP86">
        <f>IF((0.00000000000000001)/AO86/AP$34*(AP$35*LN(AO86/AP$34)+AQ$35*(1-AP$34/AO86)+AR$35*(1-AP$34/AO86)^2+AS$35*(1-AP$34/AO86)^3+AT$35*(1-AP$34/AO86)^4+AU$35*(1-AP$34/AO86)^5)&gt;0,(0.00000000000000001)/AO86/AP$34*(AP$35*LN(AO86/AP$34)+AQ$35*(1-AP$34/AO86)+AR$35*(1-AP$34/AO86)^2+AS$35*(1-AP$34/AO86)^3+AT$35*(1-AP$34/AO86)^4+AU$35*(1-AP$34/AO86)^5),0)</f>
        <v>0</v>
      </c>
      <c r="AW86">
        <f>AX110</f>
        <v>14.19</v>
      </c>
      <c r="AX86">
        <f>IF((0.00000000000000001)/AW86/AX$34*(AX$35*LN(AW86/AX$34)+AY$35*(1-AX$34/AW86)+AZ$35*(1-AX$34/AW86)^2+BA$35*(1-AX$34/AW86)^3+BB$35*(1-AX$34/AW86)^4+BC$35*(1-AX$34/AW86)^5)&gt;0,(0.00000000000000001)/AW86/AX$34*(AX$35*LN(AW86/AX$34)+AY$35*(1-AX$34/AW86)+AZ$35*(1-AX$34/AW86)^2+BA$35*(1-AX$34/AW86)^3+BB$35*(1-AX$34/AW86)^4+BC$35*(1-AX$34/AW86)^5),0)</f>
        <v>0</v>
      </c>
      <c r="BE86">
        <f>BF110</f>
        <v>23</v>
      </c>
      <c r="BF86">
        <f>IF((0.00000000000000001)/BE86/BF$34*(BF$35*LN(BE86/BF$34)+BG$35*(1-BF$34/BE86)+BH$35*(1-BF$34/BE86)^2+BI$35*(1-BF$34/BE86)^3+BJ$35*(1-BF$34/BE86)^4+BK$35*(1-BF$34/BE86)^5)&gt;0,(0.00000000000000001)/BE86/BF$34*(BF$35*LN(BE86/BF$34)+BG$35*(1-BF$34/BE86)+BH$35*(1-BF$34/BE86)^2+BI$35*(1-BF$34/BE86)^3+BJ$35*(1-BF$34/BE86)^4+BK$35*(1-BF$34/BE86)^5),0)</f>
        <v>0</v>
      </c>
      <c r="BM86">
        <f>BN110</f>
        <v>21</v>
      </c>
      <c r="BN86">
        <f>IF((0.00000000000000001)/BM86/BN$34*(BN$35*LN(BM86/BN$34)+BO$35*(1-BN$34/BM86)+BP$35*(1-BN$34/BM86)^2+BQ$35*(1-BN$34/BM86)^3+BR$35*(1-BN$34/BM86)^4+BS$35*(1-BN$34/BM86)^5)&gt;0,(0.00000000000000001)/BM86/BN$34*(BN$35*LN(BM86/BN$34)+BO$35*(1-BN$34/BM86)+BP$35*(1-BN$34/BM86)^2+BQ$35*(1-BN$34/BM86)^3+BR$35*(1-BN$34/BM86)^4+BS$35*(1-BN$34/BM86)^5),0)</f>
        <v>0</v>
      </c>
    </row>
    <row r="87" spans="1:66">
      <c r="A87">
        <v>14.5</v>
      </c>
      <c r="B87">
        <f t="shared" ref="B87:B103" si="64">IF((0.00000000000000001)/A87/B$34*(B$35*LN(A87/B$34)+C$35*(1-B$34/A87)+D$35*(1-B$34/A87)^2+E$35*(1-B$34/A87)^3+F$35*(1-B$34/A87)^4+G$35*(1-B$34/A87)^5)&gt;0,(0.00000000000000001)/A87/B$34*(B$35*LN(A87/B$34)+C$35*(1-B$34/A87)+D$35*(1-B$34/A87)^2+E$35*(1-B$34/A87)^3+F$35*(1-B$34/A87)^4+G$35*(1-B$34/A87)^5),0)</f>
        <v>3.3374612098996455E-22</v>
      </c>
      <c r="I87">
        <v>14.8</v>
      </c>
      <c r="J87">
        <f t="shared" ref="J87:J103" si="65">IF((0.00000000000000001)/I87/J$34*(J$35*LN(I87/J$34)+K$35*(1-J$34/I87)+L$35*(1-J$34/I87)^2+M$35*(1-J$34/I87)^3+N$35*(1-J$34/I87)^4+O$35*(1-J$34/I87)^5)&gt;0,(0.00000000000000001)/I87/J$34*(J$35*LN(I87/J$34)+K$35*(1-J$34/I87)+L$35*(1-J$34/I87)^2+M$35*(1-J$34/I87)^3+N$35*(1-J$34/I87)^4+O$35*(1-J$34/I87)^5),0)</f>
        <v>3.2309988108124072E-24</v>
      </c>
      <c r="Q87">
        <v>18.2</v>
      </c>
      <c r="R87">
        <f t="shared" ref="R87:R103" si="66">IF((0.00000000000000001)/Q87/R$34*(R$35*LN(Q87/R$34)+S$35*(1-R$34/Q87)+T$35*(1-R$34/Q87)^2+U$35*(1-R$34/Q87)^3+V$35*(1-R$34/Q87)^4+W$35*(1-R$34/Q87)^5)&gt;0,(0.00000000000000001)/Q87/R$34*(R$35*LN(Q87/R$34)+S$35*(1-R$34/Q87)+T$35*(1-R$34/Q87)^2+U$35*(1-R$34/Q87)^3+V$35*(1-R$34/Q87)^4+W$35*(1-R$34/Q87)^5),0)</f>
        <v>1.4873896241261361E-23</v>
      </c>
      <c r="Y87">
        <v>15.6</v>
      </c>
      <c r="Z87">
        <f t="shared" ref="Z87:Z103" si="67">IF((0.00000000000000001)/Y87/Z$34*(Z$35*LN(Y87/Z$34)+AA$35*(1-Z$34/Y87)+AB$35*(1-Z$34/Y87)^2+AC$35*(1-Z$34/Y87)^3+AD$35*(1-Z$34/Y87)^4+AE$35*(1-Z$34/Y87)^5)&gt;0,(0.00000000000000001)/Y87/Z$34*(Z$35*LN(Y87/Z$34)+AA$35*(1-Z$34/Y87)+AB$35*(1-Z$34/Y87)^2+AC$35*(1-Z$34/Y87)^3+AD$35*(1-Z$34/Y87)^4+AE$35*(1-Z$34/Y87)^5),0)</f>
        <v>2.6794661526197122E-23</v>
      </c>
      <c r="AG87">
        <v>16.3</v>
      </c>
      <c r="AH87">
        <f t="shared" ref="AH87:AH103" si="68">IF((0.00000000000000001)/AG87/AH$34*(AH$35*LN(AG87/AH$34)+AI$35*(1-AH$34/AG87)+AJ$35*(1-AH$34/AG87)^2+AK$35*(1-AH$34/AG87)^3+AL$35*(1-AH$34/AG87)^4+AM$35*(1-AH$34/AG87)^5)&gt;0,(0.00000000000000001)/AG87/AH$34*(AH$35*LN(AG87/AH$34)+AI$35*(1-AH$34/AG87)+AJ$35*(1-AH$34/AG87)^2+AK$35*(1-AH$34/AG87)^3+AL$35*(1-AH$34/AG87)^4+AM$35*(1-AH$34/AG87)^5),0)</f>
        <v>2.4786860757294448E-24</v>
      </c>
      <c r="AO87">
        <v>14</v>
      </c>
      <c r="AP87">
        <f t="shared" ref="AP87:AP103" si="69">IF((0.00000000000000001)/AO87/AP$34*(AP$35*LN(AO87/AP$34)+AQ$35*(1-AP$34/AO87)+AR$35*(1-AP$34/AO87)^2+AS$35*(1-AP$34/AO87)^3+AT$35*(1-AP$34/AO87)^4+AU$35*(1-AP$34/AO87)^5)&gt;0,(0.00000000000000001)/AO87/AP$34*(AP$35*LN(AO87/AP$34)+AQ$35*(1-AP$34/AO87)+AR$35*(1-AP$34/AO87)^2+AS$35*(1-AP$34/AO87)^3+AT$35*(1-AP$34/AO87)^4+AU$35*(1-AP$34/AO87)^5),0)</f>
        <v>8.9071185442545569E-23</v>
      </c>
      <c r="AW87">
        <v>15.3</v>
      </c>
      <c r="AX87">
        <f t="shared" ref="AX87:AX103" si="70">IF((0.00000000000000001)/AW87/AX$34*(AX$35*LN(AW87/AX$34)+AY$35*(1-AX$34/AW87)+AZ$35*(1-AX$34/AW87)^2+BA$35*(1-AX$34/AW87)^3+BB$35*(1-AX$34/AW87)^4+BC$35*(1-AX$34/AW87)^5)&gt;0,(0.00000000000000001)/AW87/AX$34*(AX$35*LN(AW87/AX$34)+AY$35*(1-AX$34/AW87)+AZ$35*(1-AX$34/AW87)^2+BA$35*(1-AX$34/AW87)^3+BB$35*(1-AX$34/AW87)^4+BC$35*(1-AX$34/AW87)^5),0)</f>
        <v>3.4448916733582376E-24</v>
      </c>
      <c r="BE87">
        <v>27</v>
      </c>
      <c r="BF87">
        <f t="shared" ref="BF87:BF103" si="71">IF((0.00000000000000001)/BE87/BF$34*(BF$35*LN(BE87/BF$34)+BG$35*(1-BF$34/BE87)+BH$35*(1-BF$34/BE87)^2+BI$35*(1-BF$34/BE87)^3+BJ$35*(1-BF$34/BE87)^4+BK$35*(1-BF$34/BE87)^5)&gt;0,(0.00000000000000001)/BE87/BF$34*(BF$35*LN(BE87/BF$34)+BG$35*(1-BF$34/BE87)+BH$35*(1-BF$34/BE87)^2+BI$35*(1-BF$34/BE87)^3+BJ$35*(1-BF$34/BE87)^4+BK$35*(1-BF$34/BE87)^5),0)</f>
        <v>5.1957575875116895E-24</v>
      </c>
      <c r="BM87">
        <v>25</v>
      </c>
      <c r="BN87">
        <f t="shared" ref="BN87:BN103" si="72">IF((0.00000000000000001)/BM87/BN$34*(BN$35*LN(BM87/BN$34)+BO$35*(1-BN$34/BM87)+BP$35*(1-BN$34/BM87)^2+BQ$35*(1-BN$34/BM87)^3+BR$35*(1-BN$34/BM87)^4+BS$35*(1-BN$34/BM87)^5)&gt;0,(0.00000000000000001)/BM87/BN$34*(BN$35*LN(BM87/BN$34)+BO$35*(1-BN$34/BM87)+BP$35*(1-BN$34/BM87)^2+BQ$35*(1-BN$34/BM87)^3+BR$35*(1-BN$34/BM87)^4+BS$35*(1-BN$34/BM87)^5),0)</f>
        <v>1.0446840658693448E-24</v>
      </c>
    </row>
    <row r="88" spans="1:66">
      <c r="A88">
        <v>14.6</v>
      </c>
      <c r="B88">
        <f t="shared" si="64"/>
        <v>4.8047922978387634E-22</v>
      </c>
      <c r="I88">
        <v>14.85</v>
      </c>
      <c r="J88">
        <f t="shared" si="65"/>
        <v>1.1232243839547177E-23</v>
      </c>
      <c r="Q88">
        <v>18.3</v>
      </c>
      <c r="R88">
        <f t="shared" si="66"/>
        <v>3.0987538997995557E-23</v>
      </c>
      <c r="Y88">
        <v>15.8</v>
      </c>
      <c r="Z88">
        <f t="shared" si="67"/>
        <v>5.144359729174306E-23</v>
      </c>
      <c r="AG88">
        <v>16.350000000000001</v>
      </c>
      <c r="AH88">
        <f t="shared" si="68"/>
        <v>4.8287236188833884E-24</v>
      </c>
      <c r="AO88">
        <v>14.5</v>
      </c>
      <c r="AP88">
        <f t="shared" si="69"/>
        <v>5.1495811279575148E-22</v>
      </c>
      <c r="AW88">
        <v>15.4</v>
      </c>
      <c r="AX88">
        <f t="shared" si="70"/>
        <v>2.8215373359086699E-23</v>
      </c>
      <c r="BE88">
        <v>27.1</v>
      </c>
      <c r="BF88">
        <f t="shared" si="71"/>
        <v>1.5594141054069319E-23</v>
      </c>
      <c r="BM88">
        <v>25.3</v>
      </c>
      <c r="BN88">
        <f t="shared" si="72"/>
        <v>4.1041428645363538E-24</v>
      </c>
    </row>
    <row r="89" spans="1:66">
      <c r="A89">
        <v>14.9</v>
      </c>
      <c r="B89">
        <f t="shared" si="64"/>
        <v>8.5409997913451079E-22</v>
      </c>
      <c r="I89">
        <v>14.9</v>
      </c>
      <c r="J89">
        <f t="shared" si="65"/>
        <v>2.0375958412832286E-23</v>
      </c>
      <c r="Q89">
        <v>18.399999999999999</v>
      </c>
      <c r="R89">
        <f t="shared" si="66"/>
        <v>4.6697249794392968E-23</v>
      </c>
      <c r="Y89">
        <v>16</v>
      </c>
      <c r="Z89">
        <f t="shared" si="67"/>
        <v>7.4647839636141361E-23</v>
      </c>
      <c r="AG89">
        <v>16.399999999999999</v>
      </c>
      <c r="AH89">
        <f t="shared" si="68"/>
        <v>7.0571449496627333E-24</v>
      </c>
      <c r="AO89">
        <v>15</v>
      </c>
      <c r="AP89">
        <f t="shared" si="69"/>
        <v>8.1500016362177134E-22</v>
      </c>
      <c r="AW89">
        <v>15.6</v>
      </c>
      <c r="AX89">
        <f t="shared" si="70"/>
        <v>8.4245252254954048E-23</v>
      </c>
      <c r="BE89">
        <v>27.3</v>
      </c>
      <c r="BF89">
        <f t="shared" si="71"/>
        <v>3.6486614407420552E-23</v>
      </c>
      <c r="BM89">
        <v>25.5</v>
      </c>
      <c r="BN89">
        <f t="shared" si="72"/>
        <v>6.074576534448907E-24</v>
      </c>
    </row>
    <row r="90" spans="1:66">
      <c r="A90">
        <v>15</v>
      </c>
      <c r="B90">
        <f t="shared" si="64"/>
        <v>9.5974680987200111E-22</v>
      </c>
      <c r="I90">
        <v>15</v>
      </c>
      <c r="J90">
        <f t="shared" si="65"/>
        <v>4.1825671919884153E-23</v>
      </c>
      <c r="Q90">
        <v>18.5</v>
      </c>
      <c r="R90">
        <f t="shared" si="66"/>
        <v>6.2031963845610579E-23</v>
      </c>
      <c r="Y90">
        <v>16.399999999999999</v>
      </c>
      <c r="Z90">
        <f t="shared" si="67"/>
        <v>1.1885406991609761E-22</v>
      </c>
      <c r="AG90">
        <v>16.600000000000001</v>
      </c>
      <c r="AH90">
        <f t="shared" si="68"/>
        <v>1.4884720039245169E-23</v>
      </c>
      <c r="AO90">
        <v>15.5</v>
      </c>
      <c r="AP90">
        <f t="shared" si="69"/>
        <v>1.0741289942142927E-21</v>
      </c>
      <c r="AW90">
        <v>15.8</v>
      </c>
      <c r="AX90">
        <f t="shared" si="70"/>
        <v>1.4718927078581945E-22</v>
      </c>
      <c r="BE90">
        <v>27.5</v>
      </c>
      <c r="BF90">
        <f t="shared" si="71"/>
        <v>5.7425230948873654E-23</v>
      </c>
      <c r="BM90">
        <v>25.7</v>
      </c>
      <c r="BN90">
        <f t="shared" si="72"/>
        <v>7.9909075106909666E-24</v>
      </c>
    </row>
    <row r="91" spans="1:66">
      <c r="A91">
        <v>16</v>
      </c>
      <c r="B91">
        <f t="shared" si="64"/>
        <v>1.6791762701493124E-21</v>
      </c>
      <c r="I91">
        <v>16</v>
      </c>
      <c r="J91">
        <f t="shared" si="65"/>
        <v>4.0329810140126317E-22</v>
      </c>
      <c r="Q91">
        <v>18.600000000000001</v>
      </c>
      <c r="R91">
        <f t="shared" si="66"/>
        <v>7.7017960056011501E-23</v>
      </c>
      <c r="Y91">
        <v>16.7</v>
      </c>
      <c r="Z91">
        <f t="shared" si="67"/>
        <v>1.5160702746863396E-22</v>
      </c>
      <c r="AG91">
        <v>16.7</v>
      </c>
      <c r="AH91">
        <f t="shared" si="68"/>
        <v>1.8230018826094466E-23</v>
      </c>
      <c r="AO91">
        <v>16</v>
      </c>
      <c r="AP91">
        <f t="shared" si="69"/>
        <v>1.334171096605384E-21</v>
      </c>
      <c r="AW91">
        <v>16</v>
      </c>
      <c r="AX91">
        <f t="shared" si="70"/>
        <v>2.1529839839098916E-22</v>
      </c>
      <c r="BE91">
        <v>27.6</v>
      </c>
      <c r="BF91">
        <f t="shared" si="71"/>
        <v>6.7884775152365079E-23</v>
      </c>
      <c r="BM91">
        <v>26</v>
      </c>
      <c r="BN91">
        <f t="shared" si="72"/>
        <v>1.077079864192865E-23</v>
      </c>
    </row>
    <row r="92" spans="1:66">
      <c r="A92">
        <v>17</v>
      </c>
      <c r="B92">
        <f t="shared" si="64"/>
        <v>2.0795621049653838E-21</v>
      </c>
      <c r="I92">
        <v>17</v>
      </c>
      <c r="J92">
        <f t="shared" si="65"/>
        <v>8.5951823517379951E-22</v>
      </c>
      <c r="Q92">
        <v>18.7</v>
      </c>
      <c r="R92">
        <f t="shared" si="66"/>
        <v>9.1679093754942412E-23</v>
      </c>
      <c r="Y92">
        <v>17</v>
      </c>
      <c r="Z92">
        <f t="shared" si="67"/>
        <v>1.8500973192425064E-22</v>
      </c>
      <c r="AG92">
        <v>17</v>
      </c>
      <c r="AH92">
        <f t="shared" si="68"/>
        <v>2.6484383990872998E-23</v>
      </c>
      <c r="AO92">
        <v>17</v>
      </c>
      <c r="AP92">
        <f t="shared" si="69"/>
        <v>1.9147602855858962E-21</v>
      </c>
      <c r="AW92">
        <v>17</v>
      </c>
      <c r="AX92">
        <f t="shared" si="70"/>
        <v>5.9189289887049615E-22</v>
      </c>
      <c r="BE92">
        <v>27.7</v>
      </c>
      <c r="BF92">
        <f t="shared" si="71"/>
        <v>7.8325071769065767E-23</v>
      </c>
      <c r="BM92">
        <v>27</v>
      </c>
      <c r="BN92">
        <f t="shared" si="72"/>
        <v>1.9429857636223032E-23</v>
      </c>
    </row>
    <row r="93" spans="1:66">
      <c r="A93">
        <v>18</v>
      </c>
      <c r="B93">
        <f t="shared" si="64"/>
        <v>2.3695776930399148E-21</v>
      </c>
      <c r="I93">
        <v>18</v>
      </c>
      <c r="J93">
        <f t="shared" si="65"/>
        <v>1.2953059198051968E-21</v>
      </c>
      <c r="Q93">
        <v>18.899999999999999</v>
      </c>
      <c r="R93">
        <f t="shared" si="66"/>
        <v>1.2011133763371508E-22</v>
      </c>
      <c r="Y93">
        <v>18</v>
      </c>
      <c r="Z93">
        <f t="shared" si="67"/>
        <v>3.06653581209743E-22</v>
      </c>
      <c r="AG93">
        <v>18</v>
      </c>
      <c r="AH93">
        <f t="shared" si="68"/>
        <v>4.3424967100109512E-23</v>
      </c>
      <c r="AO93">
        <v>18</v>
      </c>
      <c r="AP93">
        <f t="shared" si="69"/>
        <v>2.5777730127465962E-21</v>
      </c>
      <c r="AW93">
        <v>18</v>
      </c>
      <c r="AX93">
        <f t="shared" si="70"/>
        <v>9.6898500018688859E-22</v>
      </c>
      <c r="BE93">
        <v>27.8</v>
      </c>
      <c r="BF93">
        <f t="shared" si="71"/>
        <v>8.8737536549526253E-23</v>
      </c>
      <c r="BM93">
        <v>27.5</v>
      </c>
      <c r="BN93">
        <f t="shared" si="72"/>
        <v>2.3590806195737137E-23</v>
      </c>
    </row>
    <row r="94" spans="1:66">
      <c r="A94">
        <v>19</v>
      </c>
      <c r="B94">
        <f t="shared" si="64"/>
        <v>2.6241076091287569E-21</v>
      </c>
      <c r="I94">
        <v>19</v>
      </c>
      <c r="J94">
        <f t="shared" si="65"/>
        <v>1.6768544895234862E-21</v>
      </c>
      <c r="Q94">
        <v>19</v>
      </c>
      <c r="R94">
        <f t="shared" si="66"/>
        <v>1.3391986997875613E-22</v>
      </c>
      <c r="Y94">
        <v>19</v>
      </c>
      <c r="Z94">
        <f t="shared" si="67"/>
        <v>4.4705147064482809E-22</v>
      </c>
      <c r="AG94">
        <v>19</v>
      </c>
      <c r="AH94">
        <f t="shared" si="68"/>
        <v>5.6825254698921275E-23</v>
      </c>
      <c r="AO94">
        <v>19</v>
      </c>
      <c r="AP94">
        <f t="shared" si="69"/>
        <v>3.2835243811583893E-21</v>
      </c>
      <c r="AW94">
        <v>19</v>
      </c>
      <c r="AX94">
        <f t="shared" si="70"/>
        <v>1.313539371604041E-21</v>
      </c>
      <c r="BE94">
        <v>28</v>
      </c>
      <c r="BF94">
        <f t="shared" si="71"/>
        <v>1.0944817539420989E-22</v>
      </c>
      <c r="BM94">
        <v>28</v>
      </c>
      <c r="BN94">
        <f t="shared" si="72"/>
        <v>2.778035572162156E-23</v>
      </c>
    </row>
    <row r="95" spans="1:66">
      <c r="A95">
        <v>20</v>
      </c>
      <c r="B95">
        <f t="shared" si="64"/>
        <v>2.8659816557278227E-21</v>
      </c>
      <c r="I95">
        <v>20</v>
      </c>
      <c r="J95">
        <f t="shared" si="65"/>
        <v>2.0006091859241327E-21</v>
      </c>
      <c r="Q95">
        <v>20</v>
      </c>
      <c r="R95">
        <f t="shared" si="66"/>
        <v>2.6027696953069282E-22</v>
      </c>
      <c r="Y95">
        <v>20</v>
      </c>
      <c r="Z95">
        <f t="shared" si="67"/>
        <v>6.0261486938388438E-22</v>
      </c>
      <c r="AG95">
        <v>20</v>
      </c>
      <c r="AH95">
        <f t="shared" si="68"/>
        <v>7.3617435568800106E-23</v>
      </c>
      <c r="AO95">
        <v>20</v>
      </c>
      <c r="AP95">
        <f t="shared" si="69"/>
        <v>3.9899624388751361E-21</v>
      </c>
      <c r="AW95">
        <v>20</v>
      </c>
      <c r="AX95">
        <f t="shared" si="70"/>
        <v>1.6195997209654221E-21</v>
      </c>
      <c r="BE95">
        <v>29</v>
      </c>
      <c r="BF95">
        <f t="shared" si="71"/>
        <v>2.0924729019250537E-22</v>
      </c>
      <c r="BM95">
        <v>29</v>
      </c>
      <c r="BN95">
        <f t="shared" si="72"/>
        <v>3.662476236520657E-23</v>
      </c>
    </row>
    <row r="96" spans="1:66">
      <c r="A96">
        <v>30</v>
      </c>
      <c r="B96">
        <f t="shared" si="64"/>
        <v>4.5597459177013331E-21</v>
      </c>
      <c r="I96">
        <v>30</v>
      </c>
      <c r="J96">
        <f t="shared" si="65"/>
        <v>3.511695483447969E-21</v>
      </c>
      <c r="Q96">
        <v>30</v>
      </c>
      <c r="R96">
        <f t="shared" si="66"/>
        <v>9.3762341638300978E-22</v>
      </c>
      <c r="Y96">
        <v>30</v>
      </c>
      <c r="Z96">
        <f t="shared" si="67"/>
        <v>2.0327131765036905E-21</v>
      </c>
      <c r="AG96">
        <v>30</v>
      </c>
      <c r="AH96">
        <f t="shared" si="68"/>
        <v>3.4472875514433083E-22</v>
      </c>
      <c r="AO96">
        <v>30</v>
      </c>
      <c r="AP96">
        <f t="shared" si="69"/>
        <v>8.5275615496978316E-21</v>
      </c>
      <c r="AW96">
        <v>30</v>
      </c>
      <c r="AX96">
        <f t="shared" si="70"/>
        <v>3.394780223881469E-21</v>
      </c>
      <c r="BE96">
        <v>30</v>
      </c>
      <c r="BF96">
        <f t="shared" si="71"/>
        <v>3.0046981453256245E-22</v>
      </c>
      <c r="BM96">
        <v>30</v>
      </c>
      <c r="BN96">
        <f t="shared" si="72"/>
        <v>4.6589546094239967E-23</v>
      </c>
    </row>
    <row r="97" spans="1:71">
      <c r="A97">
        <v>40</v>
      </c>
      <c r="B97">
        <f t="shared" si="64"/>
        <v>5.1520257617668752E-21</v>
      </c>
      <c r="I97">
        <v>40</v>
      </c>
      <c r="J97">
        <f t="shared" si="65"/>
        <v>3.9861670663815738E-21</v>
      </c>
      <c r="Q97">
        <v>40</v>
      </c>
      <c r="R97">
        <f t="shared" si="66"/>
        <v>1.1188116644786604E-21</v>
      </c>
      <c r="Y97">
        <v>40</v>
      </c>
      <c r="Z97">
        <f t="shared" si="67"/>
        <v>2.6971394535138003E-21</v>
      </c>
      <c r="AG97">
        <v>40</v>
      </c>
      <c r="AH97">
        <f t="shared" si="68"/>
        <v>5.0258218012103269E-22</v>
      </c>
      <c r="AO97">
        <v>40</v>
      </c>
      <c r="AP97">
        <f t="shared" si="69"/>
        <v>1.0121474292959934E-20</v>
      </c>
      <c r="AW97">
        <v>40</v>
      </c>
      <c r="AX97">
        <f t="shared" si="70"/>
        <v>4.1449033861377969E-21</v>
      </c>
      <c r="BE97">
        <v>40</v>
      </c>
      <c r="BF97">
        <f t="shared" si="71"/>
        <v>8.4952986775435336E-22</v>
      </c>
      <c r="BM97">
        <v>40</v>
      </c>
      <c r="BN97">
        <f t="shared" si="72"/>
        <v>2.2577079006298031E-22</v>
      </c>
    </row>
    <row r="98" spans="1:71">
      <c r="A98">
        <v>50</v>
      </c>
      <c r="B98">
        <f t="shared" si="64"/>
        <v>5.3645640597072698E-21</v>
      </c>
      <c r="I98">
        <v>50</v>
      </c>
      <c r="J98">
        <f t="shared" si="65"/>
        <v>4.1754342597689529E-21</v>
      </c>
      <c r="Q98">
        <v>50</v>
      </c>
      <c r="R98">
        <f t="shared" si="66"/>
        <v>1.1849111961966122E-21</v>
      </c>
      <c r="Y98">
        <v>50</v>
      </c>
      <c r="Z98">
        <f t="shared" si="67"/>
        <v>2.9573195176537468E-21</v>
      </c>
      <c r="AG98">
        <v>50</v>
      </c>
      <c r="AH98">
        <f t="shared" si="68"/>
        <v>5.6341813399201752E-22</v>
      </c>
      <c r="AO98">
        <v>50</v>
      </c>
      <c r="AP98">
        <f t="shared" si="69"/>
        <v>1.0850703581386855E-20</v>
      </c>
      <c r="AW98">
        <v>50</v>
      </c>
      <c r="AX98">
        <f t="shared" si="70"/>
        <v>4.4704446023446144E-21</v>
      </c>
      <c r="BE98">
        <v>50</v>
      </c>
      <c r="BF98">
        <f t="shared" si="71"/>
        <v>1.1742919593382483E-21</v>
      </c>
      <c r="BM98">
        <v>50</v>
      </c>
      <c r="BN98">
        <f t="shared" si="72"/>
        <v>4.355042693931912E-22</v>
      </c>
    </row>
    <row r="99" spans="1:71">
      <c r="A99">
        <v>60</v>
      </c>
      <c r="B99">
        <f t="shared" si="64"/>
        <v>5.4467423595790431E-21</v>
      </c>
      <c r="I99">
        <v>60</v>
      </c>
      <c r="J99">
        <f t="shared" si="65"/>
        <v>4.245581643443956E-21</v>
      </c>
      <c r="Q99">
        <v>60</v>
      </c>
      <c r="R99">
        <f t="shared" si="66"/>
        <v>1.2188660625777052E-21</v>
      </c>
      <c r="Y99">
        <v>60</v>
      </c>
      <c r="Z99">
        <f t="shared" si="67"/>
        <v>3.0497664876866676E-21</v>
      </c>
      <c r="AG99">
        <v>60</v>
      </c>
      <c r="AH99">
        <f t="shared" si="68"/>
        <v>5.8231499041864577E-22</v>
      </c>
      <c r="AO99">
        <v>60</v>
      </c>
      <c r="AP99">
        <f t="shared" si="69"/>
        <v>1.1224910955131526E-20</v>
      </c>
      <c r="AW99">
        <v>60</v>
      </c>
      <c r="AX99">
        <f t="shared" si="70"/>
        <v>4.5954917646990271E-21</v>
      </c>
      <c r="BE99">
        <v>60</v>
      </c>
      <c r="BF99">
        <f t="shared" si="71"/>
        <v>1.394170466903173E-21</v>
      </c>
      <c r="BM99">
        <v>60</v>
      </c>
      <c r="BN99">
        <f t="shared" si="72"/>
        <v>5.8206075789288721E-22</v>
      </c>
    </row>
    <row r="100" spans="1:71">
      <c r="A100">
        <v>70</v>
      </c>
      <c r="B100">
        <f t="shared" si="64"/>
        <v>5.4679644430821252E-21</v>
      </c>
      <c r="I100">
        <v>70</v>
      </c>
      <c r="J100">
        <f t="shared" si="65"/>
        <v>4.2578251699692666E-21</v>
      </c>
      <c r="Q100">
        <v>70</v>
      </c>
      <c r="R100">
        <f t="shared" si="66"/>
        <v>1.2360609452814539E-21</v>
      </c>
      <c r="Y100">
        <v>70</v>
      </c>
      <c r="Z100">
        <f t="shared" si="67"/>
        <v>3.0672854065989996E-21</v>
      </c>
      <c r="AG100">
        <v>70</v>
      </c>
      <c r="AH100">
        <f t="shared" si="68"/>
        <v>5.8298792726217768E-22</v>
      </c>
      <c r="AO100">
        <v>70</v>
      </c>
      <c r="AP100">
        <f t="shared" si="69"/>
        <v>1.1395675194233639E-20</v>
      </c>
      <c r="AW100">
        <v>70</v>
      </c>
      <c r="AX100">
        <f t="shared" si="70"/>
        <v>4.6217100552779739E-21</v>
      </c>
      <c r="BE100">
        <v>70</v>
      </c>
      <c r="BF100">
        <f t="shared" si="71"/>
        <v>1.5199149856936073E-21</v>
      </c>
      <c r="BM100">
        <v>70</v>
      </c>
      <c r="BN100">
        <f t="shared" si="72"/>
        <v>6.6528713095492795E-22</v>
      </c>
    </row>
    <row r="101" spans="1:71">
      <c r="A101">
        <v>80</v>
      </c>
      <c r="B101">
        <f t="shared" si="64"/>
        <v>5.4533544017541088E-21</v>
      </c>
      <c r="I101">
        <v>80</v>
      </c>
      <c r="J101">
        <f t="shared" si="65"/>
        <v>4.2390049641643274E-21</v>
      </c>
      <c r="Q101">
        <v>80</v>
      </c>
      <c r="R101">
        <f t="shared" si="66"/>
        <v>1.2413794804830431E-21</v>
      </c>
      <c r="Y101">
        <v>80</v>
      </c>
      <c r="Z101">
        <f t="shared" si="67"/>
        <v>3.0484558771337141E-21</v>
      </c>
      <c r="AG101">
        <v>80</v>
      </c>
      <c r="AH101">
        <f t="shared" si="68"/>
        <v>5.753802964711495E-22</v>
      </c>
      <c r="AO101">
        <v>80</v>
      </c>
      <c r="AP101">
        <f t="shared" si="69"/>
        <v>1.1435344215326412E-20</v>
      </c>
      <c r="AW101">
        <v>80</v>
      </c>
      <c r="AX101">
        <f t="shared" si="70"/>
        <v>4.5969214187297149E-21</v>
      </c>
      <c r="BE101">
        <v>80</v>
      </c>
      <c r="BF101">
        <f t="shared" si="71"/>
        <v>1.5758402271925474E-21</v>
      </c>
      <c r="BM101">
        <v>80</v>
      </c>
      <c r="BN101">
        <f t="shared" si="72"/>
        <v>7.0457919880304402E-22</v>
      </c>
    </row>
    <row r="102" spans="1:71">
      <c r="A102">
        <v>90</v>
      </c>
      <c r="B102">
        <f t="shared" si="64"/>
        <v>5.4153474532721347E-21</v>
      </c>
      <c r="I102">
        <v>90</v>
      </c>
      <c r="J102">
        <f t="shared" si="65"/>
        <v>4.2023641723635979E-21</v>
      </c>
      <c r="Q102">
        <v>90</v>
      </c>
      <c r="R102">
        <f t="shared" si="66"/>
        <v>1.237907833402221E-21</v>
      </c>
      <c r="Y102">
        <v>90</v>
      </c>
      <c r="Z102">
        <f t="shared" si="67"/>
        <v>3.0110011521953684E-21</v>
      </c>
      <c r="AG102">
        <v>90</v>
      </c>
      <c r="AH102">
        <f t="shared" si="68"/>
        <v>5.6395726680150458E-22</v>
      </c>
      <c r="AO102">
        <v>90</v>
      </c>
      <c r="AP102">
        <f t="shared" si="69"/>
        <v>1.1388120707874183E-20</v>
      </c>
      <c r="AW102">
        <v>90</v>
      </c>
      <c r="AX102">
        <f t="shared" si="70"/>
        <v>4.5449331801115359E-21</v>
      </c>
      <c r="BE102">
        <v>90</v>
      </c>
      <c r="BF102">
        <f t="shared" si="71"/>
        <v>1.5857669381230192E-21</v>
      </c>
      <c r="BM102">
        <v>90</v>
      </c>
      <c r="BN102">
        <f t="shared" si="72"/>
        <v>7.1641650814154793E-22</v>
      </c>
    </row>
    <row r="103" spans="1:71">
      <c r="A103">
        <v>100</v>
      </c>
      <c r="B103">
        <f t="shared" si="64"/>
        <v>5.3615388682236745E-21</v>
      </c>
      <c r="I103">
        <v>100</v>
      </c>
      <c r="J103">
        <f t="shared" si="65"/>
        <v>4.1551043657623075E-21</v>
      </c>
      <c r="Q103">
        <v>100</v>
      </c>
      <c r="R103">
        <f t="shared" si="66"/>
        <v>1.2280589673708685E-21</v>
      </c>
      <c r="Y103">
        <v>100</v>
      </c>
      <c r="Z103">
        <f t="shared" si="67"/>
        <v>2.963822584692136E-21</v>
      </c>
      <c r="AG103">
        <v>100</v>
      </c>
      <c r="AH103">
        <f t="shared" si="68"/>
        <v>5.5086476666070359E-22</v>
      </c>
      <c r="AO103">
        <v>100</v>
      </c>
      <c r="AP103">
        <f t="shared" si="69"/>
        <v>1.1283282969667898E-20</v>
      </c>
      <c r="AW103">
        <v>100</v>
      </c>
      <c r="AX103">
        <f t="shared" si="70"/>
        <v>4.4783140906121235E-21</v>
      </c>
      <c r="BE103">
        <v>100</v>
      </c>
      <c r="BF103">
        <f t="shared" si="71"/>
        <v>1.5672743120375183E-21</v>
      </c>
      <c r="BM103">
        <v>100</v>
      </c>
      <c r="BN103">
        <f t="shared" si="72"/>
        <v>7.1184689557872402E-22</v>
      </c>
    </row>
    <row r="104" spans="1:71">
      <c r="A104" s="9" t="s">
        <v>2</v>
      </c>
      <c r="I104" s="9" t="s">
        <v>2</v>
      </c>
      <c r="Q104" s="9" t="s">
        <v>2</v>
      </c>
      <c r="Y104" s="9" t="s">
        <v>2</v>
      </c>
      <c r="AG104" s="9" t="s">
        <v>2</v>
      </c>
      <c r="AO104" s="9" t="s">
        <v>2</v>
      </c>
      <c r="AW104" s="9" t="s">
        <v>2</v>
      </c>
      <c r="BE104" s="9" t="s">
        <v>2</v>
      </c>
      <c r="BM104" s="9" t="s">
        <v>2</v>
      </c>
    </row>
    <row r="110" spans="1:71">
      <c r="A110" t="s">
        <v>871</v>
      </c>
      <c r="B110">
        <v>14.3</v>
      </c>
      <c r="I110" t="s">
        <v>871</v>
      </c>
      <c r="J110">
        <v>14.32</v>
      </c>
      <c r="Q110" t="s">
        <v>871</v>
      </c>
      <c r="R110">
        <v>18.11</v>
      </c>
      <c r="Y110" t="s">
        <v>871</v>
      </c>
      <c r="Z110">
        <v>15.4</v>
      </c>
      <c r="AG110" t="s">
        <v>871</v>
      </c>
      <c r="AH110">
        <v>16.25</v>
      </c>
      <c r="AO110" t="s">
        <v>871</v>
      </c>
      <c r="AP110">
        <v>13.92</v>
      </c>
      <c r="AW110" t="s">
        <v>871</v>
      </c>
      <c r="AX110">
        <v>14.19</v>
      </c>
      <c r="BE110" t="s">
        <v>871</v>
      </c>
      <c r="BF110">
        <v>23</v>
      </c>
      <c r="BM110" t="s">
        <v>871</v>
      </c>
      <c r="BN110">
        <v>21</v>
      </c>
    </row>
    <row r="111" spans="1:71">
      <c r="A111" t="s">
        <v>872</v>
      </c>
      <c r="B111">
        <v>1.1449</v>
      </c>
      <c r="C111">
        <v>-0.61375999999999997</v>
      </c>
      <c r="D111">
        <v>-2.7961999999999998</v>
      </c>
      <c r="E111">
        <v>6.2843</v>
      </c>
      <c r="F111">
        <v>-7.7244000000000002</v>
      </c>
      <c r="G111">
        <v>2.8788</v>
      </c>
      <c r="I111" t="s">
        <v>872</v>
      </c>
      <c r="J111">
        <v>1.0161</v>
      </c>
      <c r="K111">
        <v>-1.0639000000000001</v>
      </c>
      <c r="L111">
        <v>1.1574</v>
      </c>
      <c r="M111">
        <v>-4.4077000000000002</v>
      </c>
      <c r="N111">
        <v>5.0090000000000003</v>
      </c>
      <c r="O111">
        <v>-2.6962000000000002</v>
      </c>
      <c r="Q111" t="s">
        <v>872</v>
      </c>
      <c r="R111">
        <v>0.20241000000000001</v>
      </c>
      <c r="S111">
        <v>-0.10303</v>
      </c>
      <c r="T111">
        <v>-0.15354000000000001</v>
      </c>
      <c r="U111">
        <v>0.65766000000000002</v>
      </c>
      <c r="V111">
        <v>-1.5173000000000001</v>
      </c>
      <c r="W111">
        <v>1.0456000000000001</v>
      </c>
      <c r="Y111" t="s">
        <v>872</v>
      </c>
      <c r="Z111">
        <v>0.62958999999999998</v>
      </c>
      <c r="AA111">
        <v>-0.57820000000000005</v>
      </c>
      <c r="AB111">
        <v>-0.42275000000000001</v>
      </c>
      <c r="AC111">
        <v>1.0438000000000001</v>
      </c>
      <c r="AD111">
        <v>-1.2310000000000001</v>
      </c>
      <c r="AE111">
        <v>0.15894</v>
      </c>
      <c r="AG111" t="s">
        <v>872</v>
      </c>
      <c r="AH111">
        <v>9.2480000000000007E-2</v>
      </c>
      <c r="AI111">
        <v>-7.0635000000000003E-2</v>
      </c>
      <c r="AJ111">
        <v>-0.19217999999999999</v>
      </c>
      <c r="AK111">
        <v>0.60213000000000005</v>
      </c>
      <c r="AL111">
        <v>-0.67201</v>
      </c>
      <c r="AM111">
        <v>0.22408</v>
      </c>
      <c r="AO111" t="s">
        <v>872</v>
      </c>
      <c r="AP111">
        <v>1.8084</v>
      </c>
      <c r="AQ111">
        <v>-1.4952000000000001</v>
      </c>
      <c r="AR111">
        <v>-2.6107999999999998</v>
      </c>
      <c r="AS111">
        <v>9.2922999999999991</v>
      </c>
      <c r="AT111">
        <v>-15.153</v>
      </c>
      <c r="AU111">
        <v>7.6576000000000004</v>
      </c>
      <c r="AW111" t="s">
        <v>872</v>
      </c>
      <c r="AX111">
        <v>0.94413000000000002</v>
      </c>
      <c r="AY111">
        <v>-1.0436000000000001</v>
      </c>
      <c r="AZ111">
        <v>1.1768000000000001</v>
      </c>
      <c r="BA111">
        <v>-4.3395000000000001</v>
      </c>
      <c r="BB111">
        <v>5.3567</v>
      </c>
      <c r="BC111">
        <v>-2.8834</v>
      </c>
      <c r="BE111" t="s">
        <v>872</v>
      </c>
      <c r="BF111">
        <v>4.9543999999999998E-2</v>
      </c>
      <c r="BG111">
        <v>-0.39462000000000003</v>
      </c>
      <c r="BH111">
        <v>3.5653000000000001</v>
      </c>
      <c r="BI111">
        <v>-10.382</v>
      </c>
      <c r="BJ111">
        <v>14.135999999999999</v>
      </c>
      <c r="BK111">
        <v>-6.4721000000000002</v>
      </c>
      <c r="BM111" t="s">
        <v>872</v>
      </c>
      <c r="BN111">
        <v>5.7270000000000003E-3</v>
      </c>
      <c r="BO111">
        <v>-4.8853000000000001E-2</v>
      </c>
      <c r="BP111">
        <v>0.52893999999999997</v>
      </c>
      <c r="BQ111">
        <v>-2.2343999999999999</v>
      </c>
      <c r="BR111">
        <v>4.1330999999999998</v>
      </c>
      <c r="BS111">
        <v>-2.1421999999999999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Elastic-Effective</vt:lpstr>
      <vt:lpstr>vibrational excitation</vt:lpstr>
      <vt:lpstr>CHy dissociative excitation</vt:lpstr>
      <vt:lpstr>CHy Ionization</vt:lpstr>
      <vt:lpstr>C2Hy dissociative excitation</vt:lpstr>
      <vt:lpstr>C3Hy dissociative excitation</vt:lpstr>
      <vt:lpstr>C2Hy ionization</vt:lpstr>
      <vt:lpstr>C3Hy ionization</vt:lpstr>
      <vt:lpstr>calc_C3Hy ionization</vt:lpstr>
      <vt:lpstr>H2</vt:lpstr>
      <vt:lpstr>calc_C2Hy_ion</vt:lpstr>
      <vt:lpstr>calc_C3Hy_ex</vt:lpstr>
      <vt:lpstr>calc_C2Hy_ex</vt:lpstr>
      <vt:lpstr>calculation_dis_CHy_ex</vt:lpstr>
      <vt:lpstr>calculation_CHy ionization</vt:lpstr>
      <vt:lpstr>Reaction rate</vt:lpstr>
      <vt:lpstr>Sheet3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2024-08-09T05:35:06Z</dcterms:created>
  <dcterms:modified xsi:type="dcterms:W3CDTF">2024-08-23T05:42:10Z</dcterms:modified>
</cp:coreProperties>
</file>