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pivotTables/pivotTable1.xml" ContentType="application/vnd.openxmlformats-officedocument.spreadsheetml.pivotTab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논문\데이터 모델링\new_new_new_BMED\"/>
    </mc:Choice>
  </mc:AlternateContent>
  <xr:revisionPtr revIDLastSave="0" documentId="13_ncr:1_{2FA4A70A-23CC-465C-B40C-8BAD3B9A6F71}" xr6:coauthVersionLast="36" xr6:coauthVersionMax="36" xr10:uidLastSave="{00000000-0000-0000-0000-000000000000}"/>
  <bookViews>
    <workbookView xWindow="0" yWindow="0" windowWidth="38400" windowHeight="17655" activeTab="6" xr2:uid="{00000000-000D-0000-FFFF-FFFF00000000}"/>
  </bookViews>
  <sheets>
    <sheet name="FA" sheetId="8" r:id="rId1"/>
    <sheet name="LA" sheetId="1" r:id="rId2"/>
    <sheet name="GA" sheetId="9" r:id="rId3"/>
    <sheet name="GA-Sol" sheetId="11" r:id="rId4"/>
    <sheet name="XA-Xol" sheetId="10" r:id="rId5"/>
    <sheet name="Updated standard curve" sheetId="4" r:id="rId6"/>
    <sheet name="Auto save" sheetId="3" r:id="rId7"/>
  </sheets>
  <externalReferences>
    <externalReference r:id="rId8"/>
  </externalReferences>
  <definedNames>
    <definedName name="_xlnm._FilterDatabase" localSheetId="6" hidden="1">'Auto save'!$M$1:$M$2705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4" i="1" l="1"/>
  <c r="N376" i="3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M740" i="3" l="1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I33" i="1"/>
  <c r="AJ30" i="1"/>
  <c r="AL30" i="1" s="1"/>
  <c r="AD20" i="1"/>
  <c r="AJ31" i="1" s="1"/>
  <c r="AL31" i="1" s="1"/>
  <c r="AC20" i="1"/>
  <c r="AB20" i="1"/>
  <c r="R20" i="1"/>
  <c r="Q20" i="1"/>
  <c r="P20" i="1"/>
  <c r="AD19" i="1"/>
  <c r="AC19" i="1"/>
  <c r="AB19" i="1"/>
  <c r="R19" i="1"/>
  <c r="Q19" i="1"/>
  <c r="P19" i="1"/>
  <c r="AD18" i="1"/>
  <c r="AC18" i="1"/>
  <c r="AB18" i="1"/>
  <c r="R18" i="1"/>
  <c r="Q18" i="1"/>
  <c r="P18" i="1"/>
  <c r="AD17" i="1"/>
  <c r="AC17" i="1"/>
  <c r="AB17" i="1"/>
  <c r="R17" i="1"/>
  <c r="Q17" i="1"/>
  <c r="P17" i="1"/>
  <c r="AD16" i="1"/>
  <c r="AC16" i="1"/>
  <c r="AB16" i="1"/>
  <c r="R16" i="1"/>
  <c r="Q16" i="1"/>
  <c r="P16" i="1"/>
  <c r="AD15" i="1"/>
  <c r="AC15" i="1"/>
  <c r="AB15" i="1"/>
  <c r="R15" i="1"/>
  <c r="Q15" i="1"/>
  <c r="P15" i="1"/>
  <c r="N2" i="3" l="1"/>
  <c r="N3" i="3" s="1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AP43" i="11" l="1"/>
  <c r="AP44" i="11"/>
  <c r="AP45" i="11"/>
  <c r="AP46" i="11"/>
  <c r="AP42" i="11"/>
  <c r="AO42" i="11"/>
  <c r="AN43" i="11"/>
  <c r="AN44" i="11"/>
  <c r="AN45" i="11"/>
  <c r="AN46" i="11"/>
  <c r="AN42" i="11"/>
  <c r="AM43" i="11"/>
  <c r="AM44" i="11"/>
  <c r="AM45" i="11"/>
  <c r="AM46" i="11"/>
  <c r="AM42" i="11"/>
  <c r="AL42" i="11"/>
  <c r="AP44" i="10"/>
  <c r="AP45" i="10"/>
  <c r="AP46" i="10"/>
  <c r="AP43" i="10"/>
  <c r="AO43" i="10"/>
  <c r="AN44" i="10"/>
  <c r="AN45" i="10"/>
  <c r="AN46" i="10"/>
  <c r="AN43" i="10"/>
  <c r="AM44" i="10"/>
  <c r="AM45" i="10"/>
  <c r="AM46" i="10"/>
  <c r="AM43" i="10"/>
  <c r="AL43" i="10"/>
  <c r="Y17" i="3" l="1"/>
  <c r="Z17" i="3" s="1"/>
  <c r="Y18" i="3"/>
  <c r="Y19" i="3"/>
  <c r="Y20" i="3"/>
  <c r="Y21" i="3"/>
  <c r="Y22" i="3"/>
  <c r="Y23" i="3"/>
  <c r="Y24" i="3"/>
  <c r="Y16" i="3"/>
  <c r="Z16" i="3" s="1"/>
  <c r="Z18" i="3" l="1"/>
  <c r="Z19" i="3"/>
  <c r="Z69" i="1"/>
  <c r="V15" i="10"/>
  <c r="W15" i="10"/>
  <c r="X15" i="10"/>
  <c r="V16" i="10"/>
  <c r="W16" i="10"/>
  <c r="X16" i="10"/>
  <c r="V17" i="10"/>
  <c r="W17" i="10"/>
  <c r="X17" i="10"/>
  <c r="V18" i="10"/>
  <c r="W18" i="10"/>
  <c r="X18" i="10"/>
  <c r="V19" i="10"/>
  <c r="W19" i="10"/>
  <c r="X19" i="10"/>
  <c r="AA69" i="1" l="1"/>
  <c r="AA67" i="11" l="1"/>
  <c r="AA68" i="11"/>
  <c r="AA65" i="11"/>
  <c r="AA66" i="11"/>
  <c r="Z30" i="9" l="1"/>
  <c r="AA65" i="9"/>
  <c r="Z68" i="9"/>
  <c r="AA68" i="9" s="1"/>
  <c r="Z67" i="9"/>
  <c r="AA67" i="9" s="1"/>
  <c r="AA66" i="9"/>
  <c r="AE66" i="9" s="1"/>
  <c r="Z66" i="9"/>
  <c r="Z65" i="9"/>
  <c r="Z64" i="9"/>
  <c r="Z54" i="1"/>
  <c r="Z55" i="1"/>
  <c r="Z56" i="1"/>
  <c r="Z57" i="1"/>
  <c r="Z58" i="1"/>
  <c r="Z53" i="1"/>
  <c r="Z43" i="1"/>
  <c r="Z44" i="1"/>
  <c r="Z45" i="1"/>
  <c r="Z46" i="1"/>
  <c r="Z47" i="1"/>
  <c r="Z42" i="1"/>
  <c r="Z31" i="1"/>
  <c r="Z32" i="1"/>
  <c r="Z33" i="1"/>
  <c r="Z34" i="1"/>
  <c r="Z35" i="1"/>
  <c r="Z30" i="1"/>
  <c r="Z68" i="1"/>
  <c r="AA68" i="1" s="1"/>
  <c r="Z67" i="1"/>
  <c r="AA67" i="1" s="1"/>
  <c r="Z66" i="1"/>
  <c r="AA66" i="1" s="1"/>
  <c r="Z65" i="1"/>
  <c r="AA65" i="1" s="1"/>
  <c r="Z64" i="1"/>
  <c r="Z65" i="8"/>
  <c r="AA65" i="8" s="1"/>
  <c r="AC65" i="8" s="1"/>
  <c r="Z66" i="8"/>
  <c r="AA66" i="8" s="1"/>
  <c r="AB66" i="8" s="1"/>
  <c r="Z67" i="8"/>
  <c r="AA67" i="8" s="1"/>
  <c r="AB67" i="8" s="1"/>
  <c r="Z68" i="8"/>
  <c r="AA68" i="8" s="1"/>
  <c r="Z64" i="8"/>
  <c r="Z54" i="8"/>
  <c r="Z55" i="8"/>
  <c r="Z56" i="8"/>
  <c r="Z57" i="8"/>
  <c r="Z53" i="8"/>
  <c r="Z43" i="8"/>
  <c r="Z44" i="8"/>
  <c r="Z45" i="8"/>
  <c r="Z46" i="8"/>
  <c r="Z47" i="8"/>
  <c r="Z48" i="8"/>
  <c r="Z42" i="8"/>
  <c r="Z31" i="8"/>
  <c r="Z32" i="8"/>
  <c r="Z33" i="8"/>
  <c r="Z34" i="8"/>
  <c r="Z35" i="8"/>
  <c r="Z36" i="8"/>
  <c r="Z30" i="8"/>
  <c r="AB65" i="8" l="1"/>
  <c r="AC66" i="8"/>
  <c r="AB66" i="9"/>
  <c r="AC66" i="9"/>
  <c r="AD66" i="9"/>
  <c r="AE68" i="9"/>
  <c r="AD68" i="9"/>
  <c r="AC68" i="9"/>
  <c r="AB68" i="9"/>
  <c r="AE65" i="9"/>
  <c r="AB65" i="9"/>
  <c r="AC65" i="9"/>
  <c r="AD65" i="9"/>
  <c r="AE67" i="9"/>
  <c r="AC67" i="9"/>
  <c r="AD67" i="9"/>
  <c r="AB67" i="9"/>
  <c r="AE68" i="11"/>
  <c r="AD67" i="11"/>
  <c r="AE66" i="11"/>
  <c r="AD65" i="11"/>
  <c r="Z54" i="9"/>
  <c r="Z55" i="9"/>
  <c r="Z56" i="9"/>
  <c r="Z57" i="9"/>
  <c r="Z58" i="9"/>
  <c r="Z53" i="9"/>
  <c r="Z43" i="9"/>
  <c r="Z44" i="9"/>
  <c r="Z45" i="9"/>
  <c r="Z46" i="9"/>
  <c r="Z47" i="9"/>
  <c r="Z48" i="9"/>
  <c r="Z42" i="9"/>
  <c r="Z31" i="9"/>
  <c r="Z32" i="9"/>
  <c r="Z33" i="9"/>
  <c r="Z34" i="9"/>
  <c r="Z35" i="9"/>
  <c r="Z36" i="9"/>
  <c r="AI49" i="11"/>
  <c r="AH49" i="11"/>
  <c r="AG49" i="11"/>
  <c r="AF49" i="11"/>
  <c r="AE49" i="11"/>
  <c r="AD49" i="11"/>
  <c r="AC49" i="11"/>
  <c r="AB49" i="11"/>
  <c r="AA49" i="11"/>
  <c r="AI48" i="11"/>
  <c r="AH48" i="11"/>
  <c r="AG48" i="11"/>
  <c r="AF48" i="11"/>
  <c r="AE48" i="11"/>
  <c r="AD48" i="11"/>
  <c r="AC48" i="11"/>
  <c r="AB48" i="11"/>
  <c r="AA48" i="11"/>
  <c r="AI36" i="11"/>
  <c r="AH36" i="11"/>
  <c r="AG36" i="11"/>
  <c r="AF36" i="11"/>
  <c r="AE36" i="11"/>
  <c r="AD36" i="11"/>
  <c r="AC36" i="11"/>
  <c r="AB36" i="11"/>
  <c r="AA36" i="11"/>
  <c r="Z65" i="11"/>
  <c r="Z66" i="11"/>
  <c r="Z67" i="11"/>
  <c r="Z68" i="11"/>
  <c r="Z64" i="11"/>
  <c r="Z54" i="11"/>
  <c r="Z55" i="11"/>
  <c r="Z56" i="11"/>
  <c r="Z57" i="11"/>
  <c r="Z53" i="11"/>
  <c r="Z43" i="11"/>
  <c r="Z44" i="11"/>
  <c r="Z45" i="11"/>
  <c r="Z46" i="11"/>
  <c r="Z42" i="11"/>
  <c r="Z31" i="11"/>
  <c r="Z32" i="11"/>
  <c r="Z33" i="11"/>
  <c r="Z34" i="11"/>
  <c r="Z30" i="11"/>
  <c r="AE65" i="8" l="1"/>
  <c r="AD65" i="8"/>
  <c r="AE66" i="8"/>
  <c r="AD66" i="8"/>
  <c r="AC67" i="8"/>
  <c r="AE67" i="8"/>
  <c r="AD67" i="8"/>
  <c r="AE68" i="8"/>
  <c r="AD68" i="8"/>
  <c r="AB68" i="8"/>
  <c r="AC68" i="8"/>
  <c r="AB65" i="11"/>
  <c r="AC65" i="11"/>
  <c r="AE65" i="11"/>
  <c r="AB66" i="11"/>
  <c r="AC66" i="11"/>
  <c r="AD66" i="11"/>
  <c r="AB67" i="11"/>
  <c r="AC67" i="11"/>
  <c r="AE67" i="11"/>
  <c r="AC68" i="11"/>
  <c r="AD68" i="11"/>
  <c r="AB68" i="11"/>
  <c r="AK43" i="10" l="1"/>
  <c r="AK44" i="10"/>
  <c r="AK45" i="10"/>
  <c r="AK46" i="10"/>
  <c r="AK42" i="10"/>
  <c r="Z65" i="10"/>
  <c r="AA65" i="10" s="1"/>
  <c r="Z66" i="10"/>
  <c r="AA66" i="10" s="1"/>
  <c r="Z67" i="10"/>
  <c r="AA67" i="10" s="1"/>
  <c r="Z68" i="10"/>
  <c r="AA68" i="10" s="1"/>
  <c r="Z64" i="10"/>
  <c r="Z54" i="10"/>
  <c r="Z55" i="10"/>
  <c r="Z56" i="10"/>
  <c r="Z57" i="10"/>
  <c r="Z58" i="10"/>
  <c r="Z53" i="10"/>
  <c r="Z43" i="10"/>
  <c r="Z44" i="10"/>
  <c r="Z45" i="10"/>
  <c r="Z46" i="10"/>
  <c r="Z42" i="10"/>
  <c r="Z31" i="10"/>
  <c r="Z32" i="10"/>
  <c r="Z33" i="10"/>
  <c r="Z34" i="10"/>
  <c r="Z30" i="10"/>
  <c r="AA30" i="11"/>
  <c r="AA54" i="11" l="1"/>
  <c r="AA57" i="11"/>
  <c r="AB57" i="11" s="1"/>
  <c r="AA56" i="11"/>
  <c r="AB56" i="11" s="1"/>
  <c r="AA55" i="11"/>
  <c r="AB55" i="11" s="1"/>
  <c r="AB54" i="11"/>
  <c r="AA54" i="8"/>
  <c r="AA57" i="8"/>
  <c r="AB57" i="8" s="1"/>
  <c r="AA56" i="8"/>
  <c r="AB56" i="8" s="1"/>
  <c r="AA55" i="8"/>
  <c r="AB55" i="8" s="1"/>
  <c r="AB54" i="8"/>
  <c r="AA58" i="9"/>
  <c r="AB58" i="9" s="1"/>
  <c r="AA57" i="9"/>
  <c r="AB57" i="9" s="1"/>
  <c r="AA56" i="9"/>
  <c r="AB56" i="9" s="1"/>
  <c r="AA55" i="9"/>
  <c r="AB55" i="9" s="1"/>
  <c r="AA54" i="9"/>
  <c r="AB54" i="9" s="1"/>
  <c r="X16" i="11" l="1"/>
  <c r="X17" i="11"/>
  <c r="X18" i="11"/>
  <c r="X19" i="11"/>
  <c r="X15" i="11"/>
  <c r="W16" i="11"/>
  <c r="W17" i="11"/>
  <c r="W18" i="11"/>
  <c r="W19" i="11"/>
  <c r="W15" i="11"/>
  <c r="V16" i="11"/>
  <c r="V17" i="11"/>
  <c r="V18" i="11"/>
  <c r="V19" i="11"/>
  <c r="V15" i="11"/>
  <c r="AA42" i="11" l="1"/>
  <c r="AF33" i="11"/>
  <c r="AF30" i="11"/>
  <c r="AE30" i="11"/>
  <c r="AD30" i="11"/>
  <c r="AD42" i="11" s="1"/>
  <c r="P18" i="11"/>
  <c r="AA33" i="11" s="1"/>
  <c r="P17" i="11"/>
  <c r="AA32" i="11" s="1"/>
  <c r="Q17" i="11"/>
  <c r="AL44" i="11" s="1"/>
  <c r="R17" i="11"/>
  <c r="AO44" i="11" s="1"/>
  <c r="Q18" i="11"/>
  <c r="AL45" i="11" s="1"/>
  <c r="R18" i="11"/>
  <c r="AC33" i="11" s="1"/>
  <c r="P19" i="11"/>
  <c r="AA34" i="11" s="1"/>
  <c r="Q19" i="11"/>
  <c r="AB34" i="11" s="1"/>
  <c r="R19" i="11"/>
  <c r="P16" i="11"/>
  <c r="Q16" i="11"/>
  <c r="AL43" i="11" s="1"/>
  <c r="R16" i="11"/>
  <c r="AO43" i="11" s="1"/>
  <c r="R15" i="11"/>
  <c r="Q15" i="11"/>
  <c r="P15" i="11"/>
  <c r="BU13" i="4"/>
  <c r="BU14" i="4"/>
  <c r="BU15" i="4"/>
  <c r="BU16" i="4"/>
  <c r="BU17" i="4"/>
  <c r="BU18" i="4"/>
  <c r="BU19" i="4"/>
  <c r="BU20" i="4"/>
  <c r="BU21" i="4"/>
  <c r="BU12" i="4"/>
  <c r="BR13" i="4"/>
  <c r="BR14" i="4"/>
  <c r="BR15" i="4"/>
  <c r="BR16" i="4"/>
  <c r="BR17" i="4"/>
  <c r="BR18" i="4"/>
  <c r="BR19" i="4"/>
  <c r="BR20" i="4"/>
  <c r="BR21" i="4"/>
  <c r="BR22" i="4"/>
  <c r="BR12" i="4"/>
  <c r="BJ12" i="4"/>
  <c r="AM12" i="11"/>
  <c r="AL12" i="11"/>
  <c r="AK12" i="11"/>
  <c r="AB33" i="11" l="1"/>
  <c r="AC30" i="11"/>
  <c r="AB31" i="11"/>
  <c r="AC31" i="11"/>
  <c r="AB30" i="11"/>
  <c r="AB42" i="11" s="1"/>
  <c r="AO45" i="11"/>
  <c r="AE34" i="11"/>
  <c r="AO46" i="11"/>
  <c r="AE33" i="11"/>
  <c r="AF32" i="11"/>
  <c r="AL46" i="11"/>
  <c r="AD34" i="11"/>
  <c r="AM30" i="11"/>
  <c r="AP30" i="11" s="1"/>
  <c r="AA31" i="11"/>
  <c r="AA43" i="11" s="1"/>
  <c r="AD33" i="11"/>
  <c r="AC34" i="11"/>
  <c r="AF34" i="11"/>
  <c r="AC43" i="11"/>
  <c r="AB45" i="11"/>
  <c r="AC46" i="11"/>
  <c r="AA45" i="11"/>
  <c r="AC42" i="11"/>
  <c r="AA46" i="11"/>
  <c r="AB43" i="11"/>
  <c r="AB46" i="11"/>
  <c r="AC45" i="11"/>
  <c r="AF42" i="11"/>
  <c r="AE42" i="11"/>
  <c r="AD45" i="11"/>
  <c r="AE45" i="11"/>
  <c r="AF44" i="11"/>
  <c r="AE46" i="11"/>
  <c r="AF46" i="11"/>
  <c r="AF45" i="11"/>
  <c r="AD46" i="11"/>
  <c r="AA44" i="11"/>
  <c r="AB32" i="11"/>
  <c r="AB44" i="11" s="1"/>
  <c r="AD32" i="11"/>
  <c r="AD44" i="11" s="1"/>
  <c r="AE31" i="11"/>
  <c r="AE43" i="11" s="1"/>
  <c r="AM29" i="11"/>
  <c r="AF31" i="11"/>
  <c r="AF43" i="11" s="1"/>
  <c r="AC32" i="11"/>
  <c r="AC44" i="11" s="1"/>
  <c r="AE32" i="11"/>
  <c r="AE44" i="11" s="1"/>
  <c r="AD31" i="11"/>
  <c r="AD43" i="11" s="1"/>
  <c r="AO30" i="11" l="1"/>
  <c r="AP29" i="11"/>
  <c r="AO29" i="11"/>
  <c r="P16" i="10" l="1"/>
  <c r="P15" i="10"/>
  <c r="R17" i="10" l="1"/>
  <c r="R18" i="10"/>
  <c r="R19" i="10"/>
  <c r="R16" i="10"/>
  <c r="R15" i="10"/>
  <c r="Q17" i="10"/>
  <c r="Q18" i="10"/>
  <c r="Q19" i="10"/>
  <c r="Q16" i="10"/>
  <c r="Q15" i="10"/>
  <c r="P17" i="10"/>
  <c r="P18" i="10"/>
  <c r="P19" i="10"/>
  <c r="AM12" i="10"/>
  <c r="AL12" i="10"/>
  <c r="AK12" i="10"/>
  <c r="AD32" i="10" s="1"/>
  <c r="BM13" i="4"/>
  <c r="BM14" i="4"/>
  <c r="BM15" i="4"/>
  <c r="BM16" i="4"/>
  <c r="BM17" i="4"/>
  <c r="BM18" i="4"/>
  <c r="BM19" i="4"/>
  <c r="BM20" i="4"/>
  <c r="BM21" i="4"/>
  <c r="BM22" i="4"/>
  <c r="BM12" i="4"/>
  <c r="BJ13" i="4"/>
  <c r="BJ14" i="4"/>
  <c r="BJ15" i="4"/>
  <c r="BJ16" i="4"/>
  <c r="BJ17" i="4"/>
  <c r="AE66" i="10" l="1"/>
  <c r="AE65" i="10"/>
  <c r="AE68" i="10"/>
  <c r="AD67" i="10"/>
  <c r="AE67" i="10"/>
  <c r="AD65" i="10"/>
  <c r="AD68" i="10"/>
  <c r="AD66" i="10"/>
  <c r="AO46" i="10"/>
  <c r="AO44" i="10"/>
  <c r="AO45" i="10"/>
  <c r="AA30" i="10"/>
  <c r="AA42" i="10" s="1"/>
  <c r="AD34" i="10"/>
  <c r="AD31" i="10"/>
  <c r="AC67" i="10"/>
  <c r="AB67" i="10"/>
  <c r="AB66" i="10"/>
  <c r="AC68" i="10"/>
  <c r="AB65" i="10"/>
  <c r="AC66" i="10"/>
  <c r="AB68" i="10"/>
  <c r="AC65" i="10"/>
  <c r="AA55" i="10"/>
  <c r="AB55" i="10" s="1"/>
  <c r="AA54" i="10"/>
  <c r="AB54" i="10" s="1"/>
  <c r="AA57" i="10"/>
  <c r="AB57" i="10" s="1"/>
  <c r="AA56" i="10"/>
  <c r="AB56" i="10" s="1"/>
  <c r="AA58" i="10"/>
  <c r="AB58" i="10" s="1"/>
  <c r="AL45" i="10"/>
  <c r="AL46" i="10"/>
  <c r="AL44" i="10"/>
  <c r="AD30" i="10"/>
  <c r="AD44" i="10" s="1"/>
  <c r="AD33" i="10"/>
  <c r="AE30" i="10"/>
  <c r="AE34" i="10"/>
  <c r="AE32" i="10"/>
  <c r="AE44" i="10" s="1"/>
  <c r="AF34" i="10"/>
  <c r="AE33" i="10"/>
  <c r="AF32" i="10"/>
  <c r="AF44" i="10" s="1"/>
  <c r="AM29" i="10"/>
  <c r="AM30" i="10"/>
  <c r="AP30" i="10" s="1"/>
  <c r="AE31" i="10"/>
  <c r="AE43" i="10" s="1"/>
  <c r="AF33" i="10"/>
  <c r="AF31" i="10"/>
  <c r="AF43" i="10" s="1"/>
  <c r="AF30" i="10"/>
  <c r="AF42" i="10" s="1"/>
  <c r="AE42" i="10"/>
  <c r="AD43" i="10"/>
  <c r="AD45" i="10"/>
  <c r="AD42" i="10"/>
  <c r="AD46" i="10"/>
  <c r="AA32" i="10"/>
  <c r="AC32" i="10"/>
  <c r="AB31" i="10"/>
  <c r="AC30" i="10"/>
  <c r="AC31" i="10"/>
  <c r="AB32" i="10"/>
  <c r="AA31" i="10"/>
  <c r="AB30" i="10"/>
  <c r="AC34" i="10"/>
  <c r="AA33" i="10"/>
  <c r="AA34" i="10"/>
  <c r="AC33" i="10"/>
  <c r="AB34" i="10"/>
  <c r="AB33" i="10"/>
  <c r="AF46" i="10" l="1"/>
  <c r="AE46" i="10"/>
  <c r="AD49" i="10" s="1"/>
  <c r="AF49" i="10"/>
  <c r="AF45" i="10"/>
  <c r="AA43" i="10"/>
  <c r="AB42" i="10"/>
  <c r="AP29" i="10"/>
  <c r="AO29" i="10"/>
  <c r="AA44" i="10"/>
  <c r="AE45" i="10"/>
  <c r="AE48" i="10" s="1"/>
  <c r="AO30" i="10"/>
  <c r="AC42" i="10"/>
  <c r="AC46" i="10"/>
  <c r="AB44" i="10"/>
  <c r="AC43" i="10"/>
  <c r="AA46" i="10"/>
  <c r="AA49" i="10" s="1"/>
  <c r="AA45" i="10"/>
  <c r="AB46" i="10"/>
  <c r="AB49" i="10" s="1"/>
  <c r="AB43" i="10"/>
  <c r="AC45" i="10"/>
  <c r="AC44" i="10"/>
  <c r="AB45" i="10"/>
  <c r="AB48" i="10" s="1"/>
  <c r="AE49" i="10" l="1"/>
  <c r="AF48" i="10"/>
  <c r="AD48" i="10"/>
  <c r="AC48" i="10"/>
  <c r="AA48" i="10"/>
  <c r="AC49" i="10"/>
  <c r="Z20" i="3"/>
  <c r="Z21" i="3"/>
  <c r="Z22" i="3"/>
  <c r="Z23" i="3"/>
  <c r="Z24" i="3"/>
  <c r="AA16" i="3" l="1"/>
  <c r="AB16" i="3" s="1"/>
  <c r="E27" i="4"/>
  <c r="R21" i="4"/>
  <c r="R20" i="4"/>
  <c r="R19" i="4"/>
  <c r="R18" i="4"/>
  <c r="R17" i="4"/>
  <c r="R16" i="4"/>
  <c r="R15" i="4"/>
  <c r="R14" i="4"/>
  <c r="R13" i="4"/>
  <c r="R12" i="4"/>
  <c r="P7" i="4"/>
  <c r="O7" i="4"/>
  <c r="N7" i="4"/>
  <c r="O5" i="4"/>
  <c r="N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D3" i="4"/>
  <c r="C3" i="4"/>
  <c r="B3" i="4"/>
  <c r="P2" i="4"/>
  <c r="O2" i="4"/>
  <c r="N2" i="4"/>
  <c r="M2" i="4"/>
  <c r="L2" i="4"/>
  <c r="K2" i="4"/>
  <c r="J2" i="4"/>
  <c r="D2" i="4"/>
  <c r="C2" i="4"/>
  <c r="B2" i="4"/>
  <c r="AL32" i="11" l="1"/>
  <c r="AL33" i="11" s="1"/>
  <c r="AL32" i="10"/>
  <c r="AL33" i="10" s="1"/>
  <c r="AH19" i="11"/>
  <c r="AG34" i="11" s="1"/>
  <c r="AH17" i="11"/>
  <c r="AG32" i="11" s="1"/>
  <c r="AH16" i="11"/>
  <c r="AG31" i="11" s="1"/>
  <c r="AI15" i="11"/>
  <c r="AH15" i="11"/>
  <c r="AG30" i="11" s="1"/>
  <c r="AI18" i="11"/>
  <c r="AH18" i="11"/>
  <c r="AI16" i="11"/>
  <c r="AI17" i="11"/>
  <c r="AI19" i="11"/>
  <c r="AI19" i="10"/>
  <c r="AH34" i="10" s="1"/>
  <c r="AH18" i="10"/>
  <c r="AG33" i="10" s="1"/>
  <c r="AH19" i="10"/>
  <c r="AG34" i="10" s="1"/>
  <c r="AH17" i="10"/>
  <c r="AG32" i="10" s="1"/>
  <c r="AH15" i="10"/>
  <c r="AG30" i="10" s="1"/>
  <c r="AI17" i="10"/>
  <c r="AH32" i="10" s="1"/>
  <c r="AH44" i="10" s="1"/>
  <c r="AH16" i="10"/>
  <c r="AG31" i="10" s="1"/>
  <c r="AG43" i="10" s="1"/>
  <c r="AI16" i="10"/>
  <c r="AH31" i="10" s="1"/>
  <c r="AH43" i="10" s="1"/>
  <c r="AI15" i="10"/>
  <c r="AH30" i="10" s="1"/>
  <c r="AH42" i="10" s="1"/>
  <c r="AI18" i="10"/>
  <c r="AH33" i="10" s="1"/>
  <c r="AJ15" i="11"/>
  <c r="AJ17" i="11"/>
  <c r="AJ16" i="11"/>
  <c r="AJ19" i="11"/>
  <c r="AJ18" i="11"/>
  <c r="AJ17" i="10"/>
  <c r="AI32" i="10" s="1"/>
  <c r="AI44" i="10" s="1"/>
  <c r="AJ19" i="10"/>
  <c r="AI34" i="10" s="1"/>
  <c r="AI46" i="10" s="1"/>
  <c r="AJ16" i="10"/>
  <c r="AI31" i="10" s="1"/>
  <c r="AI43" i="10" s="1"/>
  <c r="AJ18" i="10"/>
  <c r="AI33" i="10" s="1"/>
  <c r="AJ15" i="10"/>
  <c r="AI30" i="10" s="1"/>
  <c r="AI42" i="10" s="1"/>
  <c r="AD15" i="9"/>
  <c r="Q15" i="9"/>
  <c r="AB15" i="9"/>
  <c r="AB19" i="9"/>
  <c r="AC17" i="9"/>
  <c r="R15" i="9"/>
  <c r="AD21" i="9"/>
  <c r="P15" i="9"/>
  <c r="AB17" i="9"/>
  <c r="AC16" i="9"/>
  <c r="AC20" i="9"/>
  <c r="AC19" i="9"/>
  <c r="AC18" i="9"/>
  <c r="AD20" i="9"/>
  <c r="AB16" i="9"/>
  <c r="AB18" i="9"/>
  <c r="AC15" i="9"/>
  <c r="AD19" i="9"/>
  <c r="AB20" i="9"/>
  <c r="AD18" i="9"/>
  <c r="AB21" i="9"/>
  <c r="AD36" i="9" s="1"/>
  <c r="AC21" i="9"/>
  <c r="AD17" i="9"/>
  <c r="AD16" i="9"/>
  <c r="AF31" i="9" s="1"/>
  <c r="P17" i="9"/>
  <c r="Q17" i="9"/>
  <c r="R17" i="9"/>
  <c r="P18" i="9"/>
  <c r="Q18" i="9"/>
  <c r="R18" i="9"/>
  <c r="P19" i="9"/>
  <c r="Q19" i="9"/>
  <c r="R19" i="9"/>
  <c r="P20" i="9"/>
  <c r="Q20" i="9"/>
  <c r="R20" i="9"/>
  <c r="P21" i="9"/>
  <c r="Q21" i="9"/>
  <c r="R21" i="9"/>
  <c r="R16" i="9"/>
  <c r="Q16" i="9"/>
  <c r="P16" i="9"/>
  <c r="AG12" i="9"/>
  <c r="AC36" i="9" s="1"/>
  <c r="AF12" i="9"/>
  <c r="AE12" i="9"/>
  <c r="P15" i="8"/>
  <c r="R15" i="8"/>
  <c r="Q15" i="8"/>
  <c r="R17" i="8"/>
  <c r="R18" i="8"/>
  <c r="R19" i="8"/>
  <c r="R20" i="8"/>
  <c r="R21" i="8"/>
  <c r="R16" i="8"/>
  <c r="Q17" i="8"/>
  <c r="Q18" i="8"/>
  <c r="Q19" i="8"/>
  <c r="Q20" i="8"/>
  <c r="Q21" i="8"/>
  <c r="Q16" i="8"/>
  <c r="P16" i="8"/>
  <c r="P17" i="8"/>
  <c r="P18" i="8"/>
  <c r="P19" i="8"/>
  <c r="P20" i="8"/>
  <c r="P21" i="8"/>
  <c r="AD15" i="8"/>
  <c r="AB15" i="8"/>
  <c r="AD21" i="8"/>
  <c r="AC21" i="8"/>
  <c r="AB21" i="8"/>
  <c r="AD20" i="8"/>
  <c r="AC20" i="8"/>
  <c r="AB20" i="8"/>
  <c r="AD19" i="8"/>
  <c r="AC19" i="8"/>
  <c r="AB19" i="8"/>
  <c r="AD18" i="8"/>
  <c r="AC18" i="8"/>
  <c r="AB18" i="8"/>
  <c r="AD17" i="8"/>
  <c r="AC17" i="8"/>
  <c r="AB17" i="8"/>
  <c r="AD16" i="8"/>
  <c r="AC16" i="8"/>
  <c r="AB16" i="8"/>
  <c r="AC15" i="8"/>
  <c r="AG12" i="8"/>
  <c r="AF12" i="8"/>
  <c r="AE12" i="8"/>
  <c r="AH45" i="10" l="1"/>
  <c r="AH36" i="10"/>
  <c r="AB36" i="10"/>
  <c r="AE36" i="10"/>
  <c r="AI45" i="10"/>
  <c r="AI36" i="10"/>
  <c r="AF36" i="10"/>
  <c r="AC36" i="10"/>
  <c r="AG36" i="10"/>
  <c r="AA36" i="10"/>
  <c r="AD36" i="10"/>
  <c r="AI32" i="11"/>
  <c r="AI44" i="11" s="1"/>
  <c r="AI33" i="11"/>
  <c r="AI45" i="11" s="1"/>
  <c r="AH34" i="11"/>
  <c r="AH46" i="11" s="1"/>
  <c r="AI31" i="11"/>
  <c r="AI43" i="11" s="1"/>
  <c r="AH32" i="11"/>
  <c r="AH44" i="11" s="1"/>
  <c r="AH31" i="11"/>
  <c r="AH43" i="11" s="1"/>
  <c r="AG33" i="11"/>
  <c r="AG45" i="11" s="1"/>
  <c r="AH33" i="11"/>
  <c r="AH45" i="11" s="1"/>
  <c r="AH30" i="11"/>
  <c r="AI34" i="11"/>
  <c r="AI46" i="11" s="1"/>
  <c r="AI30" i="11"/>
  <c r="AI42" i="11" s="1"/>
  <c r="AH46" i="10"/>
  <c r="AG42" i="10"/>
  <c r="AG42" i="11"/>
  <c r="AH42" i="11"/>
  <c r="AG44" i="10"/>
  <c r="AG43" i="11"/>
  <c r="AG45" i="10"/>
  <c r="AG48" i="10" s="1"/>
  <c r="AG44" i="11"/>
  <c r="AG46" i="10"/>
  <c r="AG49" i="10" s="1"/>
  <c r="AG46" i="11"/>
  <c r="AF33" i="8"/>
  <c r="AD30" i="9"/>
  <c r="AD42" i="9" s="1"/>
  <c r="AC30" i="9"/>
  <c r="AE35" i="9"/>
  <c r="AE47" i="9" s="1"/>
  <c r="AE30" i="9"/>
  <c r="AE42" i="9" s="1"/>
  <c r="AD31" i="9"/>
  <c r="AD43" i="9" s="1"/>
  <c r="AF36" i="9"/>
  <c r="AF48" i="9" s="1"/>
  <c r="AB30" i="9"/>
  <c r="AE31" i="9"/>
  <c r="AE43" i="9" s="1"/>
  <c r="AF30" i="9"/>
  <c r="AF42" i="9" s="1"/>
  <c r="AA31" i="9"/>
  <c r="AC35" i="9"/>
  <c r="AF34" i="9"/>
  <c r="AJ29" i="9"/>
  <c r="AM29" i="9" s="1"/>
  <c r="AA32" i="9"/>
  <c r="AD35" i="9"/>
  <c r="AA30" i="9"/>
  <c r="AA42" i="9" s="1"/>
  <c r="AA35" i="9"/>
  <c r="AA47" i="9" s="1"/>
  <c r="AF35" i="9"/>
  <c r="AF47" i="9" s="1"/>
  <c r="AA36" i="9"/>
  <c r="AA48" i="9" s="1"/>
  <c r="AB36" i="9"/>
  <c r="AB48" i="9" s="1"/>
  <c r="AC31" i="9"/>
  <c r="AC43" i="9" s="1"/>
  <c r="AB32" i="9"/>
  <c r="AB44" i="9" s="1"/>
  <c r="AE36" i="9"/>
  <c r="AE48" i="9" s="1"/>
  <c r="AB31" i="9"/>
  <c r="AB43" i="9" s="1"/>
  <c r="AC34" i="9"/>
  <c r="AC46" i="9" s="1"/>
  <c r="AF46" i="9"/>
  <c r="AD47" i="9"/>
  <c r="AE32" i="9"/>
  <c r="AE44" i="9" s="1"/>
  <c r="AD33" i="9"/>
  <c r="AD45" i="9" s="1"/>
  <c r="AB34" i="9"/>
  <c r="AC32" i="9"/>
  <c r="AA34" i="9"/>
  <c r="AF32" i="9"/>
  <c r="AF44" i="9" s="1"/>
  <c r="AA33" i="9"/>
  <c r="AD34" i="9"/>
  <c r="AD46" i="9" s="1"/>
  <c r="AB33" i="9"/>
  <c r="AE33" i="9"/>
  <c r="AE45" i="9" s="1"/>
  <c r="AJ30" i="9"/>
  <c r="AB35" i="9"/>
  <c r="AC33" i="9"/>
  <c r="AE34" i="9"/>
  <c r="AE46" i="9" s="1"/>
  <c r="AD32" i="9"/>
  <c r="AD44" i="9" s="1"/>
  <c r="AF33" i="9"/>
  <c r="AF45" i="9" s="1"/>
  <c r="AF32" i="8"/>
  <c r="AF34" i="8"/>
  <c r="AC34" i="8"/>
  <c r="AB30" i="8"/>
  <c r="AB31" i="8"/>
  <c r="AA30" i="8"/>
  <c r="AA42" i="8" s="1"/>
  <c r="AD30" i="8"/>
  <c r="AD42" i="8" s="1"/>
  <c r="AB36" i="8"/>
  <c r="AD31" i="8"/>
  <c r="AF36" i="8"/>
  <c r="AC35" i="8"/>
  <c r="AE35" i="8"/>
  <c r="AA36" i="8"/>
  <c r="AD36" i="8"/>
  <c r="AE31" i="8"/>
  <c r="AC32" i="8"/>
  <c r="AJ29" i="8"/>
  <c r="AL29" i="8" s="1"/>
  <c r="AC30" i="8"/>
  <c r="AE30" i="8"/>
  <c r="AA31" i="8"/>
  <c r="AC31" i="8"/>
  <c r="AF31" i="8"/>
  <c r="AA35" i="8"/>
  <c r="AD35" i="8"/>
  <c r="AJ30" i="8"/>
  <c r="AM30" i="8" s="1"/>
  <c r="AF30" i="8"/>
  <c r="AC36" i="8"/>
  <c r="AE36" i="8"/>
  <c r="AA32" i="8"/>
  <c r="AB33" i="8"/>
  <c r="AD34" i="8"/>
  <c r="AA34" i="8"/>
  <c r="AA33" i="8"/>
  <c r="AE33" i="8"/>
  <c r="AB35" i="8"/>
  <c r="AF35" i="8"/>
  <c r="AD33" i="8"/>
  <c r="AB34" i="8"/>
  <c r="AE32" i="8"/>
  <c r="AE34" i="8"/>
  <c r="AB32" i="8"/>
  <c r="AD32" i="8"/>
  <c r="AC33" i="8"/>
  <c r="AI48" i="10" l="1"/>
  <c r="AI49" i="10"/>
  <c r="AH49" i="10"/>
  <c r="AH48" i="10"/>
  <c r="AC47" i="9"/>
  <c r="AF43" i="9"/>
  <c r="AB46" i="9"/>
  <c r="AA44" i="9"/>
  <c r="AC44" i="9"/>
  <c r="AD48" i="9"/>
  <c r="AB42" i="9"/>
  <c r="AC48" i="9"/>
  <c r="AC42" i="9"/>
  <c r="AL29" i="9"/>
  <c r="AB47" i="9"/>
  <c r="AC45" i="9"/>
  <c r="AB45" i="9"/>
  <c r="AB43" i="8"/>
  <c r="AA43" i="9"/>
  <c r="AA45" i="9"/>
  <c r="AA46" i="9"/>
  <c r="AC48" i="8"/>
  <c r="AF42" i="8"/>
  <c r="AD47" i="8"/>
  <c r="AA47" i="8"/>
  <c r="AC45" i="8"/>
  <c r="AF43" i="8"/>
  <c r="AF46" i="8"/>
  <c r="AD44" i="8"/>
  <c r="AC43" i="8"/>
  <c r="AB44" i="8"/>
  <c r="AA43" i="8"/>
  <c r="AE46" i="8"/>
  <c r="AE42" i="8"/>
  <c r="AF44" i="8"/>
  <c r="AC42" i="8"/>
  <c r="AE44" i="8"/>
  <c r="AB46" i="8"/>
  <c r="AC44" i="8"/>
  <c r="AE48" i="8"/>
  <c r="AE43" i="8"/>
  <c r="AD45" i="8"/>
  <c r="AD48" i="8"/>
  <c r="AA48" i="8"/>
  <c r="AA44" i="8"/>
  <c r="AE47" i="8"/>
  <c r="AF47" i="8"/>
  <c r="AD43" i="8"/>
  <c r="AF45" i="8"/>
  <c r="AM30" i="9"/>
  <c r="AL30" i="9"/>
  <c r="AC46" i="8"/>
  <c r="AF48" i="8"/>
  <c r="AD46" i="8"/>
  <c r="AA45" i="8"/>
  <c r="AA46" i="8"/>
  <c r="AC47" i="8"/>
  <c r="AB45" i="8"/>
  <c r="AM29" i="8"/>
  <c r="AB48" i="8"/>
  <c r="AB42" i="8"/>
  <c r="AL30" i="8"/>
  <c r="AB47" i="8"/>
  <c r="AE45" i="8"/>
  <c r="AG12" i="1" l="1"/>
  <c r="AF12" i="1"/>
  <c r="AE12" i="1"/>
  <c r="AB69" i="1" l="1"/>
  <c r="AB68" i="1"/>
  <c r="AC69" i="1"/>
  <c r="AB65" i="1"/>
  <c r="AB67" i="1"/>
  <c r="AB66" i="1"/>
  <c r="AC68" i="1"/>
  <c r="AD69" i="1"/>
  <c r="AE69" i="1"/>
  <c r="AA58" i="1"/>
  <c r="AB58" i="1" s="1"/>
  <c r="AA57" i="1"/>
  <c r="AB57" i="1" s="1"/>
  <c r="AA54" i="1"/>
  <c r="AB54" i="1" s="1"/>
  <c r="AC67" i="1"/>
  <c r="AC66" i="1"/>
  <c r="AC65" i="1"/>
  <c r="AA56" i="1"/>
  <c r="AB56" i="1" s="1"/>
  <c r="AA55" i="1"/>
  <c r="AB55" i="1" s="1"/>
  <c r="AD66" i="1"/>
  <c r="AE66" i="1"/>
  <c r="AD68" i="1"/>
  <c r="AD65" i="1"/>
  <c r="AD67" i="1"/>
  <c r="AE65" i="1"/>
  <c r="AE68" i="1"/>
  <c r="AE67" i="1"/>
  <c r="AD34" i="1"/>
  <c r="AA35" i="1"/>
  <c r="AD35" i="1"/>
  <c r="AA34" i="1"/>
  <c r="AE35" i="1"/>
  <c r="AE34" i="1"/>
  <c r="AB35" i="1"/>
  <c r="AB34" i="1"/>
  <c r="AF35" i="1"/>
  <c r="AF34" i="1"/>
  <c r="AC35" i="1"/>
  <c r="AC34" i="1"/>
  <c r="AB32" i="1"/>
  <c r="AE32" i="1"/>
  <c r="AE33" i="1"/>
  <c r="AB33" i="1"/>
  <c r="AA33" i="1"/>
  <c r="AD32" i="1"/>
  <c r="AD33" i="1"/>
  <c r="AA32" i="1"/>
  <c r="AF33" i="1"/>
  <c r="AF32" i="1"/>
  <c r="AC33" i="1"/>
  <c r="AC32" i="1"/>
  <c r="AF31" i="1"/>
  <c r="AD31" i="1"/>
  <c r="AE31" i="1"/>
  <c r="AM31" i="1" l="1"/>
  <c r="AF30" i="1" l="1"/>
  <c r="AD30" i="1"/>
  <c r="AE30" i="1"/>
  <c r="AB30" i="1"/>
  <c r="AC30" i="1"/>
  <c r="AB31" i="1"/>
  <c r="AC31" i="1"/>
  <c r="AA31" i="1"/>
  <c r="AE47" i="1" l="1"/>
  <c r="AD47" i="1"/>
  <c r="AF47" i="1"/>
  <c r="AD44" i="1"/>
  <c r="AD46" i="1"/>
  <c r="AE46" i="1"/>
  <c r="AF45" i="1"/>
  <c r="AE44" i="1"/>
  <c r="AF44" i="1"/>
  <c r="AE45" i="1"/>
  <c r="AD45" i="1"/>
  <c r="AF46" i="1"/>
  <c r="AF43" i="1"/>
  <c r="AE43" i="1"/>
  <c r="AD43" i="1"/>
  <c r="AM30" i="1"/>
  <c r="AA30" i="1"/>
  <c r="AD42" i="1"/>
  <c r="AA47" i="1" l="1"/>
  <c r="AB47" i="1"/>
  <c r="AC47" i="1"/>
  <c r="AB46" i="1"/>
  <c r="AA46" i="1"/>
  <c r="AC46" i="1"/>
  <c r="AC45" i="1"/>
  <c r="AB45" i="1"/>
  <c r="AA45" i="1"/>
  <c r="AC44" i="1"/>
  <c r="AB44" i="1"/>
  <c r="AA44" i="1"/>
  <c r="AB43" i="1"/>
  <c r="AA43" i="1"/>
  <c r="AC43" i="1"/>
  <c r="AB42" i="1"/>
  <c r="AE42" i="1" l="1"/>
  <c r="AF42" i="1"/>
  <c r="AC42" i="1"/>
  <c r="AA42" i="1"/>
  <c r="AI32" i="9" l="1"/>
  <c r="AI33" i="9" s="1"/>
  <c r="AI32" i="8"/>
  <c r="AI33" i="8" s="1"/>
</calcChain>
</file>

<file path=xl/sharedStrings.xml><?xml version="1.0" encoding="utf-8"?>
<sst xmlns="http://schemas.openxmlformats.org/spreadsheetml/2006/main" count="873" uniqueCount="192">
  <si>
    <t>BMED exp #</t>
    <phoneticPr fontId="1" type="noConversion"/>
  </si>
  <si>
    <t>Initial solution</t>
    <phoneticPr fontId="1" type="noConversion"/>
  </si>
  <si>
    <t>Operating condition</t>
    <phoneticPr fontId="1" type="noConversion"/>
  </si>
  <si>
    <t>Salt</t>
    <phoneticPr fontId="1" type="noConversion"/>
  </si>
  <si>
    <t>Voltate</t>
    <phoneticPr fontId="1" type="noConversion"/>
  </si>
  <si>
    <t>V</t>
    <phoneticPr fontId="1" type="noConversion"/>
  </si>
  <si>
    <t>Acid</t>
    <phoneticPr fontId="1" type="noConversion"/>
  </si>
  <si>
    <t>deionized water</t>
    <phoneticPr fontId="1" type="noConversion"/>
  </si>
  <si>
    <t>Base V</t>
    <phoneticPr fontId="1" type="noConversion"/>
  </si>
  <si>
    <t>L</t>
    <phoneticPr fontId="1" type="noConversion"/>
  </si>
  <si>
    <t>Base</t>
    <phoneticPr fontId="1" type="noConversion"/>
  </si>
  <si>
    <t>Others V</t>
    <phoneticPr fontId="1" type="noConversion"/>
  </si>
  <si>
    <t>Electrolyte</t>
    <phoneticPr fontId="1" type="noConversion"/>
  </si>
  <si>
    <t>0.25M potassium oxide</t>
    <phoneticPr fontId="1" type="noConversion"/>
  </si>
  <si>
    <t>From machine</t>
    <phoneticPr fontId="1" type="noConversion"/>
  </si>
  <si>
    <t>HPLC result</t>
    <phoneticPr fontId="1" type="noConversion"/>
  </si>
  <si>
    <t>pH result</t>
    <phoneticPr fontId="1" type="noConversion"/>
  </si>
  <si>
    <t>Conductivity result</t>
    <phoneticPr fontId="1" type="noConversion"/>
  </si>
  <si>
    <t>Line volume [L]</t>
    <phoneticPr fontId="1" type="noConversion"/>
  </si>
  <si>
    <t>Note</t>
    <phoneticPr fontId="1" type="noConversion"/>
  </si>
  <si>
    <t>Conductivity</t>
    <phoneticPr fontId="1" type="noConversion"/>
  </si>
  <si>
    <t>Temperature</t>
    <phoneticPr fontId="1" type="noConversion"/>
  </si>
  <si>
    <t>Lactic acid</t>
    <phoneticPr fontId="1" type="noConversion"/>
  </si>
  <si>
    <t>KOH or LacH</t>
    <phoneticPr fontId="1" type="noConversion"/>
  </si>
  <si>
    <t>Potassium oxide</t>
    <phoneticPr fontId="1" type="noConversion"/>
  </si>
  <si>
    <t>t</t>
    <phoneticPr fontId="1" type="noConversion"/>
  </si>
  <si>
    <t xml:space="preserve">mS/cm </t>
    <phoneticPr fontId="1" type="noConversion"/>
  </si>
  <si>
    <t>oC</t>
    <phoneticPr fontId="1" type="noConversion"/>
  </si>
  <si>
    <t>Integration area</t>
    <phoneticPr fontId="1" type="noConversion"/>
  </si>
  <si>
    <t>Dilution factor</t>
    <phoneticPr fontId="1" type="noConversion"/>
  </si>
  <si>
    <t>Concentration (M)</t>
    <phoneticPr fontId="1" type="noConversion"/>
  </si>
  <si>
    <t>Concentration [M]</t>
    <phoneticPr fontId="1" type="noConversion"/>
  </si>
  <si>
    <t>Tank volume [L]</t>
    <phoneticPr fontId="1" type="noConversion"/>
  </si>
  <si>
    <t># of sample</t>
    <phoneticPr fontId="1" type="noConversion"/>
  </si>
  <si>
    <t>h</t>
    <phoneticPr fontId="1" type="noConversion"/>
  </si>
  <si>
    <t>Salt</t>
  </si>
  <si>
    <t>Acid</t>
  </si>
  <si>
    <t>Base</t>
  </si>
  <si>
    <t>A</t>
  </si>
  <si>
    <t>m.w.</t>
    <phoneticPr fontId="1" type="noConversion"/>
  </si>
  <si>
    <t>rate</t>
    <phoneticPr fontId="1" type="noConversion"/>
  </si>
  <si>
    <t xml:space="preserve">target </t>
    <phoneticPr fontId="1" type="noConversion"/>
  </si>
  <si>
    <t>required t</t>
    <phoneticPr fontId="1" type="noConversion"/>
  </si>
  <si>
    <t>mol rate</t>
    <phoneticPr fontId="1" type="noConversion"/>
  </si>
  <si>
    <t>LA weight (g)</t>
    <phoneticPr fontId="1" type="noConversion"/>
  </si>
  <si>
    <t>KOH weight (g)</t>
    <phoneticPr fontId="1" type="noConversion"/>
  </si>
  <si>
    <t>g/mol</t>
    <phoneticPr fontId="1" type="noConversion"/>
  </si>
  <si>
    <t>g/h</t>
    <phoneticPr fontId="1" type="noConversion"/>
  </si>
  <si>
    <t>g</t>
    <phoneticPr fontId="1" type="noConversion"/>
  </si>
  <si>
    <t>mol/h</t>
    <phoneticPr fontId="1" type="noConversion"/>
  </si>
  <si>
    <t>KOH</t>
    <phoneticPr fontId="1" type="noConversion"/>
  </si>
  <si>
    <t>kWh</t>
    <phoneticPr fontId="1" type="noConversion"/>
  </si>
  <si>
    <t>RR %</t>
    <phoneticPr fontId="1" type="noConversion"/>
  </si>
  <si>
    <t>LA %</t>
    <phoneticPr fontId="1" type="noConversion"/>
  </si>
  <si>
    <t>KOH %</t>
    <phoneticPr fontId="1" type="noConversion"/>
  </si>
  <si>
    <t>HPLC</t>
    <phoneticPr fontId="1" type="noConversion"/>
  </si>
  <si>
    <t>K-Lac</t>
    <phoneticPr fontId="1" type="noConversion"/>
  </si>
  <si>
    <t>KHCO3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</si>
  <si>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</si>
  <si>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</si>
  <si>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</si>
  <si>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(1:1)</t>
    <phoneticPr fontId="1" type="noConversion"/>
  </si>
  <si>
    <t>(1:2)</t>
    <phoneticPr fontId="1" type="noConversion"/>
  </si>
  <si>
    <t>CAS-1</t>
    <phoneticPr fontId="1" type="noConversion"/>
  </si>
  <si>
    <t>CAS-2</t>
    <phoneticPr fontId="1" type="noConversion"/>
  </si>
  <si>
    <t>CAS-3</t>
    <phoneticPr fontId="1" type="noConversion"/>
  </si>
  <si>
    <t>WTW-1</t>
    <phoneticPr fontId="1" type="noConversion"/>
  </si>
  <si>
    <t>BMED-1</t>
    <phoneticPr fontId="1" type="noConversion"/>
  </si>
  <si>
    <t>BMED-2</t>
    <phoneticPr fontId="1" type="noConversion"/>
  </si>
  <si>
    <t>DD-1</t>
    <phoneticPr fontId="1" type="noConversion"/>
  </si>
  <si>
    <t>DD-2</t>
    <phoneticPr fontId="1" type="noConversion"/>
  </si>
  <si>
    <t>Average</t>
    <phoneticPr fontId="5" type="noConversion"/>
  </si>
  <si>
    <t>WTW-2</t>
    <phoneticPr fontId="1" type="noConversion"/>
  </si>
  <si>
    <t>LA</t>
    <phoneticPr fontId="1" type="noConversion"/>
  </si>
  <si>
    <t>M</t>
    <phoneticPr fontId="5" type="noConversion"/>
  </si>
  <si>
    <t xml:space="preserve">mS/cm </t>
    <phoneticPr fontId="5" type="noConversion"/>
  </si>
  <si>
    <t>M</t>
    <phoneticPr fontId="1" type="noConversion"/>
  </si>
  <si>
    <t xml:space="preserve">mS/cm </t>
  </si>
  <si>
    <t>Integration</t>
    <phoneticPr fontId="1" type="noConversion"/>
  </si>
  <si>
    <t>three peaks</t>
    <phoneticPr fontId="1" type="noConversion"/>
  </si>
  <si>
    <t>single peak</t>
    <phoneticPr fontId="1" type="noConversion"/>
  </si>
  <si>
    <t>Upper</t>
    <phoneticPr fontId="1" type="noConversion"/>
  </si>
  <si>
    <t>limit</t>
    <phoneticPr fontId="1" type="noConversion"/>
  </si>
  <si>
    <t>c</t>
    <phoneticPr fontId="5" type="noConversion"/>
  </si>
  <si>
    <t>w dilution</t>
    <phoneticPr fontId="1" type="noConversion"/>
  </si>
  <si>
    <t>w/o dilution</t>
    <phoneticPr fontId="1" type="noConversion"/>
  </si>
  <si>
    <t>Date</t>
  </si>
  <si>
    <t>Time</t>
  </si>
  <si>
    <t>CON_SALT</t>
  </si>
  <si>
    <t>CON_ACID</t>
  </si>
  <si>
    <t>CON_BASE</t>
  </si>
  <si>
    <t>TEMP_SALT</t>
  </si>
  <si>
    <t>TEMP_ACID</t>
  </si>
  <si>
    <t>TEMP_BASE</t>
  </si>
  <si>
    <t>Voltage</t>
  </si>
  <si>
    <t>Current</t>
  </si>
  <si>
    <t>Ah</t>
  </si>
  <si>
    <t>Wh</t>
    <phoneticPr fontId="1" type="noConversion"/>
  </si>
  <si>
    <t xml:space="preserve"> (Dilution factor = 1)</t>
  </si>
  <si>
    <t>Acid V</t>
    <phoneticPr fontId="1" type="noConversion"/>
  </si>
  <si>
    <t>1.0M potassium gluconate + 1.0M potassium oxide</t>
    <phoneticPr fontId="1" type="noConversion"/>
  </si>
  <si>
    <t>1.0M potassium formate + 1.0M potassium oxide</t>
    <phoneticPr fontId="1" type="noConversion"/>
  </si>
  <si>
    <t>Formic acid</t>
    <phoneticPr fontId="1" type="noConversion"/>
  </si>
  <si>
    <t>Formate</t>
    <phoneticPr fontId="5" type="noConversion"/>
  </si>
  <si>
    <t>Lactate</t>
    <phoneticPr fontId="1" type="noConversion"/>
  </si>
  <si>
    <t>Gluconate</t>
    <phoneticPr fontId="5" type="noConversion"/>
  </si>
  <si>
    <t>K-For</t>
    <phoneticPr fontId="5" type="noConversion"/>
  </si>
  <si>
    <t>K-Glu</t>
    <phoneticPr fontId="5" type="noConversion"/>
  </si>
  <si>
    <t>1:1</t>
    <phoneticPr fontId="5" type="noConversion"/>
  </si>
  <si>
    <t>1:2</t>
    <phoneticPr fontId="5" type="noConversion"/>
  </si>
  <si>
    <t>WTW-1</t>
    <phoneticPr fontId="5" type="noConversion"/>
  </si>
  <si>
    <t>WTW-2</t>
    <phoneticPr fontId="5" type="noConversion"/>
  </si>
  <si>
    <t>FA</t>
    <phoneticPr fontId="5" type="noConversion"/>
  </si>
  <si>
    <t>GA</t>
    <phoneticPr fontId="5" type="noConversion"/>
  </si>
  <si>
    <t>Integration</t>
    <phoneticPr fontId="5" type="noConversion"/>
  </si>
  <si>
    <t>a</t>
    <phoneticPr fontId="5" type="noConversion"/>
  </si>
  <si>
    <t>b</t>
    <phoneticPr fontId="5" type="noConversion"/>
  </si>
  <si>
    <t>Gluconic acid</t>
    <phoneticPr fontId="1" type="noConversion"/>
  </si>
  <si>
    <r>
      <t xml:space="preserve">2M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</si>
  <si>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</si>
  <si>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</si>
  <si>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2.6M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</si>
  <si>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6M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</si>
  <si>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3M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</si>
  <si>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</si>
  <si>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r>
      <t xml:space="preserve">1.0M </t>
    </r>
    <r>
      <rPr>
        <b/>
        <sz val="12"/>
        <color rgb="FFFF0000"/>
        <rFont val="Arial Unicode MS"/>
        <family val="1"/>
        <charset val="129"/>
      </rPr>
      <t>이하</t>
    </r>
    <phoneticPr fontId="5" type="noConversion"/>
  </si>
  <si>
    <t>pH</t>
    <phoneticPr fontId="5" type="noConversion"/>
  </si>
  <si>
    <t>1:1</t>
    <phoneticPr fontId="5" type="noConversion"/>
  </si>
  <si>
    <t>1:1.5</t>
    <phoneticPr fontId="5" type="noConversion"/>
  </si>
  <si>
    <t>1:2</t>
    <phoneticPr fontId="5" type="noConversion"/>
  </si>
  <si>
    <t>M</t>
  </si>
  <si>
    <t>Integration</t>
    <phoneticPr fontId="5" type="noConversion"/>
  </si>
  <si>
    <r>
      <t xml:space="preserve">1M </t>
    </r>
    <r>
      <rPr>
        <sz val="12"/>
        <color theme="1"/>
        <rFont val="Arial Unicode MS"/>
        <family val="1"/>
        <charset val="129"/>
      </rPr>
      <t>이하</t>
    </r>
    <phoneticPr fontId="5" type="noConversion"/>
  </si>
  <si>
    <t>5.7~7.7</t>
    <phoneticPr fontId="5" type="noConversion"/>
  </si>
  <si>
    <t>10.4~13.7</t>
    <phoneticPr fontId="5" type="noConversion"/>
  </si>
  <si>
    <t>10.9~14.3</t>
    <phoneticPr fontId="5" type="noConversion"/>
  </si>
  <si>
    <t>개수 : W</t>
  </si>
  <si>
    <t>W</t>
  </si>
  <si>
    <t>Conductivity</t>
    <phoneticPr fontId="1" type="noConversion"/>
  </si>
  <si>
    <t>XA</t>
    <phoneticPr fontId="1" type="noConversion"/>
  </si>
  <si>
    <t>Xol</t>
    <phoneticPr fontId="1" type="noConversion"/>
  </si>
  <si>
    <t>wt%</t>
    <phoneticPr fontId="1" type="noConversion"/>
  </si>
  <si>
    <t>Integration</t>
    <phoneticPr fontId="1" type="noConversion"/>
  </si>
  <si>
    <t>g/mol</t>
    <phoneticPr fontId="1" type="noConversion"/>
  </si>
  <si>
    <t>M</t>
    <phoneticPr fontId="1" type="noConversion"/>
  </si>
  <si>
    <r>
      <t xml:space="preserve">0.6M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</si>
  <si>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2.0M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</si>
  <si>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Xylonic acid</t>
    <phoneticPr fontId="1" type="noConversion"/>
  </si>
  <si>
    <t>XA weight (g)</t>
    <phoneticPr fontId="1" type="noConversion"/>
  </si>
  <si>
    <t>GA weight (g)</t>
    <phoneticPr fontId="1" type="noConversion"/>
  </si>
  <si>
    <t>GA %</t>
    <phoneticPr fontId="1" type="noConversion"/>
  </si>
  <si>
    <t>FA weight (g)</t>
    <phoneticPr fontId="1" type="noConversion"/>
  </si>
  <si>
    <t>FA %</t>
    <phoneticPr fontId="1" type="noConversion"/>
  </si>
  <si>
    <t>Xylitol</t>
    <phoneticPr fontId="1" type="noConversion"/>
  </si>
  <si>
    <t>Xol weight (g)</t>
    <phoneticPr fontId="1" type="noConversion"/>
  </si>
  <si>
    <t>Xol %</t>
    <phoneticPr fontId="1" type="noConversion"/>
  </si>
  <si>
    <t>XA %</t>
    <phoneticPr fontId="1" type="noConversion"/>
  </si>
  <si>
    <t>kWh/kg XA</t>
    <phoneticPr fontId="1" type="noConversion"/>
  </si>
  <si>
    <t>Sorbitol</t>
    <phoneticPr fontId="1" type="noConversion"/>
  </si>
  <si>
    <t>Sol weight (g)</t>
    <phoneticPr fontId="1" type="noConversion"/>
  </si>
  <si>
    <t>Sol %</t>
    <phoneticPr fontId="1" type="noConversion"/>
  </si>
  <si>
    <t>Wt%</t>
  </si>
  <si>
    <t xml:space="preserve">Mean </t>
  </si>
  <si>
    <t>M</t>
    <phoneticPr fontId="1" type="noConversion"/>
  </si>
  <si>
    <t>GA</t>
    <phoneticPr fontId="1" type="noConversion"/>
  </si>
  <si>
    <t>Sol</t>
    <phoneticPr fontId="1" type="noConversion"/>
  </si>
  <si>
    <t>g/mol</t>
    <phoneticPr fontId="1" type="noConversion"/>
  </si>
  <si>
    <r>
      <t xml:space="preserve">1.5M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</si>
  <si>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r>
      <t xml:space="preserve">0.8M </t>
    </r>
    <r>
      <rPr>
        <b/>
        <sz val="12"/>
        <color rgb="FFFF0000"/>
        <rFont val="Arial Unicode MS"/>
        <family val="1"/>
        <charset val="129"/>
      </rPr>
      <t>이하</t>
    </r>
    <phoneticPr fontId="1" type="noConversion"/>
  </si>
  <si>
    <t>RR</t>
    <phoneticPr fontId="1" type="noConversion"/>
  </si>
  <si>
    <t>GA</t>
    <phoneticPr fontId="1" type="noConversion"/>
  </si>
  <si>
    <t>in Acid</t>
    <phoneticPr fontId="1" type="noConversion"/>
  </si>
  <si>
    <t>in Base</t>
    <phoneticPr fontId="1" type="noConversion"/>
  </si>
  <si>
    <t>Recovery</t>
    <phoneticPr fontId="1" type="noConversion"/>
  </si>
  <si>
    <t>Leakage</t>
    <phoneticPr fontId="1" type="noConversion"/>
  </si>
  <si>
    <t>Sol</t>
    <phoneticPr fontId="1" type="noConversion"/>
  </si>
  <si>
    <t>g/m2.h</t>
    <phoneticPr fontId="1" type="noConversion"/>
  </si>
  <si>
    <t>Xa</t>
    <phoneticPr fontId="1" type="noConversion"/>
  </si>
  <si>
    <t>gmh</t>
    <phoneticPr fontId="1" type="noConversion"/>
  </si>
  <si>
    <t>FA</t>
    <phoneticPr fontId="1" type="noConversion"/>
  </si>
  <si>
    <t>kWh/kg</t>
    <phoneticPr fontId="1" type="noConversion"/>
  </si>
  <si>
    <t>CE%</t>
    <phoneticPr fontId="1" type="noConversion"/>
  </si>
  <si>
    <t>C</t>
    <phoneticPr fontId="1" type="noConversion"/>
  </si>
  <si>
    <t>CE</t>
    <phoneticPr fontId="1" type="noConversion"/>
  </si>
  <si>
    <t>SEC</t>
    <phoneticPr fontId="1" type="noConversion"/>
  </si>
  <si>
    <t>%</t>
    <phoneticPr fontId="1" type="noConversion"/>
  </si>
  <si>
    <t>kWh/kg</t>
    <phoneticPr fontId="1" type="noConversion"/>
  </si>
  <si>
    <t>Auto</t>
    <phoneticPr fontId="1" type="noConversion"/>
  </si>
  <si>
    <t>0.5M Lactic acid + 1.0M potassium oxide (= 0.5M potassium lactate + 0.5M potassium oxide)</t>
    <phoneticPr fontId="1" type="noConversion"/>
  </si>
  <si>
    <t>W</t>
    <phoneticPr fontId="1" type="noConversion"/>
  </si>
  <si>
    <t>Initial solution (1L)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</si>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</sst>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"/>
    <numFmt numFmtId="177" formatCode="h:mm;@"/>
    <numFmt numFmtId="178" formatCode="0.00_ "/>
    <numFmt numFmtId="179" formatCode="mm&quot;월&quot;\ dd&quot;일&quot;"/>
    <numFmt numFmtId="180" formatCode="0.000"/>
    <numFmt numFmtId="181" formatCode="0_);[Red]\(0\)"/>
    <numFmt numFmtId="182" formatCode="0.00_);[Red]\(0.00\)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8"/>
      <name val="맑은 고딕"/>
      <family val="3"/>
      <charset val="129"/>
      <scheme val="minor"/>
    </font>
    <font>
      <sz val="12"/>
      <color rgb="FFFF0000"/>
      <name val="Times New Roman"/>
      <family val="1"/>
    </font>
    <font>
      <sz val="11"/>
      <color theme="1"/>
      <name val="맑은 고딕"/>
      <family val="2"/>
      <charset val="129"/>
      <scheme val="minor"/>
    </font>
    <font>
      <sz val="1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00"/>
      <name val="Arial Unicode MS"/>
      <family val="1"/>
      <charset val="129"/>
    </font>
    <font>
      <sz val="12"/>
      <color theme="1"/>
      <name val="Arial Unicode MS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31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5" fontId="3" fillId="2" borderId="1" xfId="0" applyNumberFormat="1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8" xfId="0" applyFont="1" applyBorder="1">
      <alignment vertical="center"/>
    </xf>
    <xf numFmtId="178" fontId="3" fillId="0" borderId="3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4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176" fontId="3" fillId="0" borderId="0" xfId="0" applyNumberFormat="1" applyFont="1" applyFill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177" fontId="4" fillId="0" borderId="0" xfId="2" applyNumberFormat="1" applyFont="1" applyAlignment="1">
      <alignment horizontal="left" vertical="center"/>
    </xf>
    <xf numFmtId="176" fontId="4" fillId="0" borderId="0" xfId="0" applyNumberFormat="1" applyFont="1" applyFill="1" applyBorder="1">
      <alignment vertical="center"/>
    </xf>
    <xf numFmtId="0" fontId="4" fillId="0" borderId="0" xfId="0" applyFont="1" applyBorder="1">
      <alignment vertical="center"/>
    </xf>
    <xf numFmtId="2" fontId="4" fillId="0" borderId="0" xfId="0" applyNumberFormat="1" applyFont="1" applyFill="1" applyBorder="1">
      <alignment vertical="center"/>
    </xf>
    <xf numFmtId="2" fontId="4" fillId="0" borderId="5" xfId="0" applyNumberFormat="1" applyFont="1" applyFill="1" applyBorder="1">
      <alignment vertical="center"/>
    </xf>
    <xf numFmtId="2" fontId="4" fillId="0" borderId="1" xfId="0" applyNumberFormat="1" applyFont="1" applyFill="1" applyBorder="1">
      <alignment vertical="center"/>
    </xf>
    <xf numFmtId="2" fontId="4" fillId="0" borderId="2" xfId="0" applyNumberFormat="1" applyFont="1" applyBorder="1">
      <alignment vertical="center"/>
    </xf>
    <xf numFmtId="2" fontId="4" fillId="0" borderId="6" xfId="0" applyNumberFormat="1" applyFont="1" applyFill="1" applyBorder="1">
      <alignment vertical="center"/>
    </xf>
    <xf numFmtId="2" fontId="4" fillId="0" borderId="7" xfId="0" applyNumberFormat="1" applyFont="1" applyBorder="1">
      <alignment vertical="center"/>
    </xf>
    <xf numFmtId="2" fontId="4" fillId="0" borderId="7" xfId="0" applyNumberFormat="1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Fill="1">
      <alignment vertical="center"/>
    </xf>
    <xf numFmtId="2" fontId="4" fillId="0" borderId="1" xfId="0" applyNumberFormat="1" applyFont="1" applyBorder="1">
      <alignment vertical="center"/>
    </xf>
    <xf numFmtId="2" fontId="4" fillId="0" borderId="5" xfId="0" applyNumberFormat="1" applyFont="1" applyBorder="1">
      <alignment vertical="center"/>
    </xf>
    <xf numFmtId="2" fontId="4" fillId="0" borderId="6" xfId="0" applyNumberFormat="1" applyFont="1" applyBorder="1">
      <alignment vertical="center"/>
    </xf>
    <xf numFmtId="2" fontId="4" fillId="0" borderId="0" xfId="0" applyNumberFormat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" fontId="4" fillId="0" borderId="1" xfId="0" applyNumberFormat="1" applyFont="1" applyBorder="1">
      <alignment vertical="center"/>
    </xf>
    <xf numFmtId="1" fontId="4" fillId="0" borderId="5" xfId="0" applyNumberFormat="1" applyFont="1" applyBorder="1">
      <alignment vertical="center"/>
    </xf>
    <xf numFmtId="1" fontId="4" fillId="0" borderId="0" xfId="0" applyNumberFormat="1" applyFont="1" applyFill="1" applyBorder="1">
      <alignment vertical="center"/>
    </xf>
    <xf numFmtId="1" fontId="4" fillId="0" borderId="6" xfId="0" applyNumberFormat="1" applyFont="1" applyBorder="1">
      <alignment vertical="center"/>
    </xf>
    <xf numFmtId="1" fontId="4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2" fontId="4" fillId="0" borderId="0" xfId="0" applyNumberFormat="1" applyFont="1">
      <alignment vertical="center"/>
    </xf>
    <xf numFmtId="1" fontId="4" fillId="0" borderId="12" xfId="0" applyNumberFormat="1" applyFont="1" applyBorder="1">
      <alignment vertical="center"/>
    </xf>
    <xf numFmtId="2" fontId="4" fillId="0" borderId="6" xfId="0" applyNumberFormat="1" applyFont="1" applyBorder="1" applyAlignment="1">
      <alignment horizontal="right" vertical="center"/>
    </xf>
    <xf numFmtId="2" fontId="4" fillId="0" borderId="0" xfId="0" applyNumberFormat="1" applyFont="1" applyFill="1" applyBorder="1" applyAlignment="1">
      <alignment horizontal="right" vertical="center"/>
    </xf>
    <xf numFmtId="2" fontId="4" fillId="0" borderId="0" xfId="0" quotePrefix="1" applyNumberFormat="1" applyFont="1" applyBorder="1" applyAlignment="1">
      <alignment horizontal="right" vertical="center"/>
    </xf>
    <xf numFmtId="1" fontId="4" fillId="0" borderId="13" xfId="0" applyNumberFormat="1" applyFont="1" applyBorder="1">
      <alignment vertical="center"/>
    </xf>
    <xf numFmtId="2" fontId="4" fillId="0" borderId="6" xfId="0" applyNumberFormat="1" applyFont="1" applyFill="1" applyBorder="1" applyAlignment="1">
      <alignment horizontal="right" vertical="center"/>
    </xf>
    <xf numFmtId="2" fontId="4" fillId="0" borderId="0" xfId="0" applyNumberFormat="1" applyFont="1" applyBorder="1" applyAlignment="1">
      <alignment horizontal="right" vertical="center"/>
    </xf>
    <xf numFmtId="2" fontId="8" fillId="0" borderId="6" xfId="0" applyNumberFormat="1" applyFont="1" applyBorder="1">
      <alignment vertical="center"/>
    </xf>
    <xf numFmtId="2" fontId="8" fillId="0" borderId="0" xfId="0" applyNumberFormat="1" applyFont="1" applyFill="1" applyBorder="1" applyAlignment="1">
      <alignment horizontal="right" vertical="center"/>
    </xf>
    <xf numFmtId="2" fontId="4" fillId="0" borderId="1" xfId="0" applyNumberFormat="1" applyFont="1" applyFill="1" applyBorder="1" applyAlignment="1">
      <alignment horizontal="right" vertical="center"/>
    </xf>
    <xf numFmtId="2" fontId="4" fillId="0" borderId="5" xfId="0" applyNumberFormat="1" applyFont="1" applyFill="1" applyBorder="1" applyAlignment="1">
      <alignment horizontal="right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right" vertical="center"/>
    </xf>
    <xf numFmtId="2" fontId="8" fillId="0" borderId="7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vertical="center"/>
    </xf>
    <xf numFmtId="176" fontId="4" fillId="0" borderId="7" xfId="0" applyNumberFormat="1" applyFont="1" applyBorder="1">
      <alignment vertical="center"/>
    </xf>
    <xf numFmtId="1" fontId="4" fillId="0" borderId="7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" fontId="4" fillId="0" borderId="4" xfId="0" applyNumberFormat="1" applyFont="1" applyBorder="1">
      <alignment vertical="center"/>
    </xf>
    <xf numFmtId="2" fontId="4" fillId="0" borderId="3" xfId="0" applyNumberFormat="1" applyFont="1" applyBorder="1">
      <alignment vertical="center"/>
    </xf>
    <xf numFmtId="2" fontId="4" fillId="0" borderId="8" xfId="0" applyNumberFormat="1" applyFont="1" applyBorder="1">
      <alignment vertical="center"/>
    </xf>
    <xf numFmtId="2" fontId="4" fillId="0" borderId="4" xfId="0" applyNumberFormat="1" applyFont="1" applyBorder="1">
      <alignment vertical="center"/>
    </xf>
    <xf numFmtId="1" fontId="4" fillId="0" borderId="3" xfId="0" applyNumberFormat="1" applyFont="1" applyBorder="1">
      <alignment vertical="center"/>
    </xf>
    <xf numFmtId="1" fontId="4" fillId="0" borderId="8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7" fontId="4" fillId="0" borderId="6" xfId="0" applyNumberFormat="1" applyFont="1" applyBorder="1" applyAlignment="1">
      <alignment horizontal="left" vertical="center"/>
    </xf>
    <xf numFmtId="177" fontId="4" fillId="0" borderId="6" xfId="0" applyNumberFormat="1" applyFont="1" applyBorder="1">
      <alignment vertical="center"/>
    </xf>
    <xf numFmtId="177" fontId="4" fillId="0" borderId="3" xfId="0" applyNumberFormat="1" applyFont="1" applyBorder="1">
      <alignment vertical="center"/>
    </xf>
    <xf numFmtId="1" fontId="4" fillId="0" borderId="14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0" xfId="3" applyFont="1" applyFill="1">
      <alignment vertical="center"/>
    </xf>
    <xf numFmtId="0" fontId="3" fillId="0" borderId="0" xfId="3" applyFont="1">
      <alignment vertical="center"/>
    </xf>
    <xf numFmtId="0" fontId="3" fillId="0" borderId="0" xfId="3" applyFont="1" applyFill="1">
      <alignment vertical="center"/>
    </xf>
    <xf numFmtId="11" fontId="3" fillId="0" borderId="0" xfId="3" applyNumberFormat="1" applyFont="1">
      <alignment vertical="center"/>
    </xf>
    <xf numFmtId="0" fontId="3" fillId="0" borderId="0" xfId="3" applyNumberFormat="1" applyFont="1">
      <alignment vertical="center"/>
    </xf>
    <xf numFmtId="49" fontId="3" fillId="0" borderId="0" xfId="3" applyNumberFormat="1" applyFont="1">
      <alignment vertical="center"/>
    </xf>
    <xf numFmtId="0" fontId="3" fillId="5" borderId="0" xfId="3" applyFont="1" applyFill="1">
      <alignment vertical="center"/>
    </xf>
    <xf numFmtId="0" fontId="3" fillId="3" borderId="0" xfId="3" applyFont="1" applyFill="1">
      <alignment vertical="center"/>
    </xf>
    <xf numFmtId="0" fontId="3" fillId="6" borderId="0" xfId="3" applyFont="1" applyFill="1">
      <alignment vertical="center"/>
    </xf>
    <xf numFmtId="179" fontId="3" fillId="0" borderId="0" xfId="3" applyNumberFormat="1" applyFont="1" applyAlignment="1">
      <alignment vertical="center"/>
    </xf>
    <xf numFmtId="0" fontId="3" fillId="0" borderId="0" xfId="3" applyNumberFormat="1" applyFont="1" applyAlignment="1">
      <alignment vertical="center"/>
    </xf>
    <xf numFmtId="0" fontId="3" fillId="7" borderId="0" xfId="3" applyFont="1" applyFill="1">
      <alignment vertical="center"/>
    </xf>
    <xf numFmtId="0" fontId="3" fillId="3" borderId="0" xfId="3" applyFont="1" applyFill="1" applyAlignment="1">
      <alignment vertical="center"/>
    </xf>
    <xf numFmtId="0" fontId="3" fillId="0" borderId="0" xfId="3" applyFont="1" applyAlignment="1">
      <alignment vertical="center"/>
    </xf>
    <xf numFmtId="0" fontId="3" fillId="5" borderId="0" xfId="3" applyFont="1" applyFill="1" applyAlignment="1">
      <alignment vertical="center"/>
    </xf>
    <xf numFmtId="0" fontId="3" fillId="4" borderId="0" xfId="3" applyFont="1" applyFill="1">
      <alignment vertical="center"/>
    </xf>
    <xf numFmtId="0" fontId="3" fillId="0" borderId="0" xfId="3" applyFont="1" applyFill="1" applyAlignment="1">
      <alignment vertical="center"/>
    </xf>
    <xf numFmtId="0" fontId="3" fillId="0" borderId="0" xfId="3" applyFont="1" applyAlignment="1">
      <alignment horizontal="left"/>
    </xf>
    <xf numFmtId="0" fontId="3" fillId="0" borderId="0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7" fillId="0" borderId="0" xfId="4" applyBorder="1">
      <alignment vertical="center"/>
    </xf>
    <xf numFmtId="0" fontId="7" fillId="0" borderId="0" xfId="4" applyFill="1" applyBorder="1">
      <alignment vertical="center"/>
    </xf>
    <xf numFmtId="0" fontId="3" fillId="0" borderId="0" xfId="3" applyFont="1" applyFill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0" xfId="4" applyFont="1" applyBorder="1">
      <alignment vertical="center"/>
    </xf>
    <xf numFmtId="0" fontId="7" fillId="0" borderId="0" xfId="4" applyFont="1" applyFill="1" applyBorder="1">
      <alignment vertical="center"/>
    </xf>
    <xf numFmtId="0" fontId="0" fillId="0" borderId="0" xfId="0" applyAlignment="1">
      <alignment horizontal="left" vertical="center"/>
    </xf>
    <xf numFmtId="176" fontId="3" fillId="0" borderId="0" xfId="3" applyNumberFormat="1" applyFont="1" applyAlignment="1">
      <alignment horizontal="left" vertical="center"/>
    </xf>
    <xf numFmtId="0" fontId="6" fillId="0" borderId="0" xfId="3" applyFont="1" applyAlignment="1">
      <alignment horizontal="left"/>
    </xf>
    <xf numFmtId="0" fontId="6" fillId="0" borderId="0" xfId="3" applyFont="1" applyFill="1">
      <alignment vertical="center"/>
    </xf>
    <xf numFmtId="0" fontId="6" fillId="0" borderId="0" xfId="3" applyFont="1">
      <alignment vertical="center"/>
    </xf>
    <xf numFmtId="0" fontId="6" fillId="0" borderId="0" xfId="3" applyFont="1" applyAlignment="1">
      <alignment horizontal="left" vertical="center"/>
    </xf>
    <xf numFmtId="11" fontId="3" fillId="3" borderId="0" xfId="3" applyNumberFormat="1" applyFont="1" applyFill="1" applyAlignment="1">
      <alignment horizontal="left"/>
    </xf>
    <xf numFmtId="11" fontId="4" fillId="0" borderId="0" xfId="3" applyNumberFormat="1" applyFont="1" applyAlignment="1">
      <alignment vertical="center"/>
    </xf>
    <xf numFmtId="11" fontId="4" fillId="3" borderId="0" xfId="3" applyNumberFormat="1" applyFont="1" applyFill="1" applyAlignment="1">
      <alignment vertical="center"/>
    </xf>
    <xf numFmtId="11" fontId="3" fillId="3" borderId="0" xfId="3" applyNumberFormat="1" applyFont="1" applyFill="1" applyAlignment="1">
      <alignment vertical="center"/>
    </xf>
    <xf numFmtId="11" fontId="3" fillId="0" borderId="0" xfId="3" applyNumberFormat="1" applyFont="1" applyAlignment="1">
      <alignment vertical="center"/>
    </xf>
    <xf numFmtId="11" fontId="3" fillId="0" borderId="0" xfId="3" applyNumberFormat="1" applyFont="1" applyFill="1" applyAlignment="1">
      <alignment vertical="center"/>
    </xf>
    <xf numFmtId="11" fontId="3" fillId="0" borderId="0" xfId="3" applyNumberFormat="1" applyFont="1" applyFill="1">
      <alignment vertical="center"/>
    </xf>
    <xf numFmtId="11" fontId="3" fillId="4" borderId="0" xfId="3" applyNumberFormat="1" applyFont="1" applyFill="1">
      <alignment vertical="center"/>
    </xf>
    <xf numFmtId="0" fontId="3" fillId="3" borderId="0" xfId="3" applyFont="1" applyFill="1" applyAlignment="1">
      <alignment horizontal="left"/>
    </xf>
    <xf numFmtId="0" fontId="4" fillId="0" borderId="0" xfId="3" applyFont="1" applyAlignment="1">
      <alignment vertical="center"/>
    </xf>
    <xf numFmtId="0" fontId="4" fillId="3" borderId="0" xfId="3" applyFont="1" applyFill="1" applyAlignment="1">
      <alignment vertical="center"/>
    </xf>
    <xf numFmtId="0" fontId="3" fillId="0" borderId="0" xfId="3" applyNumberFormat="1" applyFont="1" applyFill="1">
      <alignment vertical="center"/>
    </xf>
    <xf numFmtId="0" fontId="3" fillId="4" borderId="0" xfId="3" applyNumberFormat="1" applyFont="1" applyFill="1">
      <alignment vertical="center"/>
    </xf>
    <xf numFmtId="0" fontId="9" fillId="0" borderId="0" xfId="3" applyFont="1">
      <alignment vertical="center"/>
    </xf>
    <xf numFmtId="20" fontId="3" fillId="0" borderId="0" xfId="3" applyNumberFormat="1" applyFont="1">
      <alignment vertical="center"/>
    </xf>
    <xf numFmtId="47" fontId="3" fillId="0" borderId="0" xfId="3" applyNumberFormat="1" applyFont="1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>
      <alignment vertical="center"/>
    </xf>
    <xf numFmtId="0" fontId="0" fillId="0" borderId="16" xfId="0" applyBorder="1">
      <alignment vertical="center"/>
    </xf>
    <xf numFmtId="0" fontId="3" fillId="0" borderId="0" xfId="0" applyFont="1" applyBorder="1" applyAlignment="1">
      <alignment horizontal="center" vertical="center"/>
    </xf>
    <xf numFmtId="180" fontId="3" fillId="0" borderId="0" xfId="3" applyNumberFormat="1" applyFont="1">
      <alignment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1" applyFont="1"/>
    <xf numFmtId="0" fontId="3" fillId="0" borderId="0" xfId="0" applyFont="1" applyAlignment="1">
      <alignment vertical="center"/>
    </xf>
    <xf numFmtId="176" fontId="3" fillId="0" borderId="0" xfId="0" applyNumberFormat="1" applyFont="1" applyFill="1">
      <alignment vertical="center"/>
    </xf>
    <xf numFmtId="2" fontId="3" fillId="0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2" fontId="0" fillId="0" borderId="0" xfId="0" applyNumberFormat="1" applyBorder="1">
      <alignment vertical="center"/>
    </xf>
    <xf numFmtId="2" fontId="0" fillId="0" borderId="7" xfId="0" applyNumberFormat="1" applyBorder="1">
      <alignment vertical="center"/>
    </xf>
    <xf numFmtId="15" fontId="0" fillId="2" borderId="1" xfId="0" applyNumberFormat="1" applyFill="1" applyBorder="1">
      <alignment vertical="center"/>
    </xf>
    <xf numFmtId="0" fontId="0" fillId="0" borderId="6" xfId="0" applyBorder="1">
      <alignment vertical="center"/>
    </xf>
    <xf numFmtId="2" fontId="0" fillId="0" borderId="6" xfId="0" applyNumberFormat="1" applyBorder="1">
      <alignment vertical="center"/>
    </xf>
    <xf numFmtId="0" fontId="0" fillId="0" borderId="4" xfId="0" applyBorder="1">
      <alignment vertical="center"/>
    </xf>
    <xf numFmtId="181" fontId="0" fillId="0" borderId="1" xfId="0" applyNumberFormat="1" applyBorder="1">
      <alignment vertical="center"/>
    </xf>
    <xf numFmtId="181" fontId="0" fillId="0" borderId="5" xfId="0" applyNumberFormat="1" applyBorder="1">
      <alignment vertical="center"/>
    </xf>
    <xf numFmtId="1" fontId="0" fillId="0" borderId="1" xfId="0" applyNumberFormat="1" applyBorder="1">
      <alignment vertical="center"/>
    </xf>
    <xf numFmtId="1" fontId="0" fillId="0" borderId="5" xfId="0" applyNumberFormat="1" applyBorder="1">
      <alignment vertical="center"/>
    </xf>
    <xf numFmtId="2" fontId="0" fillId="0" borderId="5" xfId="0" applyNumberFormat="1" applyBorder="1">
      <alignment vertical="center"/>
    </xf>
    <xf numFmtId="2" fontId="0" fillId="0" borderId="2" xfId="0" applyNumberFormat="1" applyBorder="1">
      <alignment vertical="center"/>
    </xf>
    <xf numFmtId="181" fontId="0" fillId="0" borderId="6" xfId="0" applyNumberFormat="1" applyBorder="1">
      <alignment vertical="center"/>
    </xf>
    <xf numFmtId="181" fontId="0" fillId="0" borderId="0" xfId="0" applyNumberFormat="1" applyBorder="1">
      <alignment vertical="center"/>
    </xf>
    <xf numFmtId="1" fontId="0" fillId="0" borderId="6" xfId="0" applyNumberFormat="1" applyBorder="1">
      <alignment vertical="center"/>
    </xf>
    <xf numFmtId="1" fontId="0" fillId="0" borderId="0" xfId="0" applyNumberFormat="1" applyBorder="1">
      <alignment vertical="center"/>
    </xf>
    <xf numFmtId="0" fontId="12" fillId="0" borderId="0" xfId="0" applyFont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6" fontId="0" fillId="0" borderId="0" xfId="0" applyNumberFormat="1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 applyFill="1" applyBorder="1" applyAlignment="1">
      <alignment horizontal="right" vertical="center"/>
    </xf>
    <xf numFmtId="2" fontId="0" fillId="0" borderId="0" xfId="0" applyNumberFormat="1" applyFill="1" applyBorder="1">
      <alignment vertical="center"/>
    </xf>
    <xf numFmtId="0" fontId="0" fillId="0" borderId="5" xfId="0" applyBorder="1">
      <alignment vertical="center"/>
    </xf>
    <xf numFmtId="0" fontId="0" fillId="2" borderId="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2" xfId="0" applyBorder="1">
      <alignment vertical="center"/>
    </xf>
    <xf numFmtId="177" fontId="0" fillId="0" borderId="13" xfId="0" applyNumberFormat="1" applyBorder="1">
      <alignment vertical="center"/>
    </xf>
    <xf numFmtId="182" fontId="0" fillId="0" borderId="1" xfId="0" applyNumberFormat="1" applyBorder="1">
      <alignment vertical="center"/>
    </xf>
    <xf numFmtId="182" fontId="0" fillId="0" borderId="5" xfId="0" applyNumberFormat="1" applyBorder="1">
      <alignment vertical="center"/>
    </xf>
    <xf numFmtId="182" fontId="0" fillId="0" borderId="2" xfId="0" applyNumberFormat="1" applyBorder="1">
      <alignment vertical="center"/>
    </xf>
    <xf numFmtId="2" fontId="0" fillId="0" borderId="1" xfId="0" applyNumberFormat="1" applyBorder="1">
      <alignment vertical="center"/>
    </xf>
    <xf numFmtId="2" fontId="3" fillId="0" borderId="13" xfId="0" applyNumberFormat="1" applyFont="1" applyBorder="1" applyAlignment="1">
      <alignment horizontal="left"/>
    </xf>
    <xf numFmtId="182" fontId="0" fillId="0" borderId="6" xfId="0" applyNumberFormat="1" applyBorder="1">
      <alignment vertical="center"/>
    </xf>
    <xf numFmtId="182" fontId="0" fillId="0" borderId="0" xfId="0" applyNumberFormat="1" applyBorder="1">
      <alignment vertical="center"/>
    </xf>
    <xf numFmtId="182" fontId="0" fillId="0" borderId="7" xfId="0" applyNumberFormat="1" applyBorder="1">
      <alignment vertical="center"/>
    </xf>
    <xf numFmtId="1" fontId="0" fillId="0" borderId="0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0" xfId="0" applyFont="1" applyBorder="1">
      <alignment vertical="center"/>
    </xf>
    <xf numFmtId="2" fontId="12" fillId="0" borderId="0" xfId="0" applyNumberFormat="1" applyFont="1" applyBorder="1">
      <alignment vertical="center"/>
    </xf>
    <xf numFmtId="176" fontId="0" fillId="0" borderId="6" xfId="0" applyNumberFormat="1" applyFont="1" applyBorder="1" applyAlignment="1">
      <alignment horizontal="right" vertical="center"/>
    </xf>
    <xf numFmtId="176" fontId="0" fillId="0" borderId="0" xfId="0" applyNumberFormat="1" applyFont="1" applyFill="1" applyBorder="1" applyAlignment="1">
      <alignment horizontal="right" vertical="center"/>
    </xf>
    <xf numFmtId="176" fontId="0" fillId="0" borderId="0" xfId="0" quotePrefix="1" applyNumberFormat="1" applyFont="1" applyBorder="1" applyAlignment="1">
      <alignment horizontal="right" vertic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0" fontId="0" fillId="0" borderId="15" xfId="0" applyBorder="1">
      <alignment vertical="center"/>
    </xf>
    <xf numFmtId="0" fontId="0" fillId="0" borderId="16" xfId="0" applyNumberFormat="1" applyBorder="1">
      <alignment vertical="center"/>
    </xf>
    <xf numFmtId="0" fontId="0" fillId="0" borderId="17" xfId="0" applyBorder="1">
      <alignment vertical="center"/>
    </xf>
    <xf numFmtId="0" fontId="0" fillId="0" borderId="18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NumberFormat="1" applyBorder="1">
      <alignment vertical="center"/>
    </xf>
    <xf numFmtId="0" fontId="0" fillId="0" borderId="12" xfId="0" applyBorder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">
    <cellStyle name="표준" xfId="0" builtinId="0"/>
    <cellStyle name="표준 2" xfId="1" xr:uid="{00000000-0005-0000-0000-000001000000}"/>
    <cellStyle name="표준 2 2" xfId="2" xr:uid="{00000000-0005-0000-0000-000002000000}"/>
    <cellStyle name="표준 2 2 2 2" xfId="3" xr:uid="{00000000-0005-0000-0000-000003000000}"/>
    <cellStyle name="표준 3" xfId="4" xr:uid="{00000000-0005-0000-0000-000004000000}"/>
  </cellStyles>
  <dxfs count="0"/>
  <tableStyles count="0" defaultTableStyle="TableStyleMedium2" defaultPivotStyle="PivotStyleLight16"/>
  <colors>
    <mruColors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2-4F9A-8D7C-E205342A750B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2-4F9A-8D7C-E205342A750B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2-4F9A-8D7C-E205342A7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LA!$P$15:$P$25</c:f>
              <c:numCache>
                <c:formatCode>0.00_);[Red]\(0.00\)</c:formatCode>
                <c:ptCount val="11"/>
                <c:pt idx="0">
                  <c:v>0.41855460000000005</c:v>
                </c:pt>
                <c:pt idx="1">
                  <c:v>0.40242465000000005</c:v>
                </c:pt>
                <c:pt idx="2">
                  <c:v>0.30674290000000004</c:v>
                </c:pt>
                <c:pt idx="3">
                  <c:v>0.30595355000000002</c:v>
                </c:pt>
                <c:pt idx="4">
                  <c:v>9.8302050000000016E-2</c:v>
                </c:pt>
                <c:pt idx="5">
                  <c:v>-5.3707849999999994E-3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ECE-97BF-8A64CA0EA1CE}"/>
            </c:ext>
          </c:extLst>
        </c:ser>
        <c:ser>
          <c:idx val="1"/>
          <c:order val="1"/>
          <c:tx>
            <c:strRef>
              <c:f>LA!$Q$14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LA!$Q$15:$Q$25</c:f>
              <c:numCache>
                <c:formatCode>0.00_);[Red]\(0.00\)</c:formatCode>
                <c:ptCount val="11"/>
                <c:pt idx="0">
                  <c:v>-5.86945E-3</c:v>
                </c:pt>
                <c:pt idx="1">
                  <c:v>5.1680499999999952E-4</c:v>
                </c:pt>
                <c:pt idx="2">
                  <c:v>6.9653700000000013E-2</c:v>
                </c:pt>
                <c:pt idx="3">
                  <c:v>0.21096970000000001</c:v>
                </c:pt>
                <c:pt idx="4">
                  <c:v>0.39153645000000004</c:v>
                </c:pt>
                <c:pt idx="5">
                  <c:v>0.46396320000000002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ECE-97BF-8A64CA0EA1CE}"/>
            </c:ext>
          </c:extLst>
        </c:ser>
        <c:ser>
          <c:idx val="2"/>
          <c:order val="2"/>
          <c:tx>
            <c:strRef>
              <c:f>LA!$R$14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LA!$R$15:$R$25</c:f>
              <c:numCache>
                <c:formatCode>0.00_);[Red]\(0.00\)</c:formatCode>
                <c:ptCount val="11"/>
                <c:pt idx="0">
                  <c:v>-6.195E-3</c:v>
                </c:pt>
                <c:pt idx="1">
                  <c:v>-4.4499049999999997E-3</c:v>
                </c:pt>
                <c:pt idx="2">
                  <c:v>-2.0462499999999995E-3</c:v>
                </c:pt>
                <c:pt idx="3">
                  <c:v>-6.2099999999995492E-6</c:v>
                </c:pt>
                <c:pt idx="4">
                  <c:v>7.1262849999999987E-3</c:v>
                </c:pt>
                <c:pt idx="5">
                  <c:v>1.3628190000000002E-2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B9-4ECE-97BF-8A64CA0E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LA!$S$15:$S$25</c:f>
              <c:numCache>
                <c:formatCode>General</c:formatCode>
                <c:ptCount val="11"/>
                <c:pt idx="0">
                  <c:v>13.49</c:v>
                </c:pt>
                <c:pt idx="1">
                  <c:v>13.4</c:v>
                </c:pt>
                <c:pt idx="2">
                  <c:v>13.05</c:v>
                </c:pt>
                <c:pt idx="3">
                  <c:v>12.28</c:v>
                </c:pt>
                <c:pt idx="4">
                  <c:v>11.26</c:v>
                </c:pt>
                <c:pt idx="5">
                  <c:v>10.7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5-4F70-A442-9A4420162E50}"/>
            </c:ext>
          </c:extLst>
        </c:ser>
        <c:ser>
          <c:idx val="1"/>
          <c:order val="1"/>
          <c:tx>
            <c:strRef>
              <c:f>LA!$T$14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LA!$T$15:$T$25</c:f>
              <c:numCache>
                <c:formatCode>General</c:formatCode>
                <c:ptCount val="11"/>
                <c:pt idx="0">
                  <c:v>10.54</c:v>
                </c:pt>
                <c:pt idx="1">
                  <c:v>3.86</c:v>
                </c:pt>
                <c:pt idx="2">
                  <c:v>2.78</c:v>
                </c:pt>
                <c:pt idx="3">
                  <c:v>2.4500000000000002</c:v>
                </c:pt>
                <c:pt idx="4">
                  <c:v>2.29</c:v>
                </c:pt>
                <c:pt idx="5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5-4F70-A442-9A4420162E50}"/>
            </c:ext>
          </c:extLst>
        </c:ser>
        <c:ser>
          <c:idx val="2"/>
          <c:order val="2"/>
          <c:tx>
            <c:strRef>
              <c:f>LA!$X$14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LA!$U$15:$U$25</c:f>
              <c:numCache>
                <c:formatCode>General</c:formatCode>
                <c:ptCount val="11"/>
                <c:pt idx="0">
                  <c:v>11.6</c:v>
                </c:pt>
                <c:pt idx="1">
                  <c:v>12.81</c:v>
                </c:pt>
                <c:pt idx="2">
                  <c:v>13.4</c:v>
                </c:pt>
                <c:pt idx="3">
                  <c:v>13.5</c:v>
                </c:pt>
                <c:pt idx="4">
                  <c:v>13.57</c:v>
                </c:pt>
                <c:pt idx="5">
                  <c:v>13.61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85-4F70-A442-9A4420162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save'!$A$2:$A$2847</c:f>
              <c:numCache>
                <c:formatCode>General</c:formatCode>
                <c:ptCount val="284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  <c:pt idx="1200">
                  <c:v>10.008333333333406</c:v>
                </c:pt>
                <c:pt idx="1201">
                  <c:v>10.016666666666739</c:v>
                </c:pt>
                <c:pt idx="1202">
                  <c:v>10.025000000000071</c:v>
                </c:pt>
                <c:pt idx="1203">
                  <c:v>10.033333333333404</c:v>
                </c:pt>
                <c:pt idx="1204">
                  <c:v>10.041666666666737</c:v>
                </c:pt>
                <c:pt idx="1205">
                  <c:v>10.05000000000007</c:v>
                </c:pt>
                <c:pt idx="1206">
                  <c:v>10.058333333333403</c:v>
                </c:pt>
                <c:pt idx="1207">
                  <c:v>10.066666666666736</c:v>
                </c:pt>
                <c:pt idx="1208">
                  <c:v>10.075000000000069</c:v>
                </c:pt>
                <c:pt idx="1209">
                  <c:v>10.083333333333401</c:v>
                </c:pt>
                <c:pt idx="1210">
                  <c:v>10.091666666666734</c:v>
                </c:pt>
                <c:pt idx="1211">
                  <c:v>10.100000000000067</c:v>
                </c:pt>
                <c:pt idx="1212">
                  <c:v>10.1083333333334</c:v>
                </c:pt>
                <c:pt idx="1213">
                  <c:v>10.116666666666733</c:v>
                </c:pt>
                <c:pt idx="1214">
                  <c:v>10.125000000000066</c:v>
                </c:pt>
                <c:pt idx="1215">
                  <c:v>10.133333333333399</c:v>
                </c:pt>
                <c:pt idx="1216">
                  <c:v>10.141666666666731</c:v>
                </c:pt>
                <c:pt idx="1217">
                  <c:v>10.150000000000064</c:v>
                </c:pt>
                <c:pt idx="1218">
                  <c:v>10.158333333333397</c:v>
                </c:pt>
                <c:pt idx="1219">
                  <c:v>10.16666666666673</c:v>
                </c:pt>
                <c:pt idx="1220">
                  <c:v>10.175000000000063</c:v>
                </c:pt>
                <c:pt idx="1221">
                  <c:v>10.183333333333396</c:v>
                </c:pt>
                <c:pt idx="1222">
                  <c:v>10.191666666666729</c:v>
                </c:pt>
                <c:pt idx="1223">
                  <c:v>10.200000000000061</c:v>
                </c:pt>
                <c:pt idx="1224">
                  <c:v>10.208333333333394</c:v>
                </c:pt>
                <c:pt idx="1225">
                  <c:v>10.216666666666727</c:v>
                </c:pt>
                <c:pt idx="1226">
                  <c:v>10.22500000000006</c:v>
                </c:pt>
                <c:pt idx="1227">
                  <c:v>10.233333333333393</c:v>
                </c:pt>
                <c:pt idx="1228">
                  <c:v>10.241666666666726</c:v>
                </c:pt>
                <c:pt idx="1229">
                  <c:v>10.250000000000059</c:v>
                </c:pt>
                <c:pt idx="1230">
                  <c:v>10.258333333333391</c:v>
                </c:pt>
                <c:pt idx="1231">
                  <c:v>10.266666666666724</c:v>
                </c:pt>
                <c:pt idx="1232">
                  <c:v>10.275000000000057</c:v>
                </c:pt>
                <c:pt idx="1233">
                  <c:v>10.28333333333339</c:v>
                </c:pt>
                <c:pt idx="1234">
                  <c:v>10.291666666666723</c:v>
                </c:pt>
                <c:pt idx="1235">
                  <c:v>10.300000000000056</c:v>
                </c:pt>
                <c:pt idx="1236">
                  <c:v>10.308333333333389</c:v>
                </c:pt>
                <c:pt idx="1237">
                  <c:v>10.316666666666721</c:v>
                </c:pt>
                <c:pt idx="1238">
                  <c:v>10.325000000000054</c:v>
                </c:pt>
                <c:pt idx="1239">
                  <c:v>10.333333333333387</c:v>
                </c:pt>
                <c:pt idx="1240">
                  <c:v>10.34166666666672</c:v>
                </c:pt>
                <c:pt idx="1241">
                  <c:v>10.350000000000053</c:v>
                </c:pt>
                <c:pt idx="1242">
                  <c:v>10.358333333333386</c:v>
                </c:pt>
                <c:pt idx="1243">
                  <c:v>10.366666666666719</c:v>
                </c:pt>
                <c:pt idx="1244">
                  <c:v>10.375000000000052</c:v>
                </c:pt>
                <c:pt idx="1245">
                  <c:v>10.383333333333384</c:v>
                </c:pt>
                <c:pt idx="1246">
                  <c:v>10.391666666666717</c:v>
                </c:pt>
                <c:pt idx="1247">
                  <c:v>10.40000000000005</c:v>
                </c:pt>
                <c:pt idx="1248">
                  <c:v>10.408333333333383</c:v>
                </c:pt>
                <c:pt idx="1249">
                  <c:v>10.416666666666716</c:v>
                </c:pt>
                <c:pt idx="1250">
                  <c:v>10.425000000000049</c:v>
                </c:pt>
                <c:pt idx="1251">
                  <c:v>10.433333333333382</c:v>
                </c:pt>
                <c:pt idx="1252">
                  <c:v>10.441666666666714</c:v>
                </c:pt>
                <c:pt idx="1253">
                  <c:v>10.450000000000047</c:v>
                </c:pt>
                <c:pt idx="1254">
                  <c:v>10.45833333333338</c:v>
                </c:pt>
                <c:pt idx="1255">
                  <c:v>10.466666666666713</c:v>
                </c:pt>
                <c:pt idx="1256">
                  <c:v>10.475000000000046</c:v>
                </c:pt>
                <c:pt idx="1257">
                  <c:v>10.483333333333379</c:v>
                </c:pt>
                <c:pt idx="1258">
                  <c:v>10.491666666666712</c:v>
                </c:pt>
                <c:pt idx="1259">
                  <c:v>10.500000000000044</c:v>
                </c:pt>
                <c:pt idx="1260">
                  <c:v>10.508333333333377</c:v>
                </c:pt>
                <c:pt idx="1261">
                  <c:v>10.51666666666671</c:v>
                </c:pt>
                <c:pt idx="1262">
                  <c:v>10.525000000000043</c:v>
                </c:pt>
                <c:pt idx="1263">
                  <c:v>10.533333333333376</c:v>
                </c:pt>
                <c:pt idx="1264">
                  <c:v>10.541666666666709</c:v>
                </c:pt>
                <c:pt idx="1265">
                  <c:v>10.550000000000042</c:v>
                </c:pt>
                <c:pt idx="1266">
                  <c:v>10.558333333333374</c:v>
                </c:pt>
                <c:pt idx="1267">
                  <c:v>10.566666666666707</c:v>
                </c:pt>
                <c:pt idx="1268">
                  <c:v>10.57500000000004</c:v>
                </c:pt>
                <c:pt idx="1269">
                  <c:v>10.583333333333373</c:v>
                </c:pt>
                <c:pt idx="1270">
                  <c:v>10.591666666666706</c:v>
                </c:pt>
                <c:pt idx="1271">
                  <c:v>10.600000000000039</c:v>
                </c:pt>
                <c:pt idx="1272">
                  <c:v>10.608333333333372</c:v>
                </c:pt>
                <c:pt idx="1273">
                  <c:v>10.616666666666704</c:v>
                </c:pt>
                <c:pt idx="1274">
                  <c:v>10.625000000000037</c:v>
                </c:pt>
                <c:pt idx="1275">
                  <c:v>10.63333333333337</c:v>
                </c:pt>
                <c:pt idx="1276">
                  <c:v>10.641666666666703</c:v>
                </c:pt>
                <c:pt idx="1277">
                  <c:v>10.650000000000036</c:v>
                </c:pt>
                <c:pt idx="1278">
                  <c:v>10.658333333333369</c:v>
                </c:pt>
                <c:pt idx="1279">
                  <c:v>10.666666666666702</c:v>
                </c:pt>
                <c:pt idx="1280">
                  <c:v>10.675000000000034</c:v>
                </c:pt>
                <c:pt idx="1281">
                  <c:v>10.683333333333367</c:v>
                </c:pt>
                <c:pt idx="1282">
                  <c:v>10.6916666666667</c:v>
                </c:pt>
                <c:pt idx="1283">
                  <c:v>10.700000000000033</c:v>
                </c:pt>
                <c:pt idx="1284">
                  <c:v>10.708333333333366</c:v>
                </c:pt>
                <c:pt idx="1285">
                  <c:v>10.716666666666699</c:v>
                </c:pt>
                <c:pt idx="1286">
                  <c:v>10.725000000000032</c:v>
                </c:pt>
                <c:pt idx="1287">
                  <c:v>10.733333333333364</c:v>
                </c:pt>
                <c:pt idx="1288">
                  <c:v>10.741666666666697</c:v>
                </c:pt>
                <c:pt idx="1289">
                  <c:v>10.75000000000003</c:v>
                </c:pt>
                <c:pt idx="1290">
                  <c:v>10.758333333333363</c:v>
                </c:pt>
                <c:pt idx="1291">
                  <c:v>10.766666666666696</c:v>
                </c:pt>
                <c:pt idx="1292">
                  <c:v>10.775000000000029</c:v>
                </c:pt>
                <c:pt idx="1293">
                  <c:v>10.783333333333362</c:v>
                </c:pt>
                <c:pt idx="1294">
                  <c:v>10.791666666666694</c:v>
                </c:pt>
                <c:pt idx="1295">
                  <c:v>10.800000000000027</c:v>
                </c:pt>
                <c:pt idx="1296">
                  <c:v>10.80833333333336</c:v>
                </c:pt>
                <c:pt idx="1297">
                  <c:v>10.816666666666693</c:v>
                </c:pt>
                <c:pt idx="1298">
                  <c:v>10.825000000000026</c:v>
                </c:pt>
                <c:pt idx="1299">
                  <c:v>10.833333333333359</c:v>
                </c:pt>
                <c:pt idx="1300">
                  <c:v>10.841666666666692</c:v>
                </c:pt>
                <c:pt idx="1301">
                  <c:v>10.850000000000025</c:v>
                </c:pt>
                <c:pt idx="1302">
                  <c:v>10.858333333333357</c:v>
                </c:pt>
                <c:pt idx="1303">
                  <c:v>10.86666666666669</c:v>
                </c:pt>
                <c:pt idx="1304">
                  <c:v>10.875000000000023</c:v>
                </c:pt>
                <c:pt idx="1305">
                  <c:v>10.883333333333356</c:v>
                </c:pt>
                <c:pt idx="1306">
                  <c:v>10.891666666666689</c:v>
                </c:pt>
                <c:pt idx="1307">
                  <c:v>10.900000000000022</c:v>
                </c:pt>
                <c:pt idx="1308">
                  <c:v>10.908333333333355</c:v>
                </c:pt>
                <c:pt idx="1309">
                  <c:v>10.916666666666687</c:v>
                </c:pt>
                <c:pt idx="1310">
                  <c:v>10.92500000000002</c:v>
                </c:pt>
                <c:pt idx="1311">
                  <c:v>10.933333333333353</c:v>
                </c:pt>
                <c:pt idx="1312">
                  <c:v>10.941666666666686</c:v>
                </c:pt>
                <c:pt idx="1313">
                  <c:v>10.950000000000019</c:v>
                </c:pt>
                <c:pt idx="1314">
                  <c:v>10.958333333333352</c:v>
                </c:pt>
                <c:pt idx="1315">
                  <c:v>10.966666666666685</c:v>
                </c:pt>
                <c:pt idx="1316">
                  <c:v>10.975000000000017</c:v>
                </c:pt>
                <c:pt idx="1317">
                  <c:v>10.98333333333335</c:v>
                </c:pt>
                <c:pt idx="1318">
                  <c:v>10.991666666666683</c:v>
                </c:pt>
                <c:pt idx="1319">
                  <c:v>11.000000000000016</c:v>
                </c:pt>
                <c:pt idx="1320">
                  <c:v>11.008333333333349</c:v>
                </c:pt>
                <c:pt idx="1321">
                  <c:v>11.016666666666682</c:v>
                </c:pt>
                <c:pt idx="1322">
                  <c:v>11.025000000000015</c:v>
                </c:pt>
                <c:pt idx="1323">
                  <c:v>11.033333333333347</c:v>
                </c:pt>
                <c:pt idx="1324">
                  <c:v>11.04166666666668</c:v>
                </c:pt>
                <c:pt idx="1325">
                  <c:v>11.050000000000013</c:v>
                </c:pt>
                <c:pt idx="1326">
                  <c:v>11.058333333333346</c:v>
                </c:pt>
                <c:pt idx="1327">
                  <c:v>11.066666666666679</c:v>
                </c:pt>
                <c:pt idx="1328">
                  <c:v>11.075000000000012</c:v>
                </c:pt>
                <c:pt idx="1329">
                  <c:v>11.083333333333345</c:v>
                </c:pt>
                <c:pt idx="1330">
                  <c:v>11.091666666666677</c:v>
                </c:pt>
                <c:pt idx="1331">
                  <c:v>11.10000000000001</c:v>
                </c:pt>
                <c:pt idx="1332">
                  <c:v>11.108333333333343</c:v>
                </c:pt>
                <c:pt idx="1333">
                  <c:v>11.116666666666676</c:v>
                </c:pt>
                <c:pt idx="1334">
                  <c:v>11.125000000000009</c:v>
                </c:pt>
                <c:pt idx="1335">
                  <c:v>11.133333333333342</c:v>
                </c:pt>
                <c:pt idx="1336">
                  <c:v>11.141666666666675</c:v>
                </c:pt>
                <c:pt idx="1337">
                  <c:v>11.150000000000007</c:v>
                </c:pt>
                <c:pt idx="1338">
                  <c:v>11.15833333333334</c:v>
                </c:pt>
                <c:pt idx="1339">
                  <c:v>11.166666666666673</c:v>
                </c:pt>
                <c:pt idx="1340">
                  <c:v>11.175000000000006</c:v>
                </c:pt>
                <c:pt idx="1341">
                  <c:v>11.183333333333339</c:v>
                </c:pt>
                <c:pt idx="1342">
                  <c:v>11.191666666666672</c:v>
                </c:pt>
                <c:pt idx="1343">
                  <c:v>11.200000000000005</c:v>
                </c:pt>
                <c:pt idx="1344">
                  <c:v>11.208333333333337</c:v>
                </c:pt>
                <c:pt idx="1345">
                  <c:v>11.21666666666667</c:v>
                </c:pt>
                <c:pt idx="1346">
                  <c:v>11.225000000000003</c:v>
                </c:pt>
                <c:pt idx="1347">
                  <c:v>11.233333333333336</c:v>
                </c:pt>
                <c:pt idx="1348">
                  <c:v>11.241666666666669</c:v>
                </c:pt>
                <c:pt idx="1349">
                  <c:v>11.250000000000002</c:v>
                </c:pt>
                <c:pt idx="1350">
                  <c:v>11.258333333333335</c:v>
                </c:pt>
                <c:pt idx="1351">
                  <c:v>11.266666666666667</c:v>
                </c:pt>
                <c:pt idx="1352">
                  <c:v>11.275</c:v>
                </c:pt>
                <c:pt idx="1353">
                  <c:v>11.283333333333333</c:v>
                </c:pt>
                <c:pt idx="1354">
                  <c:v>11.291666666666666</c:v>
                </c:pt>
                <c:pt idx="1355">
                  <c:v>11.299999999999999</c:v>
                </c:pt>
                <c:pt idx="1356">
                  <c:v>11.308333333333332</c:v>
                </c:pt>
                <c:pt idx="1357">
                  <c:v>11.316666666666665</c:v>
                </c:pt>
                <c:pt idx="1358">
                  <c:v>11.324999999999998</c:v>
                </c:pt>
                <c:pt idx="1359">
                  <c:v>11.33333333333333</c:v>
                </c:pt>
                <c:pt idx="1360">
                  <c:v>11.341666666666663</c:v>
                </c:pt>
                <c:pt idx="1361">
                  <c:v>11.349999999999996</c:v>
                </c:pt>
                <c:pt idx="1362">
                  <c:v>11.358333333333329</c:v>
                </c:pt>
                <c:pt idx="1363">
                  <c:v>11.366666666666662</c:v>
                </c:pt>
                <c:pt idx="1364">
                  <c:v>11.374999999999995</c:v>
                </c:pt>
                <c:pt idx="1365">
                  <c:v>11.383333333333328</c:v>
                </c:pt>
                <c:pt idx="1366">
                  <c:v>11.39166666666666</c:v>
                </c:pt>
                <c:pt idx="1367">
                  <c:v>11.399999999999993</c:v>
                </c:pt>
                <c:pt idx="1368">
                  <c:v>11.408333333333326</c:v>
                </c:pt>
                <c:pt idx="1369">
                  <c:v>11.416666666666659</c:v>
                </c:pt>
                <c:pt idx="1370">
                  <c:v>11.424999999999992</c:v>
                </c:pt>
                <c:pt idx="1371">
                  <c:v>11.433333333333325</c:v>
                </c:pt>
                <c:pt idx="1372">
                  <c:v>11.441666666666658</c:v>
                </c:pt>
                <c:pt idx="1373">
                  <c:v>11.44999999999999</c:v>
                </c:pt>
                <c:pt idx="1374">
                  <c:v>11.458333333333323</c:v>
                </c:pt>
                <c:pt idx="1375">
                  <c:v>11.466666666666656</c:v>
                </c:pt>
                <c:pt idx="1376">
                  <c:v>11.474999999999989</c:v>
                </c:pt>
                <c:pt idx="1377">
                  <c:v>11.483333333333322</c:v>
                </c:pt>
                <c:pt idx="1378">
                  <c:v>11.491666666666655</c:v>
                </c:pt>
                <c:pt idx="1379">
                  <c:v>11.499999999999988</c:v>
                </c:pt>
                <c:pt idx="1380">
                  <c:v>11.50833333333332</c:v>
                </c:pt>
                <c:pt idx="1381">
                  <c:v>11.516666666666653</c:v>
                </c:pt>
                <c:pt idx="1382">
                  <c:v>11.524999999999986</c:v>
                </c:pt>
                <c:pt idx="1383">
                  <c:v>11.533333333333319</c:v>
                </c:pt>
                <c:pt idx="1384">
                  <c:v>11.541666666666652</c:v>
                </c:pt>
                <c:pt idx="1385">
                  <c:v>11.549999999999985</c:v>
                </c:pt>
                <c:pt idx="1386">
                  <c:v>11.558333333333318</c:v>
                </c:pt>
                <c:pt idx="1387">
                  <c:v>11.56666666666665</c:v>
                </c:pt>
                <c:pt idx="1388">
                  <c:v>11.574999999999983</c:v>
                </c:pt>
                <c:pt idx="1389">
                  <c:v>11.583333333333316</c:v>
                </c:pt>
                <c:pt idx="1390">
                  <c:v>11.591666666666649</c:v>
                </c:pt>
                <c:pt idx="1391">
                  <c:v>11.599999999999982</c:v>
                </c:pt>
                <c:pt idx="1392">
                  <c:v>11.608333333333315</c:v>
                </c:pt>
                <c:pt idx="1393">
                  <c:v>11.616666666666648</c:v>
                </c:pt>
                <c:pt idx="1394">
                  <c:v>11.62499999999998</c:v>
                </c:pt>
                <c:pt idx="1395">
                  <c:v>11.633333333333313</c:v>
                </c:pt>
                <c:pt idx="1396">
                  <c:v>11.641666666666646</c:v>
                </c:pt>
                <c:pt idx="1397">
                  <c:v>11.649999999999979</c:v>
                </c:pt>
                <c:pt idx="1398">
                  <c:v>11.658333333333312</c:v>
                </c:pt>
                <c:pt idx="1399">
                  <c:v>11.666666666666645</c:v>
                </c:pt>
                <c:pt idx="1400">
                  <c:v>11.674999999999978</c:v>
                </c:pt>
                <c:pt idx="1401">
                  <c:v>11.68333333333331</c:v>
                </c:pt>
                <c:pt idx="1402">
                  <c:v>11.691666666666643</c:v>
                </c:pt>
                <c:pt idx="1403">
                  <c:v>11.699999999999976</c:v>
                </c:pt>
                <c:pt idx="1404">
                  <c:v>11.708333333333309</c:v>
                </c:pt>
                <c:pt idx="1405">
                  <c:v>11.716666666666642</c:v>
                </c:pt>
                <c:pt idx="1406">
                  <c:v>11.724999999999975</c:v>
                </c:pt>
                <c:pt idx="1407">
                  <c:v>11.733333333333308</c:v>
                </c:pt>
                <c:pt idx="1408">
                  <c:v>11.74166666666664</c:v>
                </c:pt>
                <c:pt idx="1409">
                  <c:v>11.749999999999973</c:v>
                </c:pt>
                <c:pt idx="1410">
                  <c:v>11.758333333333306</c:v>
                </c:pt>
                <c:pt idx="1411">
                  <c:v>11.766666666666639</c:v>
                </c:pt>
                <c:pt idx="1412">
                  <c:v>11.774999999999972</c:v>
                </c:pt>
                <c:pt idx="1413">
                  <c:v>11.783333333333305</c:v>
                </c:pt>
                <c:pt idx="1414">
                  <c:v>11.791666666666638</c:v>
                </c:pt>
                <c:pt idx="1415">
                  <c:v>11.799999999999971</c:v>
                </c:pt>
                <c:pt idx="1416">
                  <c:v>11.808333333333303</c:v>
                </c:pt>
                <c:pt idx="1417">
                  <c:v>11.816666666666636</c:v>
                </c:pt>
                <c:pt idx="1418">
                  <c:v>11.824999999999969</c:v>
                </c:pt>
                <c:pt idx="1419">
                  <c:v>11.833333333333302</c:v>
                </c:pt>
                <c:pt idx="1420">
                  <c:v>11.841666666666635</c:v>
                </c:pt>
                <c:pt idx="1421">
                  <c:v>11.849999999999968</c:v>
                </c:pt>
                <c:pt idx="1422">
                  <c:v>11.858333333333301</c:v>
                </c:pt>
                <c:pt idx="1423">
                  <c:v>11.866666666666633</c:v>
                </c:pt>
                <c:pt idx="1424">
                  <c:v>11.874999999999966</c:v>
                </c:pt>
                <c:pt idx="1425">
                  <c:v>11.883333333333299</c:v>
                </c:pt>
                <c:pt idx="1426">
                  <c:v>11.891666666666632</c:v>
                </c:pt>
                <c:pt idx="1427">
                  <c:v>11.899999999999965</c:v>
                </c:pt>
                <c:pt idx="1428">
                  <c:v>11.908333333333298</c:v>
                </c:pt>
                <c:pt idx="1429">
                  <c:v>11.916666666666631</c:v>
                </c:pt>
                <c:pt idx="1430">
                  <c:v>11.924999999999963</c:v>
                </c:pt>
                <c:pt idx="1431">
                  <c:v>11.933333333333296</c:v>
                </c:pt>
                <c:pt idx="1432">
                  <c:v>11.941666666666629</c:v>
                </c:pt>
                <c:pt idx="1433">
                  <c:v>11.949999999999962</c:v>
                </c:pt>
                <c:pt idx="1434">
                  <c:v>11.958333333333295</c:v>
                </c:pt>
                <c:pt idx="1435">
                  <c:v>11.966666666666628</c:v>
                </c:pt>
                <c:pt idx="1436">
                  <c:v>11.974999999999961</c:v>
                </c:pt>
                <c:pt idx="1437">
                  <c:v>11.983333333333293</c:v>
                </c:pt>
                <c:pt idx="1438">
                  <c:v>11.991666666666626</c:v>
                </c:pt>
                <c:pt idx="1439">
                  <c:v>11.999999999999959</c:v>
                </c:pt>
                <c:pt idx="1440">
                  <c:v>12.008333333333292</c:v>
                </c:pt>
                <c:pt idx="1441">
                  <c:v>12.016666666666625</c:v>
                </c:pt>
                <c:pt idx="1442">
                  <c:v>12.024999999999958</c:v>
                </c:pt>
                <c:pt idx="1443">
                  <c:v>12.033333333333291</c:v>
                </c:pt>
                <c:pt idx="1444">
                  <c:v>12.041666666666623</c:v>
                </c:pt>
                <c:pt idx="1445">
                  <c:v>12.049999999999956</c:v>
                </c:pt>
                <c:pt idx="1446">
                  <c:v>12.058333333333289</c:v>
                </c:pt>
                <c:pt idx="1447">
                  <c:v>12.066666666666622</c:v>
                </c:pt>
                <c:pt idx="1448">
                  <c:v>12.074999999999955</c:v>
                </c:pt>
                <c:pt idx="1449">
                  <c:v>12.083333333333288</c:v>
                </c:pt>
                <c:pt idx="1450">
                  <c:v>12.091666666666621</c:v>
                </c:pt>
                <c:pt idx="1451">
                  <c:v>12.099999999999953</c:v>
                </c:pt>
                <c:pt idx="1452">
                  <c:v>12.108333333333286</c:v>
                </c:pt>
                <c:pt idx="1453">
                  <c:v>12.116666666666619</c:v>
                </c:pt>
                <c:pt idx="1454">
                  <c:v>12.124999999999952</c:v>
                </c:pt>
                <c:pt idx="1455">
                  <c:v>12.133333333333285</c:v>
                </c:pt>
                <c:pt idx="1456">
                  <c:v>12.141666666666618</c:v>
                </c:pt>
                <c:pt idx="1457">
                  <c:v>12.149999999999951</c:v>
                </c:pt>
                <c:pt idx="1458">
                  <c:v>12.158333333333283</c:v>
                </c:pt>
                <c:pt idx="1459">
                  <c:v>12.166666666666616</c:v>
                </c:pt>
                <c:pt idx="1460">
                  <c:v>12.174999999999949</c:v>
                </c:pt>
                <c:pt idx="1461">
                  <c:v>12.183333333333282</c:v>
                </c:pt>
                <c:pt idx="1462">
                  <c:v>12.191666666666615</c:v>
                </c:pt>
                <c:pt idx="1463">
                  <c:v>12.199999999999948</c:v>
                </c:pt>
                <c:pt idx="1464">
                  <c:v>12.208333333333281</c:v>
                </c:pt>
                <c:pt idx="1465">
                  <c:v>12.216666666666613</c:v>
                </c:pt>
                <c:pt idx="1466">
                  <c:v>12.224999999999946</c:v>
                </c:pt>
                <c:pt idx="1467">
                  <c:v>12.233333333333279</c:v>
                </c:pt>
                <c:pt idx="1468">
                  <c:v>12.241666666666612</c:v>
                </c:pt>
                <c:pt idx="1469">
                  <c:v>12.249999999999945</c:v>
                </c:pt>
                <c:pt idx="1470">
                  <c:v>12.258333333333278</c:v>
                </c:pt>
                <c:pt idx="1471">
                  <c:v>12.266666666666611</c:v>
                </c:pt>
                <c:pt idx="1472">
                  <c:v>12.274999999999944</c:v>
                </c:pt>
                <c:pt idx="1473">
                  <c:v>12.283333333333276</c:v>
                </c:pt>
                <c:pt idx="1474">
                  <c:v>12.291666666666609</c:v>
                </c:pt>
                <c:pt idx="1475">
                  <c:v>12.299999999999942</c:v>
                </c:pt>
                <c:pt idx="1476">
                  <c:v>12.308333333333275</c:v>
                </c:pt>
                <c:pt idx="1477">
                  <c:v>12.316666666666608</c:v>
                </c:pt>
                <c:pt idx="1478">
                  <c:v>12.324999999999941</c:v>
                </c:pt>
                <c:pt idx="1479">
                  <c:v>12.333333333333274</c:v>
                </c:pt>
                <c:pt idx="1480">
                  <c:v>12.341666666666606</c:v>
                </c:pt>
                <c:pt idx="1481">
                  <c:v>12.349999999999939</c:v>
                </c:pt>
                <c:pt idx="1482">
                  <c:v>12.358333333333272</c:v>
                </c:pt>
                <c:pt idx="1483">
                  <c:v>12.366666666666605</c:v>
                </c:pt>
                <c:pt idx="1484">
                  <c:v>12.374999999999938</c:v>
                </c:pt>
                <c:pt idx="1485">
                  <c:v>12.383333333333271</c:v>
                </c:pt>
                <c:pt idx="1486">
                  <c:v>12.391666666666604</c:v>
                </c:pt>
                <c:pt idx="1487">
                  <c:v>12.399999999999936</c:v>
                </c:pt>
                <c:pt idx="1488">
                  <c:v>12.408333333333269</c:v>
                </c:pt>
                <c:pt idx="1489">
                  <c:v>12.416666666666602</c:v>
                </c:pt>
                <c:pt idx="1490">
                  <c:v>12.424999999999935</c:v>
                </c:pt>
                <c:pt idx="1491">
                  <c:v>12.433333333333268</c:v>
                </c:pt>
                <c:pt idx="1492">
                  <c:v>12.441666666666601</c:v>
                </c:pt>
                <c:pt idx="1493">
                  <c:v>12.449999999999934</c:v>
                </c:pt>
                <c:pt idx="1494">
                  <c:v>12.458333333333266</c:v>
                </c:pt>
                <c:pt idx="1495">
                  <c:v>12.466666666666599</c:v>
                </c:pt>
                <c:pt idx="1496">
                  <c:v>12.474999999999932</c:v>
                </c:pt>
                <c:pt idx="1497">
                  <c:v>12.483333333333265</c:v>
                </c:pt>
                <c:pt idx="1498">
                  <c:v>12.491666666666598</c:v>
                </c:pt>
                <c:pt idx="1499">
                  <c:v>12.499999999999931</c:v>
                </c:pt>
                <c:pt idx="1500">
                  <c:v>12.508333333333264</c:v>
                </c:pt>
                <c:pt idx="1501">
                  <c:v>12.516666666666596</c:v>
                </c:pt>
                <c:pt idx="1502">
                  <c:v>12.524999999999929</c:v>
                </c:pt>
                <c:pt idx="1503">
                  <c:v>12.533333333333262</c:v>
                </c:pt>
                <c:pt idx="1504">
                  <c:v>12.541666666666595</c:v>
                </c:pt>
                <c:pt idx="1505">
                  <c:v>12.549999999999928</c:v>
                </c:pt>
                <c:pt idx="1506">
                  <c:v>12.558333333333261</c:v>
                </c:pt>
                <c:pt idx="1507">
                  <c:v>12.566666666666594</c:v>
                </c:pt>
                <c:pt idx="1508">
                  <c:v>12.574999999999926</c:v>
                </c:pt>
                <c:pt idx="1509">
                  <c:v>12.583333333333259</c:v>
                </c:pt>
                <c:pt idx="1510">
                  <c:v>12.591666666666592</c:v>
                </c:pt>
                <c:pt idx="1511">
                  <c:v>12.599999999999925</c:v>
                </c:pt>
                <c:pt idx="1512">
                  <c:v>12.608333333333258</c:v>
                </c:pt>
                <c:pt idx="1513">
                  <c:v>12.616666666666591</c:v>
                </c:pt>
                <c:pt idx="1514">
                  <c:v>12.624999999999924</c:v>
                </c:pt>
                <c:pt idx="1515">
                  <c:v>12.633333333333256</c:v>
                </c:pt>
                <c:pt idx="1516">
                  <c:v>12.641666666666589</c:v>
                </c:pt>
                <c:pt idx="1517">
                  <c:v>12.649999999999922</c:v>
                </c:pt>
                <c:pt idx="1518">
                  <c:v>12.658333333333255</c:v>
                </c:pt>
                <c:pt idx="1519">
                  <c:v>12.666666666666588</c:v>
                </c:pt>
                <c:pt idx="1520">
                  <c:v>12.674999999999921</c:v>
                </c:pt>
                <c:pt idx="1521">
                  <c:v>12.683333333333254</c:v>
                </c:pt>
                <c:pt idx="1522">
                  <c:v>12.691666666666586</c:v>
                </c:pt>
                <c:pt idx="1523">
                  <c:v>12.699999999999919</c:v>
                </c:pt>
                <c:pt idx="1524">
                  <c:v>12.708333333333252</c:v>
                </c:pt>
                <c:pt idx="1525">
                  <c:v>12.716666666666585</c:v>
                </c:pt>
                <c:pt idx="1526">
                  <c:v>12.724999999999918</c:v>
                </c:pt>
                <c:pt idx="1527">
                  <c:v>12.733333333333251</c:v>
                </c:pt>
                <c:pt idx="1528">
                  <c:v>12.741666666666584</c:v>
                </c:pt>
                <c:pt idx="1529">
                  <c:v>12.749999999999917</c:v>
                </c:pt>
                <c:pt idx="1530">
                  <c:v>12.758333333333249</c:v>
                </c:pt>
                <c:pt idx="1531">
                  <c:v>12.766666666666582</c:v>
                </c:pt>
                <c:pt idx="1532">
                  <c:v>12.774999999999915</c:v>
                </c:pt>
                <c:pt idx="1533">
                  <c:v>12.783333333333248</c:v>
                </c:pt>
                <c:pt idx="1534">
                  <c:v>12.791666666666581</c:v>
                </c:pt>
                <c:pt idx="1535">
                  <c:v>12.799999999999914</c:v>
                </c:pt>
                <c:pt idx="1536">
                  <c:v>12.808333333333247</c:v>
                </c:pt>
                <c:pt idx="1537">
                  <c:v>12.816666666666579</c:v>
                </c:pt>
                <c:pt idx="1538">
                  <c:v>12.824999999999912</c:v>
                </c:pt>
                <c:pt idx="1539">
                  <c:v>12.833333333333245</c:v>
                </c:pt>
                <c:pt idx="1540">
                  <c:v>12.841666666666578</c:v>
                </c:pt>
                <c:pt idx="1541">
                  <c:v>12.849999999999911</c:v>
                </c:pt>
                <c:pt idx="1542">
                  <c:v>12.858333333333244</c:v>
                </c:pt>
                <c:pt idx="1543">
                  <c:v>12.866666666666577</c:v>
                </c:pt>
                <c:pt idx="1544">
                  <c:v>12.874999999999909</c:v>
                </c:pt>
                <c:pt idx="1545">
                  <c:v>12.883333333333242</c:v>
                </c:pt>
                <c:pt idx="1546">
                  <c:v>12.891666666666575</c:v>
                </c:pt>
                <c:pt idx="1547">
                  <c:v>12.899999999999908</c:v>
                </c:pt>
                <c:pt idx="1548">
                  <c:v>12.908333333333241</c:v>
                </c:pt>
                <c:pt idx="1549">
                  <c:v>12.916666666666574</c:v>
                </c:pt>
                <c:pt idx="1550">
                  <c:v>12.924999999999907</c:v>
                </c:pt>
                <c:pt idx="1551">
                  <c:v>12.933333333333239</c:v>
                </c:pt>
                <c:pt idx="1552">
                  <c:v>12.941666666666572</c:v>
                </c:pt>
                <c:pt idx="1553">
                  <c:v>12.949999999999905</c:v>
                </c:pt>
                <c:pt idx="1554">
                  <c:v>12.958333333333238</c:v>
                </c:pt>
                <c:pt idx="1555">
                  <c:v>12.966666666666571</c:v>
                </c:pt>
                <c:pt idx="1556">
                  <c:v>12.974999999999904</c:v>
                </c:pt>
                <c:pt idx="1557">
                  <c:v>12.983333333333237</c:v>
                </c:pt>
                <c:pt idx="1558">
                  <c:v>12.991666666666569</c:v>
                </c:pt>
                <c:pt idx="1559">
                  <c:v>12.999999999999902</c:v>
                </c:pt>
                <c:pt idx="1560">
                  <c:v>13.008333333333235</c:v>
                </c:pt>
                <c:pt idx="1561">
                  <c:v>13.016666666666568</c:v>
                </c:pt>
                <c:pt idx="1562">
                  <c:v>13.024999999999901</c:v>
                </c:pt>
                <c:pt idx="1563">
                  <c:v>13.033333333333234</c:v>
                </c:pt>
                <c:pt idx="1564">
                  <c:v>13.041666666666567</c:v>
                </c:pt>
                <c:pt idx="1565">
                  <c:v>13.049999999999899</c:v>
                </c:pt>
                <c:pt idx="1566">
                  <c:v>13.058333333333232</c:v>
                </c:pt>
                <c:pt idx="1567">
                  <c:v>13.066666666666565</c:v>
                </c:pt>
                <c:pt idx="1568">
                  <c:v>13.074999999999898</c:v>
                </c:pt>
                <c:pt idx="1569">
                  <c:v>13.083333333333231</c:v>
                </c:pt>
                <c:pt idx="1570">
                  <c:v>13.091666666666564</c:v>
                </c:pt>
                <c:pt idx="1571">
                  <c:v>13.099999999999897</c:v>
                </c:pt>
                <c:pt idx="1572">
                  <c:v>13.108333333333229</c:v>
                </c:pt>
                <c:pt idx="1573">
                  <c:v>13.116666666666562</c:v>
                </c:pt>
                <c:pt idx="1574">
                  <c:v>13.124999999999895</c:v>
                </c:pt>
                <c:pt idx="1575">
                  <c:v>13.133333333333228</c:v>
                </c:pt>
                <c:pt idx="1576">
                  <c:v>13.141666666666561</c:v>
                </c:pt>
                <c:pt idx="1577">
                  <c:v>13.149999999999894</c:v>
                </c:pt>
                <c:pt idx="1578">
                  <c:v>13.158333333333227</c:v>
                </c:pt>
                <c:pt idx="1579">
                  <c:v>13.166666666666559</c:v>
                </c:pt>
                <c:pt idx="1580">
                  <c:v>13.174999999999892</c:v>
                </c:pt>
                <c:pt idx="1581">
                  <c:v>13.183333333333225</c:v>
                </c:pt>
                <c:pt idx="1582">
                  <c:v>13.191666666666558</c:v>
                </c:pt>
                <c:pt idx="1583">
                  <c:v>13.199999999999891</c:v>
                </c:pt>
                <c:pt idx="1584">
                  <c:v>13.208333333333224</c:v>
                </c:pt>
                <c:pt idx="1585">
                  <c:v>13.216666666666557</c:v>
                </c:pt>
                <c:pt idx="1586">
                  <c:v>13.22499999999989</c:v>
                </c:pt>
                <c:pt idx="1587">
                  <c:v>13.233333333333222</c:v>
                </c:pt>
                <c:pt idx="1588">
                  <c:v>13.241666666666555</c:v>
                </c:pt>
                <c:pt idx="1589">
                  <c:v>13.249999999999888</c:v>
                </c:pt>
                <c:pt idx="1590">
                  <c:v>13.258333333333221</c:v>
                </c:pt>
                <c:pt idx="1591">
                  <c:v>13.266666666666554</c:v>
                </c:pt>
                <c:pt idx="1592">
                  <c:v>13.274999999999887</c:v>
                </c:pt>
                <c:pt idx="1593">
                  <c:v>13.28333333333322</c:v>
                </c:pt>
                <c:pt idx="1594">
                  <c:v>13.291666666666552</c:v>
                </c:pt>
                <c:pt idx="1595">
                  <c:v>13.299999999999885</c:v>
                </c:pt>
                <c:pt idx="1596">
                  <c:v>13.308333333333218</c:v>
                </c:pt>
                <c:pt idx="1597">
                  <c:v>13.316666666666551</c:v>
                </c:pt>
                <c:pt idx="1598">
                  <c:v>13.324999999999884</c:v>
                </c:pt>
                <c:pt idx="1599">
                  <c:v>13.333333333333217</c:v>
                </c:pt>
                <c:pt idx="1600">
                  <c:v>13.34166666666655</c:v>
                </c:pt>
                <c:pt idx="1601">
                  <c:v>13.349999999999882</c:v>
                </c:pt>
                <c:pt idx="1602">
                  <c:v>13.358333333333215</c:v>
                </c:pt>
                <c:pt idx="1603">
                  <c:v>13.366666666666548</c:v>
                </c:pt>
                <c:pt idx="1604">
                  <c:v>13.374999999999881</c:v>
                </c:pt>
                <c:pt idx="1605">
                  <c:v>13.383333333333214</c:v>
                </c:pt>
                <c:pt idx="1606">
                  <c:v>13.391666666666547</c:v>
                </c:pt>
                <c:pt idx="1607">
                  <c:v>13.39999999999988</c:v>
                </c:pt>
                <c:pt idx="1608">
                  <c:v>13.408333333333212</c:v>
                </c:pt>
                <c:pt idx="1609">
                  <c:v>13.416666666666545</c:v>
                </c:pt>
                <c:pt idx="1610">
                  <c:v>13.424999999999878</c:v>
                </c:pt>
                <c:pt idx="1611">
                  <c:v>13.433333333333211</c:v>
                </c:pt>
                <c:pt idx="1612">
                  <c:v>13.441666666666544</c:v>
                </c:pt>
                <c:pt idx="1613">
                  <c:v>13.449999999999877</c:v>
                </c:pt>
                <c:pt idx="1614">
                  <c:v>13.45833333333321</c:v>
                </c:pt>
                <c:pt idx="1615">
                  <c:v>13.466666666666542</c:v>
                </c:pt>
                <c:pt idx="1616">
                  <c:v>13.474999999999875</c:v>
                </c:pt>
                <c:pt idx="1617">
                  <c:v>13.483333333333208</c:v>
                </c:pt>
                <c:pt idx="1618">
                  <c:v>13.491666666666541</c:v>
                </c:pt>
                <c:pt idx="1619">
                  <c:v>13.499999999999874</c:v>
                </c:pt>
                <c:pt idx="1620">
                  <c:v>13.508333333333207</c:v>
                </c:pt>
                <c:pt idx="1621">
                  <c:v>13.51666666666654</c:v>
                </c:pt>
                <c:pt idx="1622">
                  <c:v>13.524999999999872</c:v>
                </c:pt>
                <c:pt idx="1623">
                  <c:v>13.533333333333205</c:v>
                </c:pt>
                <c:pt idx="1624">
                  <c:v>13.541666666666538</c:v>
                </c:pt>
                <c:pt idx="1625">
                  <c:v>13.549999999999871</c:v>
                </c:pt>
                <c:pt idx="1626">
                  <c:v>13.558333333333204</c:v>
                </c:pt>
                <c:pt idx="1627">
                  <c:v>13.566666666666537</c:v>
                </c:pt>
                <c:pt idx="1628">
                  <c:v>13.57499999999987</c:v>
                </c:pt>
                <c:pt idx="1629">
                  <c:v>13.583333333333202</c:v>
                </c:pt>
                <c:pt idx="1630">
                  <c:v>13.591666666666535</c:v>
                </c:pt>
                <c:pt idx="1631">
                  <c:v>13.599999999999868</c:v>
                </c:pt>
                <c:pt idx="1632">
                  <c:v>13.608333333333201</c:v>
                </c:pt>
                <c:pt idx="1633">
                  <c:v>13.616666666666534</c:v>
                </c:pt>
                <c:pt idx="1634">
                  <c:v>13.624999999999867</c:v>
                </c:pt>
                <c:pt idx="1635">
                  <c:v>13.6333333333332</c:v>
                </c:pt>
                <c:pt idx="1636">
                  <c:v>13.641666666666532</c:v>
                </c:pt>
                <c:pt idx="1637">
                  <c:v>13.649999999999865</c:v>
                </c:pt>
                <c:pt idx="1638">
                  <c:v>13.658333333333198</c:v>
                </c:pt>
                <c:pt idx="1639">
                  <c:v>13.666666666666531</c:v>
                </c:pt>
                <c:pt idx="1640">
                  <c:v>13.674999999999864</c:v>
                </c:pt>
                <c:pt idx="1641">
                  <c:v>13.683333333333197</c:v>
                </c:pt>
                <c:pt idx="1642">
                  <c:v>13.69166666666653</c:v>
                </c:pt>
                <c:pt idx="1643">
                  <c:v>13.699999999999863</c:v>
                </c:pt>
                <c:pt idx="1644">
                  <c:v>13.708333333333195</c:v>
                </c:pt>
                <c:pt idx="1645">
                  <c:v>13.716666666666528</c:v>
                </c:pt>
                <c:pt idx="1646">
                  <c:v>13.724999999999861</c:v>
                </c:pt>
                <c:pt idx="1647">
                  <c:v>13.733333333333194</c:v>
                </c:pt>
                <c:pt idx="1648">
                  <c:v>13.741666666666527</c:v>
                </c:pt>
                <c:pt idx="1649">
                  <c:v>13.74999999999986</c:v>
                </c:pt>
                <c:pt idx="1650">
                  <c:v>13.758333333333193</c:v>
                </c:pt>
                <c:pt idx="1651">
                  <c:v>13.766666666666525</c:v>
                </c:pt>
                <c:pt idx="1652">
                  <c:v>13.774999999999858</c:v>
                </c:pt>
                <c:pt idx="1653">
                  <c:v>13.783333333333191</c:v>
                </c:pt>
                <c:pt idx="1654">
                  <c:v>13.791666666666524</c:v>
                </c:pt>
                <c:pt idx="1655">
                  <c:v>13.799999999999857</c:v>
                </c:pt>
                <c:pt idx="1656">
                  <c:v>13.80833333333319</c:v>
                </c:pt>
                <c:pt idx="1657">
                  <c:v>13.816666666666523</c:v>
                </c:pt>
                <c:pt idx="1658">
                  <c:v>13.824999999999855</c:v>
                </c:pt>
                <c:pt idx="1659">
                  <c:v>13.833333333333188</c:v>
                </c:pt>
                <c:pt idx="1660">
                  <c:v>13.841666666666521</c:v>
                </c:pt>
                <c:pt idx="1661">
                  <c:v>13.849999999999854</c:v>
                </c:pt>
                <c:pt idx="1662">
                  <c:v>13.858333333333187</c:v>
                </c:pt>
                <c:pt idx="1663">
                  <c:v>13.86666666666652</c:v>
                </c:pt>
                <c:pt idx="1664">
                  <c:v>13.874999999999853</c:v>
                </c:pt>
                <c:pt idx="1665">
                  <c:v>13.883333333333185</c:v>
                </c:pt>
                <c:pt idx="1666">
                  <c:v>13.891666666666518</c:v>
                </c:pt>
                <c:pt idx="1667">
                  <c:v>13.899999999999851</c:v>
                </c:pt>
                <c:pt idx="1668">
                  <c:v>13.908333333333184</c:v>
                </c:pt>
                <c:pt idx="1669">
                  <c:v>13.916666666666517</c:v>
                </c:pt>
                <c:pt idx="1670">
                  <c:v>13.92499999999985</c:v>
                </c:pt>
                <c:pt idx="1671">
                  <c:v>13.933333333333183</c:v>
                </c:pt>
                <c:pt idx="1672">
                  <c:v>13.941666666666515</c:v>
                </c:pt>
                <c:pt idx="1673">
                  <c:v>13.949999999999848</c:v>
                </c:pt>
                <c:pt idx="1674">
                  <c:v>13.958333333333181</c:v>
                </c:pt>
                <c:pt idx="1675">
                  <c:v>13.966666666666514</c:v>
                </c:pt>
                <c:pt idx="1676">
                  <c:v>13.974999999999847</c:v>
                </c:pt>
                <c:pt idx="1677">
                  <c:v>13.98333333333318</c:v>
                </c:pt>
                <c:pt idx="1678">
                  <c:v>13.991666666666513</c:v>
                </c:pt>
                <c:pt idx="1679">
                  <c:v>13.999999999999845</c:v>
                </c:pt>
                <c:pt idx="1680">
                  <c:v>14.008333333333178</c:v>
                </c:pt>
                <c:pt idx="1681">
                  <c:v>14.016666666666511</c:v>
                </c:pt>
                <c:pt idx="1682">
                  <c:v>14.024999999999844</c:v>
                </c:pt>
                <c:pt idx="1683">
                  <c:v>14.033333333333177</c:v>
                </c:pt>
                <c:pt idx="1684">
                  <c:v>14.04166666666651</c:v>
                </c:pt>
                <c:pt idx="1685">
                  <c:v>14.049999999999843</c:v>
                </c:pt>
                <c:pt idx="1686">
                  <c:v>14.058333333333175</c:v>
                </c:pt>
                <c:pt idx="1687">
                  <c:v>14.066666666666508</c:v>
                </c:pt>
                <c:pt idx="1688">
                  <c:v>14.074999999999841</c:v>
                </c:pt>
                <c:pt idx="1689">
                  <c:v>14.083333333333174</c:v>
                </c:pt>
                <c:pt idx="1690">
                  <c:v>14.091666666666507</c:v>
                </c:pt>
                <c:pt idx="1691">
                  <c:v>14.09999999999984</c:v>
                </c:pt>
                <c:pt idx="1692">
                  <c:v>14.108333333333173</c:v>
                </c:pt>
                <c:pt idx="1693">
                  <c:v>14.116666666666505</c:v>
                </c:pt>
                <c:pt idx="1694">
                  <c:v>14.124999999999838</c:v>
                </c:pt>
                <c:pt idx="1695">
                  <c:v>14.133333333333171</c:v>
                </c:pt>
                <c:pt idx="1696">
                  <c:v>14.141666666666504</c:v>
                </c:pt>
                <c:pt idx="1697">
                  <c:v>14.149999999999837</c:v>
                </c:pt>
                <c:pt idx="1698">
                  <c:v>14.15833333333317</c:v>
                </c:pt>
                <c:pt idx="1699">
                  <c:v>14.166666666666503</c:v>
                </c:pt>
                <c:pt idx="1700">
                  <c:v>14.174999999999836</c:v>
                </c:pt>
                <c:pt idx="1701">
                  <c:v>14.183333333333168</c:v>
                </c:pt>
                <c:pt idx="1702">
                  <c:v>14.191666666666501</c:v>
                </c:pt>
                <c:pt idx="1703">
                  <c:v>14.199999999999834</c:v>
                </c:pt>
                <c:pt idx="1704">
                  <c:v>14.208333333333167</c:v>
                </c:pt>
                <c:pt idx="1705">
                  <c:v>14.2166666666665</c:v>
                </c:pt>
                <c:pt idx="1706">
                  <c:v>14.224999999999833</c:v>
                </c:pt>
                <c:pt idx="1707">
                  <c:v>14.233333333333166</c:v>
                </c:pt>
                <c:pt idx="1708">
                  <c:v>14.241666666666498</c:v>
                </c:pt>
                <c:pt idx="1709">
                  <c:v>14.249999999999831</c:v>
                </c:pt>
                <c:pt idx="1710">
                  <c:v>14.258333333333164</c:v>
                </c:pt>
                <c:pt idx="1711">
                  <c:v>14.266666666666497</c:v>
                </c:pt>
                <c:pt idx="1712">
                  <c:v>14.27499999999983</c:v>
                </c:pt>
                <c:pt idx="1713">
                  <c:v>14.283333333333163</c:v>
                </c:pt>
                <c:pt idx="1714">
                  <c:v>14.291666666666496</c:v>
                </c:pt>
                <c:pt idx="1715">
                  <c:v>14.299999999999828</c:v>
                </c:pt>
                <c:pt idx="1716">
                  <c:v>14.308333333333161</c:v>
                </c:pt>
                <c:pt idx="1717">
                  <c:v>14.316666666666494</c:v>
                </c:pt>
                <c:pt idx="1718">
                  <c:v>14.324999999999827</c:v>
                </c:pt>
                <c:pt idx="1719">
                  <c:v>14.33333333333316</c:v>
                </c:pt>
                <c:pt idx="1720">
                  <c:v>14.341666666666493</c:v>
                </c:pt>
                <c:pt idx="1721">
                  <c:v>14.349999999999826</c:v>
                </c:pt>
                <c:pt idx="1722">
                  <c:v>14.358333333333158</c:v>
                </c:pt>
                <c:pt idx="1723">
                  <c:v>14.366666666666491</c:v>
                </c:pt>
                <c:pt idx="1724">
                  <c:v>14.374999999999824</c:v>
                </c:pt>
                <c:pt idx="1725">
                  <c:v>14.383333333333157</c:v>
                </c:pt>
                <c:pt idx="1726">
                  <c:v>14.39166666666649</c:v>
                </c:pt>
                <c:pt idx="1727">
                  <c:v>14.399999999999823</c:v>
                </c:pt>
                <c:pt idx="1728">
                  <c:v>14.408333333333156</c:v>
                </c:pt>
                <c:pt idx="1729">
                  <c:v>14.416666666666488</c:v>
                </c:pt>
                <c:pt idx="1730">
                  <c:v>14.424999999999821</c:v>
                </c:pt>
                <c:pt idx="1731">
                  <c:v>14.433333333333154</c:v>
                </c:pt>
                <c:pt idx="1732">
                  <c:v>14.441666666666487</c:v>
                </c:pt>
                <c:pt idx="1733">
                  <c:v>14.44999999999982</c:v>
                </c:pt>
                <c:pt idx="1734">
                  <c:v>14.458333333333153</c:v>
                </c:pt>
                <c:pt idx="1735">
                  <c:v>14.466666666666486</c:v>
                </c:pt>
                <c:pt idx="1736">
                  <c:v>14.474999999999818</c:v>
                </c:pt>
                <c:pt idx="1737">
                  <c:v>14.483333333333151</c:v>
                </c:pt>
                <c:pt idx="1738">
                  <c:v>14.491666666666484</c:v>
                </c:pt>
                <c:pt idx="1739">
                  <c:v>14.499999999999817</c:v>
                </c:pt>
                <c:pt idx="1740">
                  <c:v>14.50833333333315</c:v>
                </c:pt>
                <c:pt idx="1741">
                  <c:v>14.516666666666483</c:v>
                </c:pt>
                <c:pt idx="1742">
                  <c:v>14.524999999999816</c:v>
                </c:pt>
                <c:pt idx="1743">
                  <c:v>14.533333333333148</c:v>
                </c:pt>
                <c:pt idx="1744">
                  <c:v>14.541666666666481</c:v>
                </c:pt>
                <c:pt idx="1745">
                  <c:v>14.549999999999814</c:v>
                </c:pt>
                <c:pt idx="1746">
                  <c:v>14.558333333333147</c:v>
                </c:pt>
                <c:pt idx="1747">
                  <c:v>14.56666666666648</c:v>
                </c:pt>
                <c:pt idx="1748">
                  <c:v>14.574999999999813</c:v>
                </c:pt>
                <c:pt idx="1749">
                  <c:v>14.583333333333146</c:v>
                </c:pt>
                <c:pt idx="1750">
                  <c:v>14.591666666666478</c:v>
                </c:pt>
                <c:pt idx="1751">
                  <c:v>14.599999999999811</c:v>
                </c:pt>
                <c:pt idx="1752">
                  <c:v>14.608333333333144</c:v>
                </c:pt>
                <c:pt idx="1753">
                  <c:v>14.616666666666477</c:v>
                </c:pt>
                <c:pt idx="1754">
                  <c:v>14.62499999999981</c:v>
                </c:pt>
                <c:pt idx="1755">
                  <c:v>14.633333333333143</c:v>
                </c:pt>
                <c:pt idx="1756">
                  <c:v>14.641666666666476</c:v>
                </c:pt>
                <c:pt idx="1757">
                  <c:v>14.649999999999809</c:v>
                </c:pt>
                <c:pt idx="1758">
                  <c:v>14.658333333333141</c:v>
                </c:pt>
                <c:pt idx="1759">
                  <c:v>14.666666666666474</c:v>
                </c:pt>
                <c:pt idx="1760">
                  <c:v>14.674999999999807</c:v>
                </c:pt>
                <c:pt idx="1761">
                  <c:v>14.68333333333314</c:v>
                </c:pt>
                <c:pt idx="1762">
                  <c:v>14.691666666666473</c:v>
                </c:pt>
                <c:pt idx="1763">
                  <c:v>14.699999999999806</c:v>
                </c:pt>
                <c:pt idx="1764">
                  <c:v>14.708333333333139</c:v>
                </c:pt>
                <c:pt idx="1765">
                  <c:v>14.716666666666471</c:v>
                </c:pt>
                <c:pt idx="1766">
                  <c:v>14.724999999999804</c:v>
                </c:pt>
                <c:pt idx="1767">
                  <c:v>14.733333333333137</c:v>
                </c:pt>
                <c:pt idx="1768">
                  <c:v>14.74166666666647</c:v>
                </c:pt>
                <c:pt idx="1769">
                  <c:v>14.749999999999803</c:v>
                </c:pt>
                <c:pt idx="1770">
                  <c:v>14.758333333333136</c:v>
                </c:pt>
                <c:pt idx="1771">
                  <c:v>14.766666666666469</c:v>
                </c:pt>
                <c:pt idx="1772">
                  <c:v>14.774999999999801</c:v>
                </c:pt>
                <c:pt idx="1773">
                  <c:v>14.783333333333134</c:v>
                </c:pt>
                <c:pt idx="1774">
                  <c:v>14.791666666666467</c:v>
                </c:pt>
                <c:pt idx="1775">
                  <c:v>14.7999999999998</c:v>
                </c:pt>
                <c:pt idx="1776">
                  <c:v>14.808333333333133</c:v>
                </c:pt>
                <c:pt idx="1777">
                  <c:v>14.816666666666466</c:v>
                </c:pt>
                <c:pt idx="1778">
                  <c:v>14.824999999999799</c:v>
                </c:pt>
                <c:pt idx="1779">
                  <c:v>14.833333333333131</c:v>
                </c:pt>
                <c:pt idx="1780">
                  <c:v>14.841666666666464</c:v>
                </c:pt>
                <c:pt idx="1781">
                  <c:v>14.849999999999797</c:v>
                </c:pt>
                <c:pt idx="1782">
                  <c:v>14.85833333333313</c:v>
                </c:pt>
                <c:pt idx="1783">
                  <c:v>14.866666666666463</c:v>
                </c:pt>
                <c:pt idx="1784">
                  <c:v>14.874999999999796</c:v>
                </c:pt>
                <c:pt idx="1785">
                  <c:v>14.883333333333129</c:v>
                </c:pt>
                <c:pt idx="1786">
                  <c:v>14.891666666666461</c:v>
                </c:pt>
                <c:pt idx="1787">
                  <c:v>14.899999999999794</c:v>
                </c:pt>
                <c:pt idx="1788">
                  <c:v>14.908333333333127</c:v>
                </c:pt>
                <c:pt idx="1789">
                  <c:v>14.91666666666646</c:v>
                </c:pt>
                <c:pt idx="1790">
                  <c:v>14.924999999999793</c:v>
                </c:pt>
                <c:pt idx="1791">
                  <c:v>14.933333333333126</c:v>
                </c:pt>
                <c:pt idx="1792">
                  <c:v>14.941666666666459</c:v>
                </c:pt>
                <c:pt idx="1793">
                  <c:v>14.949999999999791</c:v>
                </c:pt>
                <c:pt idx="1794">
                  <c:v>14.958333333333124</c:v>
                </c:pt>
                <c:pt idx="1795">
                  <c:v>14.966666666666457</c:v>
                </c:pt>
                <c:pt idx="1796">
                  <c:v>14.97499999999979</c:v>
                </c:pt>
                <c:pt idx="1797">
                  <c:v>14.983333333333123</c:v>
                </c:pt>
                <c:pt idx="1798">
                  <c:v>14.991666666666456</c:v>
                </c:pt>
                <c:pt idx="1799">
                  <c:v>14.999999999999789</c:v>
                </c:pt>
                <c:pt idx="1800">
                  <c:v>15.008333333333121</c:v>
                </c:pt>
                <c:pt idx="1801">
                  <c:v>15.016666666666454</c:v>
                </c:pt>
                <c:pt idx="1802">
                  <c:v>15.024999999999787</c:v>
                </c:pt>
                <c:pt idx="1803">
                  <c:v>15.03333333333312</c:v>
                </c:pt>
                <c:pt idx="1804">
                  <c:v>15.041666666666453</c:v>
                </c:pt>
                <c:pt idx="1805">
                  <c:v>15.049999999999786</c:v>
                </c:pt>
                <c:pt idx="1806">
                  <c:v>15.058333333333119</c:v>
                </c:pt>
                <c:pt idx="1807">
                  <c:v>15.066666666666451</c:v>
                </c:pt>
                <c:pt idx="1808">
                  <c:v>15.074999999999784</c:v>
                </c:pt>
                <c:pt idx="1809">
                  <c:v>15.083333333333117</c:v>
                </c:pt>
                <c:pt idx="1810">
                  <c:v>15.09166666666645</c:v>
                </c:pt>
                <c:pt idx="1811">
                  <c:v>15.099999999999783</c:v>
                </c:pt>
                <c:pt idx="1812">
                  <c:v>15.108333333333116</c:v>
                </c:pt>
                <c:pt idx="1813">
                  <c:v>15.116666666666449</c:v>
                </c:pt>
                <c:pt idx="1814">
                  <c:v>15.124999999999782</c:v>
                </c:pt>
                <c:pt idx="1815">
                  <c:v>15.133333333333114</c:v>
                </c:pt>
                <c:pt idx="1816">
                  <c:v>15.141666666666447</c:v>
                </c:pt>
                <c:pt idx="1817">
                  <c:v>15.14999999999978</c:v>
                </c:pt>
                <c:pt idx="1818">
                  <c:v>15.158333333333113</c:v>
                </c:pt>
                <c:pt idx="1819">
                  <c:v>15.166666666666446</c:v>
                </c:pt>
                <c:pt idx="1820">
                  <c:v>15.174999999999779</c:v>
                </c:pt>
                <c:pt idx="1821">
                  <c:v>15.183333333333112</c:v>
                </c:pt>
                <c:pt idx="1822">
                  <c:v>15.191666666666444</c:v>
                </c:pt>
                <c:pt idx="1823">
                  <c:v>15.199999999999777</c:v>
                </c:pt>
                <c:pt idx="1824">
                  <c:v>15.20833333333311</c:v>
                </c:pt>
                <c:pt idx="1825">
                  <c:v>15.216666666666443</c:v>
                </c:pt>
                <c:pt idx="1826">
                  <c:v>15.224999999999776</c:v>
                </c:pt>
                <c:pt idx="1827">
                  <c:v>15.233333333333109</c:v>
                </c:pt>
                <c:pt idx="1828">
                  <c:v>15.241666666666442</c:v>
                </c:pt>
                <c:pt idx="1829">
                  <c:v>15.249999999999774</c:v>
                </c:pt>
                <c:pt idx="1830">
                  <c:v>15.258333333333107</c:v>
                </c:pt>
                <c:pt idx="1831">
                  <c:v>15.26666666666644</c:v>
                </c:pt>
                <c:pt idx="1832">
                  <c:v>15.274999999999773</c:v>
                </c:pt>
                <c:pt idx="1833">
                  <c:v>15.283333333333106</c:v>
                </c:pt>
                <c:pt idx="1834">
                  <c:v>15.291666666666439</c:v>
                </c:pt>
                <c:pt idx="1835">
                  <c:v>15.299999999999772</c:v>
                </c:pt>
                <c:pt idx="1836">
                  <c:v>15.308333333333104</c:v>
                </c:pt>
                <c:pt idx="1837">
                  <c:v>15.316666666666437</c:v>
                </c:pt>
                <c:pt idx="1838">
                  <c:v>15.32499999999977</c:v>
                </c:pt>
                <c:pt idx="1839">
                  <c:v>15.333333333333103</c:v>
                </c:pt>
                <c:pt idx="1840">
                  <c:v>15.341666666666436</c:v>
                </c:pt>
                <c:pt idx="1841">
                  <c:v>15.349999999999769</c:v>
                </c:pt>
                <c:pt idx="1842">
                  <c:v>15.358333333333102</c:v>
                </c:pt>
                <c:pt idx="1843">
                  <c:v>15.366666666666434</c:v>
                </c:pt>
                <c:pt idx="1844">
                  <c:v>15.374999999999767</c:v>
                </c:pt>
                <c:pt idx="1845">
                  <c:v>15.3833333333331</c:v>
                </c:pt>
                <c:pt idx="1846">
                  <c:v>15.391666666666433</c:v>
                </c:pt>
                <c:pt idx="1847">
                  <c:v>15.399999999999766</c:v>
                </c:pt>
                <c:pt idx="1848">
                  <c:v>15.408333333333099</c:v>
                </c:pt>
                <c:pt idx="1849">
                  <c:v>15.416666666666432</c:v>
                </c:pt>
                <c:pt idx="1850">
                  <c:v>15.424999999999764</c:v>
                </c:pt>
                <c:pt idx="1851">
                  <c:v>15.433333333333097</c:v>
                </c:pt>
                <c:pt idx="1852">
                  <c:v>15.44166666666643</c:v>
                </c:pt>
                <c:pt idx="1853">
                  <c:v>15.449999999999763</c:v>
                </c:pt>
                <c:pt idx="1854">
                  <c:v>15.458333333333096</c:v>
                </c:pt>
                <c:pt idx="1855">
                  <c:v>15.466666666666429</c:v>
                </c:pt>
                <c:pt idx="1856">
                  <c:v>15.474999999999762</c:v>
                </c:pt>
                <c:pt idx="1857">
                  <c:v>15.483333333333094</c:v>
                </c:pt>
                <c:pt idx="1858">
                  <c:v>15.491666666666427</c:v>
                </c:pt>
                <c:pt idx="1859">
                  <c:v>15.49999999999976</c:v>
                </c:pt>
                <c:pt idx="1860">
                  <c:v>15.508333333333093</c:v>
                </c:pt>
                <c:pt idx="1861">
                  <c:v>15.516666666666426</c:v>
                </c:pt>
                <c:pt idx="1862">
                  <c:v>15.524999999999759</c:v>
                </c:pt>
                <c:pt idx="1863">
                  <c:v>15.533333333333092</c:v>
                </c:pt>
                <c:pt idx="1864">
                  <c:v>15.541666666666424</c:v>
                </c:pt>
                <c:pt idx="1865">
                  <c:v>15.549999999999757</c:v>
                </c:pt>
                <c:pt idx="1866">
                  <c:v>15.55833333333309</c:v>
                </c:pt>
                <c:pt idx="1867">
                  <c:v>15.566666666666423</c:v>
                </c:pt>
                <c:pt idx="1868">
                  <c:v>15.574999999999756</c:v>
                </c:pt>
                <c:pt idx="1869">
                  <c:v>15.583333333333089</c:v>
                </c:pt>
                <c:pt idx="1870">
                  <c:v>15.591666666666422</c:v>
                </c:pt>
                <c:pt idx="1871">
                  <c:v>15.599999999999755</c:v>
                </c:pt>
                <c:pt idx="1872">
                  <c:v>15.608333333333087</c:v>
                </c:pt>
                <c:pt idx="1873">
                  <c:v>15.61666666666642</c:v>
                </c:pt>
                <c:pt idx="1874">
                  <c:v>15.624999999999753</c:v>
                </c:pt>
                <c:pt idx="1875">
                  <c:v>15.633333333333086</c:v>
                </c:pt>
                <c:pt idx="1876">
                  <c:v>15.641666666666419</c:v>
                </c:pt>
                <c:pt idx="1877">
                  <c:v>15.649999999999752</c:v>
                </c:pt>
                <c:pt idx="1878">
                  <c:v>15.658333333333085</c:v>
                </c:pt>
                <c:pt idx="1879">
                  <c:v>15.666666666666417</c:v>
                </c:pt>
                <c:pt idx="1880">
                  <c:v>15.67499999999975</c:v>
                </c:pt>
                <c:pt idx="1881">
                  <c:v>15.683333333333083</c:v>
                </c:pt>
                <c:pt idx="1882">
                  <c:v>15.691666666666416</c:v>
                </c:pt>
                <c:pt idx="1883">
                  <c:v>15.699999999999749</c:v>
                </c:pt>
                <c:pt idx="1884">
                  <c:v>15.708333333333082</c:v>
                </c:pt>
                <c:pt idx="1885">
                  <c:v>15.716666666666415</c:v>
                </c:pt>
                <c:pt idx="1886">
                  <c:v>15.724999999999747</c:v>
                </c:pt>
                <c:pt idx="1887">
                  <c:v>15.73333333333308</c:v>
                </c:pt>
                <c:pt idx="1888">
                  <c:v>15.741666666666413</c:v>
                </c:pt>
                <c:pt idx="1889">
                  <c:v>15.749999999999746</c:v>
                </c:pt>
                <c:pt idx="1890">
                  <c:v>15.758333333333079</c:v>
                </c:pt>
                <c:pt idx="1891">
                  <c:v>15.766666666666412</c:v>
                </c:pt>
                <c:pt idx="1892">
                  <c:v>15.774999999999745</c:v>
                </c:pt>
                <c:pt idx="1893">
                  <c:v>15.783333333333077</c:v>
                </c:pt>
                <c:pt idx="1894">
                  <c:v>15.79166666666641</c:v>
                </c:pt>
                <c:pt idx="1895">
                  <c:v>15.799999999999743</c:v>
                </c:pt>
                <c:pt idx="1896">
                  <c:v>15.808333333333076</c:v>
                </c:pt>
                <c:pt idx="1897">
                  <c:v>15.816666666666409</c:v>
                </c:pt>
                <c:pt idx="1898">
                  <c:v>15.824999999999742</c:v>
                </c:pt>
                <c:pt idx="1899">
                  <c:v>15.833333333333075</c:v>
                </c:pt>
                <c:pt idx="1900">
                  <c:v>15.841666666666407</c:v>
                </c:pt>
                <c:pt idx="1901">
                  <c:v>15.84999999999974</c:v>
                </c:pt>
                <c:pt idx="1902">
                  <c:v>15.858333333333073</c:v>
                </c:pt>
                <c:pt idx="1903">
                  <c:v>15.866666666666406</c:v>
                </c:pt>
                <c:pt idx="1904">
                  <c:v>15.874999999999739</c:v>
                </c:pt>
                <c:pt idx="1905">
                  <c:v>15.883333333333072</c:v>
                </c:pt>
                <c:pt idx="1906">
                  <c:v>15.891666666666405</c:v>
                </c:pt>
                <c:pt idx="1907">
                  <c:v>15.899999999999737</c:v>
                </c:pt>
                <c:pt idx="1908">
                  <c:v>15.90833333333307</c:v>
                </c:pt>
                <c:pt idx="1909">
                  <c:v>15.916666666666403</c:v>
                </c:pt>
                <c:pt idx="1910">
                  <c:v>15.924999999999736</c:v>
                </c:pt>
                <c:pt idx="1911">
                  <c:v>15.933333333333069</c:v>
                </c:pt>
                <c:pt idx="1912">
                  <c:v>15.941666666666402</c:v>
                </c:pt>
                <c:pt idx="1913">
                  <c:v>15.949999999999735</c:v>
                </c:pt>
                <c:pt idx="1914">
                  <c:v>15.958333333333067</c:v>
                </c:pt>
                <c:pt idx="1915">
                  <c:v>15.9666666666664</c:v>
                </c:pt>
                <c:pt idx="1916">
                  <c:v>15.974999999999733</c:v>
                </c:pt>
                <c:pt idx="1917">
                  <c:v>15.983333333333066</c:v>
                </c:pt>
                <c:pt idx="1918">
                  <c:v>15.991666666666399</c:v>
                </c:pt>
                <c:pt idx="1919">
                  <c:v>15.999999999999732</c:v>
                </c:pt>
                <c:pt idx="1920">
                  <c:v>16.008333333333066</c:v>
                </c:pt>
                <c:pt idx="1921">
                  <c:v>16.016666666666399</c:v>
                </c:pt>
                <c:pt idx="1922">
                  <c:v>16.024999999999732</c:v>
                </c:pt>
                <c:pt idx="1923">
                  <c:v>16.033333333333065</c:v>
                </c:pt>
                <c:pt idx="1924">
                  <c:v>16.041666666666398</c:v>
                </c:pt>
                <c:pt idx="1925">
                  <c:v>16.049999999999731</c:v>
                </c:pt>
                <c:pt idx="1926">
                  <c:v>16.058333333333064</c:v>
                </c:pt>
                <c:pt idx="1927">
                  <c:v>16.066666666666396</c:v>
                </c:pt>
                <c:pt idx="1928">
                  <c:v>16.074999999999729</c:v>
                </c:pt>
                <c:pt idx="1929">
                  <c:v>16.083333333333062</c:v>
                </c:pt>
                <c:pt idx="1930">
                  <c:v>16.091666666666395</c:v>
                </c:pt>
                <c:pt idx="1931">
                  <c:v>16.099999999999728</c:v>
                </c:pt>
                <c:pt idx="1932">
                  <c:v>16.108333333333061</c:v>
                </c:pt>
                <c:pt idx="1933">
                  <c:v>16.116666666666394</c:v>
                </c:pt>
                <c:pt idx="1934">
                  <c:v>16.124999999999726</c:v>
                </c:pt>
                <c:pt idx="1935">
                  <c:v>16.133333333333059</c:v>
                </c:pt>
                <c:pt idx="1936">
                  <c:v>16.141666666666392</c:v>
                </c:pt>
                <c:pt idx="1937">
                  <c:v>16.149999999999725</c:v>
                </c:pt>
                <c:pt idx="1938">
                  <c:v>16.158333333333058</c:v>
                </c:pt>
                <c:pt idx="1939">
                  <c:v>16.166666666666391</c:v>
                </c:pt>
                <c:pt idx="1940">
                  <c:v>16.174999999999724</c:v>
                </c:pt>
                <c:pt idx="1941">
                  <c:v>16.183333333333056</c:v>
                </c:pt>
                <c:pt idx="1942">
                  <c:v>16.191666666666389</c:v>
                </c:pt>
                <c:pt idx="1943">
                  <c:v>16.199999999999722</c:v>
                </c:pt>
                <c:pt idx="1944">
                  <c:v>16.208333333333055</c:v>
                </c:pt>
                <c:pt idx="1945">
                  <c:v>16.216666666666388</c:v>
                </c:pt>
                <c:pt idx="1946">
                  <c:v>16.224999999999721</c:v>
                </c:pt>
                <c:pt idx="1947">
                  <c:v>16.233333333333054</c:v>
                </c:pt>
                <c:pt idx="1948">
                  <c:v>16.241666666666386</c:v>
                </c:pt>
                <c:pt idx="1949">
                  <c:v>16.249999999999719</c:v>
                </c:pt>
                <c:pt idx="1950">
                  <c:v>16.258333333333052</c:v>
                </c:pt>
                <c:pt idx="1951">
                  <c:v>16.266666666666385</c:v>
                </c:pt>
                <c:pt idx="1952">
                  <c:v>16.274999999999718</c:v>
                </c:pt>
                <c:pt idx="1953">
                  <c:v>16.283333333333051</c:v>
                </c:pt>
                <c:pt idx="1954">
                  <c:v>16.291666666666384</c:v>
                </c:pt>
                <c:pt idx="1955">
                  <c:v>16.299999999999716</c:v>
                </c:pt>
                <c:pt idx="1956">
                  <c:v>16.308333333333049</c:v>
                </c:pt>
                <c:pt idx="1957">
                  <c:v>16.316666666666382</c:v>
                </c:pt>
                <c:pt idx="1958">
                  <c:v>16.324999999999715</c:v>
                </c:pt>
                <c:pt idx="1959">
                  <c:v>16.333333333333048</c:v>
                </c:pt>
                <c:pt idx="1960">
                  <c:v>16.341666666666381</c:v>
                </c:pt>
                <c:pt idx="1961">
                  <c:v>16.349999999999714</c:v>
                </c:pt>
                <c:pt idx="1962">
                  <c:v>16.358333333333047</c:v>
                </c:pt>
                <c:pt idx="1963">
                  <c:v>16.366666666666379</c:v>
                </c:pt>
                <c:pt idx="1964">
                  <c:v>16.374999999999712</c:v>
                </c:pt>
                <c:pt idx="1965">
                  <c:v>16.383333333333045</c:v>
                </c:pt>
                <c:pt idx="1966">
                  <c:v>16.391666666666378</c:v>
                </c:pt>
                <c:pt idx="1967">
                  <c:v>16.399999999999711</c:v>
                </c:pt>
                <c:pt idx="1968">
                  <c:v>16.408333333333044</c:v>
                </c:pt>
                <c:pt idx="1969">
                  <c:v>16.416666666666377</c:v>
                </c:pt>
                <c:pt idx="1970">
                  <c:v>16.424999999999709</c:v>
                </c:pt>
                <c:pt idx="1971">
                  <c:v>16.433333333333042</c:v>
                </c:pt>
                <c:pt idx="1972">
                  <c:v>16.441666666666375</c:v>
                </c:pt>
                <c:pt idx="1973">
                  <c:v>16.449999999999708</c:v>
                </c:pt>
                <c:pt idx="1974">
                  <c:v>16.458333333333041</c:v>
                </c:pt>
                <c:pt idx="1975">
                  <c:v>16.466666666666374</c:v>
                </c:pt>
                <c:pt idx="1976">
                  <c:v>16.474999999999707</c:v>
                </c:pt>
                <c:pt idx="1977">
                  <c:v>16.483333333333039</c:v>
                </c:pt>
                <c:pt idx="1978">
                  <c:v>16.491666666666372</c:v>
                </c:pt>
                <c:pt idx="1979">
                  <c:v>16.499999999999705</c:v>
                </c:pt>
                <c:pt idx="1980">
                  <c:v>16.508333333333038</c:v>
                </c:pt>
                <c:pt idx="1981">
                  <c:v>16.516666666666371</c:v>
                </c:pt>
                <c:pt idx="1982">
                  <c:v>16.524999999999704</c:v>
                </c:pt>
                <c:pt idx="1983">
                  <c:v>16.533333333333037</c:v>
                </c:pt>
                <c:pt idx="1984">
                  <c:v>16.541666666666369</c:v>
                </c:pt>
                <c:pt idx="1985">
                  <c:v>16.549999999999702</c:v>
                </c:pt>
                <c:pt idx="1986">
                  <c:v>16.558333333333035</c:v>
                </c:pt>
                <c:pt idx="1987">
                  <c:v>16.566666666666368</c:v>
                </c:pt>
                <c:pt idx="1988">
                  <c:v>16.574999999999701</c:v>
                </c:pt>
                <c:pt idx="1989">
                  <c:v>16.583333333333034</c:v>
                </c:pt>
                <c:pt idx="1990">
                  <c:v>16.591666666666367</c:v>
                </c:pt>
                <c:pt idx="1991">
                  <c:v>16.599999999999699</c:v>
                </c:pt>
                <c:pt idx="1992">
                  <c:v>16.608333333333032</c:v>
                </c:pt>
                <c:pt idx="1993">
                  <c:v>16.616666666666365</c:v>
                </c:pt>
                <c:pt idx="1994">
                  <c:v>16.624999999999698</c:v>
                </c:pt>
                <c:pt idx="1995">
                  <c:v>16.633333333333031</c:v>
                </c:pt>
                <c:pt idx="1996">
                  <c:v>16.641666666666364</c:v>
                </c:pt>
                <c:pt idx="1997">
                  <c:v>16.649999999999697</c:v>
                </c:pt>
                <c:pt idx="1998">
                  <c:v>16.658333333333029</c:v>
                </c:pt>
                <c:pt idx="1999">
                  <c:v>16.666666666666362</c:v>
                </c:pt>
                <c:pt idx="2000">
                  <c:v>16.674999999999695</c:v>
                </c:pt>
                <c:pt idx="2001">
                  <c:v>16.683333333333028</c:v>
                </c:pt>
                <c:pt idx="2002">
                  <c:v>16.691666666666361</c:v>
                </c:pt>
                <c:pt idx="2003">
                  <c:v>16.699999999999694</c:v>
                </c:pt>
                <c:pt idx="2004">
                  <c:v>16.708333333333027</c:v>
                </c:pt>
                <c:pt idx="2005">
                  <c:v>16.716666666666359</c:v>
                </c:pt>
                <c:pt idx="2006">
                  <c:v>16.724999999999692</c:v>
                </c:pt>
                <c:pt idx="2007">
                  <c:v>16.733333333333025</c:v>
                </c:pt>
                <c:pt idx="2008">
                  <c:v>16.741666666666358</c:v>
                </c:pt>
                <c:pt idx="2009">
                  <c:v>16.749999999999691</c:v>
                </c:pt>
                <c:pt idx="2010">
                  <c:v>16.758333333333024</c:v>
                </c:pt>
                <c:pt idx="2011">
                  <c:v>16.766666666666357</c:v>
                </c:pt>
                <c:pt idx="2012">
                  <c:v>16.774999999999689</c:v>
                </c:pt>
                <c:pt idx="2013">
                  <c:v>16.783333333333022</c:v>
                </c:pt>
                <c:pt idx="2014">
                  <c:v>16.791666666666355</c:v>
                </c:pt>
                <c:pt idx="2015">
                  <c:v>16.799999999999688</c:v>
                </c:pt>
                <c:pt idx="2016">
                  <c:v>16.808333333333021</c:v>
                </c:pt>
                <c:pt idx="2017">
                  <c:v>16.816666666666354</c:v>
                </c:pt>
                <c:pt idx="2018">
                  <c:v>16.824999999999687</c:v>
                </c:pt>
                <c:pt idx="2019">
                  <c:v>16.83333333333302</c:v>
                </c:pt>
                <c:pt idx="2020">
                  <c:v>16.841666666666352</c:v>
                </c:pt>
                <c:pt idx="2021">
                  <c:v>16.849999999999685</c:v>
                </c:pt>
                <c:pt idx="2022">
                  <c:v>16.858333333333018</c:v>
                </c:pt>
                <c:pt idx="2023">
                  <c:v>16.866666666666351</c:v>
                </c:pt>
                <c:pt idx="2024">
                  <c:v>16.874999999999684</c:v>
                </c:pt>
                <c:pt idx="2025">
                  <c:v>16.883333333333017</c:v>
                </c:pt>
                <c:pt idx="2026">
                  <c:v>16.89166666666635</c:v>
                </c:pt>
                <c:pt idx="2027">
                  <c:v>16.899999999999682</c:v>
                </c:pt>
                <c:pt idx="2028">
                  <c:v>16.908333333333015</c:v>
                </c:pt>
                <c:pt idx="2029">
                  <c:v>16.916666666666348</c:v>
                </c:pt>
                <c:pt idx="2030">
                  <c:v>16.924999999999681</c:v>
                </c:pt>
                <c:pt idx="2031">
                  <c:v>16.933333333333014</c:v>
                </c:pt>
                <c:pt idx="2032">
                  <c:v>16.941666666666347</c:v>
                </c:pt>
                <c:pt idx="2033">
                  <c:v>16.94999999999968</c:v>
                </c:pt>
                <c:pt idx="2034">
                  <c:v>16.958333333333012</c:v>
                </c:pt>
                <c:pt idx="2035">
                  <c:v>16.966666666666345</c:v>
                </c:pt>
                <c:pt idx="2036">
                  <c:v>16.974999999999678</c:v>
                </c:pt>
                <c:pt idx="2037">
                  <c:v>16.983333333333011</c:v>
                </c:pt>
                <c:pt idx="2038">
                  <c:v>16.991666666666344</c:v>
                </c:pt>
                <c:pt idx="2039">
                  <c:v>16.999999999999677</c:v>
                </c:pt>
                <c:pt idx="2040">
                  <c:v>17.00833333333301</c:v>
                </c:pt>
                <c:pt idx="2041">
                  <c:v>17.016666666666342</c:v>
                </c:pt>
                <c:pt idx="2042">
                  <c:v>17.024999999999675</c:v>
                </c:pt>
                <c:pt idx="2043">
                  <c:v>17.033333333333008</c:v>
                </c:pt>
                <c:pt idx="2044">
                  <c:v>17.041666666666341</c:v>
                </c:pt>
                <c:pt idx="2045">
                  <c:v>17.049999999999674</c:v>
                </c:pt>
                <c:pt idx="2046">
                  <c:v>17.058333333333007</c:v>
                </c:pt>
                <c:pt idx="2047">
                  <c:v>17.06666666666634</c:v>
                </c:pt>
                <c:pt idx="2048">
                  <c:v>17.074999999999672</c:v>
                </c:pt>
                <c:pt idx="2049">
                  <c:v>17.083333333333005</c:v>
                </c:pt>
                <c:pt idx="2050">
                  <c:v>17.091666666666338</c:v>
                </c:pt>
                <c:pt idx="2051">
                  <c:v>17.099999999999671</c:v>
                </c:pt>
                <c:pt idx="2052">
                  <c:v>17.108333333333004</c:v>
                </c:pt>
                <c:pt idx="2053">
                  <c:v>17.116666666666337</c:v>
                </c:pt>
                <c:pt idx="2054">
                  <c:v>17.12499999999967</c:v>
                </c:pt>
                <c:pt idx="2055">
                  <c:v>17.133333333333002</c:v>
                </c:pt>
                <c:pt idx="2056">
                  <c:v>17.141666666666335</c:v>
                </c:pt>
                <c:pt idx="2057">
                  <c:v>17.149999999999668</c:v>
                </c:pt>
                <c:pt idx="2058">
                  <c:v>17.158333333333001</c:v>
                </c:pt>
                <c:pt idx="2059">
                  <c:v>17.166666666666334</c:v>
                </c:pt>
                <c:pt idx="2060">
                  <c:v>17.174999999999667</c:v>
                </c:pt>
                <c:pt idx="2061">
                  <c:v>17.183333333333</c:v>
                </c:pt>
                <c:pt idx="2062">
                  <c:v>17.191666666666332</c:v>
                </c:pt>
                <c:pt idx="2063">
                  <c:v>17.199999999999665</c:v>
                </c:pt>
                <c:pt idx="2064">
                  <c:v>17.208333333332998</c:v>
                </c:pt>
                <c:pt idx="2065">
                  <c:v>17.216666666666331</c:v>
                </c:pt>
                <c:pt idx="2066">
                  <c:v>17.224999999999664</c:v>
                </c:pt>
                <c:pt idx="2067">
                  <c:v>17.233333333332997</c:v>
                </c:pt>
                <c:pt idx="2068">
                  <c:v>17.24166666666633</c:v>
                </c:pt>
                <c:pt idx="2069">
                  <c:v>17.249999999999662</c:v>
                </c:pt>
                <c:pt idx="2070">
                  <c:v>17.258333333332995</c:v>
                </c:pt>
                <c:pt idx="2071">
                  <c:v>17.266666666666328</c:v>
                </c:pt>
                <c:pt idx="2072">
                  <c:v>17.274999999999661</c:v>
                </c:pt>
                <c:pt idx="2073">
                  <c:v>17.283333333332994</c:v>
                </c:pt>
                <c:pt idx="2074">
                  <c:v>17.291666666666327</c:v>
                </c:pt>
                <c:pt idx="2075">
                  <c:v>17.29999999999966</c:v>
                </c:pt>
                <c:pt idx="2076">
                  <c:v>17.308333333332993</c:v>
                </c:pt>
                <c:pt idx="2077">
                  <c:v>17.316666666666325</c:v>
                </c:pt>
                <c:pt idx="2078">
                  <c:v>17.324999999999658</c:v>
                </c:pt>
                <c:pt idx="2079">
                  <c:v>17.333333333332991</c:v>
                </c:pt>
                <c:pt idx="2080">
                  <c:v>17.341666666666324</c:v>
                </c:pt>
                <c:pt idx="2081">
                  <c:v>17.349999999999657</c:v>
                </c:pt>
                <c:pt idx="2082">
                  <c:v>17.35833333333299</c:v>
                </c:pt>
                <c:pt idx="2083">
                  <c:v>17.366666666666323</c:v>
                </c:pt>
                <c:pt idx="2084">
                  <c:v>17.374999999999655</c:v>
                </c:pt>
                <c:pt idx="2085">
                  <c:v>17.383333333332988</c:v>
                </c:pt>
                <c:pt idx="2086">
                  <c:v>17.391666666666321</c:v>
                </c:pt>
                <c:pt idx="2087">
                  <c:v>17.399999999999654</c:v>
                </c:pt>
                <c:pt idx="2088">
                  <c:v>17.408333333332987</c:v>
                </c:pt>
                <c:pt idx="2089">
                  <c:v>17.41666666666632</c:v>
                </c:pt>
                <c:pt idx="2090">
                  <c:v>17.424999999999653</c:v>
                </c:pt>
                <c:pt idx="2091">
                  <c:v>17.433333333332985</c:v>
                </c:pt>
                <c:pt idx="2092">
                  <c:v>17.441666666666318</c:v>
                </c:pt>
                <c:pt idx="2093">
                  <c:v>17.449999999999651</c:v>
                </c:pt>
                <c:pt idx="2094">
                  <c:v>17.458333333332984</c:v>
                </c:pt>
                <c:pt idx="2095">
                  <c:v>17.466666666666317</c:v>
                </c:pt>
                <c:pt idx="2096">
                  <c:v>17.47499999999965</c:v>
                </c:pt>
                <c:pt idx="2097">
                  <c:v>17.483333333332983</c:v>
                </c:pt>
                <c:pt idx="2098">
                  <c:v>17.491666666666315</c:v>
                </c:pt>
                <c:pt idx="2099">
                  <c:v>17.499999999999648</c:v>
                </c:pt>
                <c:pt idx="2100">
                  <c:v>17.508333333332981</c:v>
                </c:pt>
                <c:pt idx="2101">
                  <c:v>17.516666666666314</c:v>
                </c:pt>
                <c:pt idx="2102">
                  <c:v>17.524999999999647</c:v>
                </c:pt>
                <c:pt idx="2103">
                  <c:v>17.53333333333298</c:v>
                </c:pt>
                <c:pt idx="2104">
                  <c:v>17.541666666666313</c:v>
                </c:pt>
                <c:pt idx="2105">
                  <c:v>17.549999999999645</c:v>
                </c:pt>
                <c:pt idx="2106">
                  <c:v>17.558333333332978</c:v>
                </c:pt>
                <c:pt idx="2107">
                  <c:v>17.566666666666311</c:v>
                </c:pt>
                <c:pt idx="2108">
                  <c:v>17.574999999999644</c:v>
                </c:pt>
                <c:pt idx="2109">
                  <c:v>17.583333333332977</c:v>
                </c:pt>
                <c:pt idx="2110">
                  <c:v>17.59166666666631</c:v>
                </c:pt>
                <c:pt idx="2111">
                  <c:v>17.599999999999643</c:v>
                </c:pt>
                <c:pt idx="2112">
                  <c:v>17.608333333332975</c:v>
                </c:pt>
                <c:pt idx="2113">
                  <c:v>17.616666666666308</c:v>
                </c:pt>
                <c:pt idx="2114">
                  <c:v>17.624999999999641</c:v>
                </c:pt>
                <c:pt idx="2115">
                  <c:v>17.633333333332974</c:v>
                </c:pt>
                <c:pt idx="2116">
                  <c:v>17.641666666666307</c:v>
                </c:pt>
                <c:pt idx="2117">
                  <c:v>17.64999999999964</c:v>
                </c:pt>
                <c:pt idx="2118">
                  <c:v>17.658333333332973</c:v>
                </c:pt>
                <c:pt idx="2119">
                  <c:v>17.666666666666305</c:v>
                </c:pt>
                <c:pt idx="2120">
                  <c:v>17.674999999999638</c:v>
                </c:pt>
                <c:pt idx="2121">
                  <c:v>17.683333333332971</c:v>
                </c:pt>
                <c:pt idx="2122">
                  <c:v>17.691666666666304</c:v>
                </c:pt>
                <c:pt idx="2123">
                  <c:v>17.699999999999637</c:v>
                </c:pt>
                <c:pt idx="2124">
                  <c:v>17.70833333333297</c:v>
                </c:pt>
                <c:pt idx="2125">
                  <c:v>17.716666666666303</c:v>
                </c:pt>
                <c:pt idx="2126">
                  <c:v>17.724999999999635</c:v>
                </c:pt>
                <c:pt idx="2127">
                  <c:v>17.733333333332968</c:v>
                </c:pt>
                <c:pt idx="2128">
                  <c:v>17.741666666666301</c:v>
                </c:pt>
                <c:pt idx="2129">
                  <c:v>17.749999999999634</c:v>
                </c:pt>
                <c:pt idx="2130">
                  <c:v>17.758333333332967</c:v>
                </c:pt>
                <c:pt idx="2131">
                  <c:v>17.7666666666663</c:v>
                </c:pt>
                <c:pt idx="2132">
                  <c:v>17.774999999999633</c:v>
                </c:pt>
                <c:pt idx="2133">
                  <c:v>17.783333333332966</c:v>
                </c:pt>
                <c:pt idx="2134">
                  <c:v>17.791666666666298</c:v>
                </c:pt>
                <c:pt idx="2135">
                  <c:v>17.799999999999631</c:v>
                </c:pt>
                <c:pt idx="2136">
                  <c:v>17.808333333332964</c:v>
                </c:pt>
                <c:pt idx="2137">
                  <c:v>17.816666666666297</c:v>
                </c:pt>
                <c:pt idx="2138">
                  <c:v>17.82499999999963</c:v>
                </c:pt>
                <c:pt idx="2139">
                  <c:v>17.833333333332963</c:v>
                </c:pt>
                <c:pt idx="2140">
                  <c:v>17.841666666666296</c:v>
                </c:pt>
                <c:pt idx="2141">
                  <c:v>17.849999999999628</c:v>
                </c:pt>
                <c:pt idx="2142">
                  <c:v>17.858333333332961</c:v>
                </c:pt>
                <c:pt idx="2143">
                  <c:v>17.866666666666294</c:v>
                </c:pt>
                <c:pt idx="2144">
                  <c:v>17.874999999999627</c:v>
                </c:pt>
                <c:pt idx="2145">
                  <c:v>17.88333333333296</c:v>
                </c:pt>
                <c:pt idx="2146">
                  <c:v>17.891666666666293</c:v>
                </c:pt>
                <c:pt idx="2147">
                  <c:v>17.899999999999626</c:v>
                </c:pt>
                <c:pt idx="2148">
                  <c:v>17.908333333332958</c:v>
                </c:pt>
                <c:pt idx="2149">
                  <c:v>17.916666666666291</c:v>
                </c:pt>
                <c:pt idx="2150">
                  <c:v>17.924999999999624</c:v>
                </c:pt>
                <c:pt idx="2151">
                  <c:v>17.933333333332957</c:v>
                </c:pt>
                <c:pt idx="2152">
                  <c:v>17.94166666666629</c:v>
                </c:pt>
                <c:pt idx="2153">
                  <c:v>17.949999999999623</c:v>
                </c:pt>
                <c:pt idx="2154">
                  <c:v>17.958333333332956</c:v>
                </c:pt>
                <c:pt idx="2155">
                  <c:v>17.966666666666288</c:v>
                </c:pt>
                <c:pt idx="2156">
                  <c:v>17.974999999999621</c:v>
                </c:pt>
                <c:pt idx="2157">
                  <c:v>17.983333333332954</c:v>
                </c:pt>
                <c:pt idx="2158">
                  <c:v>17.991666666666287</c:v>
                </c:pt>
                <c:pt idx="2159">
                  <c:v>17.99999999999962</c:v>
                </c:pt>
                <c:pt idx="2160">
                  <c:v>18.008333333332953</c:v>
                </c:pt>
                <c:pt idx="2161">
                  <c:v>18.016666666666286</c:v>
                </c:pt>
                <c:pt idx="2162">
                  <c:v>18.024999999999618</c:v>
                </c:pt>
                <c:pt idx="2163">
                  <c:v>18.033333333332951</c:v>
                </c:pt>
                <c:pt idx="2164">
                  <c:v>18.041666666666284</c:v>
                </c:pt>
                <c:pt idx="2165">
                  <c:v>18.049999999999617</c:v>
                </c:pt>
                <c:pt idx="2166">
                  <c:v>18.05833333333295</c:v>
                </c:pt>
                <c:pt idx="2167">
                  <c:v>18.066666666666283</c:v>
                </c:pt>
                <c:pt idx="2168">
                  <c:v>18.074999999999616</c:v>
                </c:pt>
                <c:pt idx="2169">
                  <c:v>18.083333333332948</c:v>
                </c:pt>
                <c:pt idx="2170">
                  <c:v>18.091666666666281</c:v>
                </c:pt>
                <c:pt idx="2171">
                  <c:v>18.099999999999614</c:v>
                </c:pt>
                <c:pt idx="2172">
                  <c:v>18.108333333332947</c:v>
                </c:pt>
                <c:pt idx="2173">
                  <c:v>18.11666666666628</c:v>
                </c:pt>
                <c:pt idx="2174">
                  <c:v>18.124999999999613</c:v>
                </c:pt>
                <c:pt idx="2175">
                  <c:v>18.133333333332946</c:v>
                </c:pt>
                <c:pt idx="2176">
                  <c:v>18.141666666666278</c:v>
                </c:pt>
                <c:pt idx="2177">
                  <c:v>18.149999999999611</c:v>
                </c:pt>
                <c:pt idx="2178">
                  <c:v>18.158333333332944</c:v>
                </c:pt>
                <c:pt idx="2179">
                  <c:v>18.166666666666277</c:v>
                </c:pt>
                <c:pt idx="2180">
                  <c:v>18.17499999999961</c:v>
                </c:pt>
                <c:pt idx="2181">
                  <c:v>18.183333333332943</c:v>
                </c:pt>
                <c:pt idx="2182">
                  <c:v>18.191666666666276</c:v>
                </c:pt>
                <c:pt idx="2183">
                  <c:v>18.199999999999608</c:v>
                </c:pt>
                <c:pt idx="2184">
                  <c:v>18.208333333332941</c:v>
                </c:pt>
                <c:pt idx="2185">
                  <c:v>18.216666666666274</c:v>
                </c:pt>
                <c:pt idx="2186">
                  <c:v>18.224999999999607</c:v>
                </c:pt>
                <c:pt idx="2187">
                  <c:v>18.23333333333294</c:v>
                </c:pt>
                <c:pt idx="2188">
                  <c:v>18.241666666666273</c:v>
                </c:pt>
                <c:pt idx="2189">
                  <c:v>18.249999999999606</c:v>
                </c:pt>
                <c:pt idx="2190">
                  <c:v>18.258333333332939</c:v>
                </c:pt>
                <c:pt idx="2191">
                  <c:v>18.266666666666271</c:v>
                </c:pt>
                <c:pt idx="2192">
                  <c:v>18.274999999999604</c:v>
                </c:pt>
                <c:pt idx="2193">
                  <c:v>18.283333333332937</c:v>
                </c:pt>
                <c:pt idx="2194">
                  <c:v>18.29166666666627</c:v>
                </c:pt>
                <c:pt idx="2195">
                  <c:v>18.299999999999603</c:v>
                </c:pt>
                <c:pt idx="2196">
                  <c:v>18.308333333332936</c:v>
                </c:pt>
                <c:pt idx="2197">
                  <c:v>18.316666666666269</c:v>
                </c:pt>
                <c:pt idx="2198">
                  <c:v>18.324999999999601</c:v>
                </c:pt>
                <c:pt idx="2199">
                  <c:v>18.333333333332934</c:v>
                </c:pt>
                <c:pt idx="2200">
                  <c:v>18.341666666666267</c:v>
                </c:pt>
                <c:pt idx="2201">
                  <c:v>18.3499999999996</c:v>
                </c:pt>
                <c:pt idx="2202">
                  <c:v>18.358333333332933</c:v>
                </c:pt>
                <c:pt idx="2203">
                  <c:v>18.366666666666266</c:v>
                </c:pt>
                <c:pt idx="2204">
                  <c:v>18.374999999999599</c:v>
                </c:pt>
                <c:pt idx="2205">
                  <c:v>18.383333333332931</c:v>
                </c:pt>
                <c:pt idx="2206">
                  <c:v>18.391666666666264</c:v>
                </c:pt>
                <c:pt idx="2207">
                  <c:v>18.399999999999597</c:v>
                </c:pt>
                <c:pt idx="2208">
                  <c:v>18.40833333333293</c:v>
                </c:pt>
                <c:pt idx="2209">
                  <c:v>18.416666666666263</c:v>
                </c:pt>
                <c:pt idx="2210">
                  <c:v>18.424999999999596</c:v>
                </c:pt>
                <c:pt idx="2211">
                  <c:v>18.433333333332929</c:v>
                </c:pt>
                <c:pt idx="2212">
                  <c:v>18.441666666666261</c:v>
                </c:pt>
                <c:pt idx="2213">
                  <c:v>18.449999999999594</c:v>
                </c:pt>
                <c:pt idx="2214">
                  <c:v>18.458333333332927</c:v>
                </c:pt>
                <c:pt idx="2215">
                  <c:v>18.46666666666626</c:v>
                </c:pt>
                <c:pt idx="2216">
                  <c:v>18.474999999999593</c:v>
                </c:pt>
                <c:pt idx="2217">
                  <c:v>18.483333333332926</c:v>
                </c:pt>
                <c:pt idx="2218">
                  <c:v>18.491666666666259</c:v>
                </c:pt>
                <c:pt idx="2219">
                  <c:v>18.499999999999591</c:v>
                </c:pt>
                <c:pt idx="2220">
                  <c:v>18.508333333332924</c:v>
                </c:pt>
                <c:pt idx="2221">
                  <c:v>18.516666666666257</c:v>
                </c:pt>
                <c:pt idx="2222">
                  <c:v>18.52499999999959</c:v>
                </c:pt>
                <c:pt idx="2223">
                  <c:v>18.533333333332923</c:v>
                </c:pt>
                <c:pt idx="2224">
                  <c:v>18.541666666666256</c:v>
                </c:pt>
                <c:pt idx="2225">
                  <c:v>18.549999999999589</c:v>
                </c:pt>
                <c:pt idx="2226">
                  <c:v>18.558333333332921</c:v>
                </c:pt>
                <c:pt idx="2227">
                  <c:v>18.566666666666254</c:v>
                </c:pt>
                <c:pt idx="2228">
                  <c:v>18.574999999999587</c:v>
                </c:pt>
                <c:pt idx="2229">
                  <c:v>18.58333333333292</c:v>
                </c:pt>
                <c:pt idx="2230">
                  <c:v>18.591666666666253</c:v>
                </c:pt>
                <c:pt idx="2231">
                  <c:v>18.599999999999586</c:v>
                </c:pt>
                <c:pt idx="2232">
                  <c:v>18.608333333332919</c:v>
                </c:pt>
                <c:pt idx="2233">
                  <c:v>18.616666666666251</c:v>
                </c:pt>
                <c:pt idx="2234">
                  <c:v>18.624999999999584</c:v>
                </c:pt>
                <c:pt idx="2235">
                  <c:v>18.633333333332917</c:v>
                </c:pt>
                <c:pt idx="2236">
                  <c:v>18.64166666666625</c:v>
                </c:pt>
                <c:pt idx="2237">
                  <c:v>18.649999999999583</c:v>
                </c:pt>
                <c:pt idx="2238">
                  <c:v>18.658333333332916</c:v>
                </c:pt>
                <c:pt idx="2239">
                  <c:v>18.666666666666249</c:v>
                </c:pt>
                <c:pt idx="2240">
                  <c:v>18.674999999999581</c:v>
                </c:pt>
                <c:pt idx="2241">
                  <c:v>18.683333333332914</c:v>
                </c:pt>
                <c:pt idx="2242">
                  <c:v>18.691666666666247</c:v>
                </c:pt>
                <c:pt idx="2243">
                  <c:v>18.69999999999958</c:v>
                </c:pt>
                <c:pt idx="2244">
                  <c:v>18.708333333332913</c:v>
                </c:pt>
                <c:pt idx="2245">
                  <c:v>18.716666666666246</c:v>
                </c:pt>
                <c:pt idx="2246">
                  <c:v>18.724999999999579</c:v>
                </c:pt>
                <c:pt idx="2247">
                  <c:v>18.733333333332912</c:v>
                </c:pt>
                <c:pt idx="2248">
                  <c:v>18.741666666666244</c:v>
                </c:pt>
                <c:pt idx="2249">
                  <c:v>18.749999999999577</c:v>
                </c:pt>
                <c:pt idx="2250">
                  <c:v>18.75833333333291</c:v>
                </c:pt>
                <c:pt idx="2251">
                  <c:v>18.766666666666243</c:v>
                </c:pt>
                <c:pt idx="2252">
                  <c:v>18.774999999999576</c:v>
                </c:pt>
                <c:pt idx="2253">
                  <c:v>18.783333333332909</c:v>
                </c:pt>
                <c:pt idx="2254">
                  <c:v>18.791666666666242</c:v>
                </c:pt>
                <c:pt idx="2255">
                  <c:v>18.799999999999574</c:v>
                </c:pt>
                <c:pt idx="2256">
                  <c:v>18.808333333332907</c:v>
                </c:pt>
                <c:pt idx="2257">
                  <c:v>18.81666666666624</c:v>
                </c:pt>
                <c:pt idx="2258">
                  <c:v>18.824999999999573</c:v>
                </c:pt>
                <c:pt idx="2259">
                  <c:v>18.833333333332906</c:v>
                </c:pt>
                <c:pt idx="2260">
                  <c:v>18.841666666666239</c:v>
                </c:pt>
                <c:pt idx="2261">
                  <c:v>18.849999999999572</c:v>
                </c:pt>
                <c:pt idx="2262">
                  <c:v>18.858333333332904</c:v>
                </c:pt>
                <c:pt idx="2263">
                  <c:v>18.866666666666237</c:v>
                </c:pt>
                <c:pt idx="2264">
                  <c:v>18.87499999999957</c:v>
                </c:pt>
                <c:pt idx="2265">
                  <c:v>18.883333333332903</c:v>
                </c:pt>
                <c:pt idx="2266">
                  <c:v>18.891666666666236</c:v>
                </c:pt>
                <c:pt idx="2267">
                  <c:v>18.899999999999569</c:v>
                </c:pt>
                <c:pt idx="2268">
                  <c:v>18.908333333332902</c:v>
                </c:pt>
                <c:pt idx="2269">
                  <c:v>18.916666666666234</c:v>
                </c:pt>
                <c:pt idx="2270">
                  <c:v>18.924999999999567</c:v>
                </c:pt>
                <c:pt idx="2271">
                  <c:v>18.9333333333329</c:v>
                </c:pt>
                <c:pt idx="2272">
                  <c:v>18.941666666666233</c:v>
                </c:pt>
                <c:pt idx="2273">
                  <c:v>18.949999999999566</c:v>
                </c:pt>
                <c:pt idx="2274">
                  <c:v>18.958333333332899</c:v>
                </c:pt>
                <c:pt idx="2275">
                  <c:v>18.966666666666232</c:v>
                </c:pt>
                <c:pt idx="2276">
                  <c:v>18.974999999999564</c:v>
                </c:pt>
                <c:pt idx="2277">
                  <c:v>18.983333333332897</c:v>
                </c:pt>
                <c:pt idx="2278">
                  <c:v>18.99166666666623</c:v>
                </c:pt>
                <c:pt idx="2279">
                  <c:v>18.999999999999563</c:v>
                </c:pt>
                <c:pt idx="2280">
                  <c:v>19.008333333332896</c:v>
                </c:pt>
                <c:pt idx="2281">
                  <c:v>19.016666666666229</c:v>
                </c:pt>
                <c:pt idx="2282">
                  <c:v>19.024999999999562</c:v>
                </c:pt>
                <c:pt idx="2283">
                  <c:v>19.033333333332894</c:v>
                </c:pt>
                <c:pt idx="2284">
                  <c:v>19.041666666666227</c:v>
                </c:pt>
                <c:pt idx="2285">
                  <c:v>19.04999999999956</c:v>
                </c:pt>
                <c:pt idx="2286">
                  <c:v>19.058333333332893</c:v>
                </c:pt>
                <c:pt idx="2287">
                  <c:v>19.066666666666226</c:v>
                </c:pt>
                <c:pt idx="2288">
                  <c:v>19.074999999999559</c:v>
                </c:pt>
                <c:pt idx="2289">
                  <c:v>19.083333333332892</c:v>
                </c:pt>
                <c:pt idx="2290">
                  <c:v>19.091666666666224</c:v>
                </c:pt>
                <c:pt idx="2291">
                  <c:v>19.099999999999557</c:v>
                </c:pt>
                <c:pt idx="2292">
                  <c:v>19.10833333333289</c:v>
                </c:pt>
                <c:pt idx="2293">
                  <c:v>19.116666666666223</c:v>
                </c:pt>
                <c:pt idx="2294">
                  <c:v>19.124999999999556</c:v>
                </c:pt>
                <c:pt idx="2295">
                  <c:v>19.133333333332889</c:v>
                </c:pt>
                <c:pt idx="2296">
                  <c:v>19.141666666666222</c:v>
                </c:pt>
                <c:pt idx="2297">
                  <c:v>19.149999999999554</c:v>
                </c:pt>
                <c:pt idx="2298">
                  <c:v>19.158333333332887</c:v>
                </c:pt>
                <c:pt idx="2299">
                  <c:v>19.16666666666622</c:v>
                </c:pt>
                <c:pt idx="2300">
                  <c:v>19.174999999999553</c:v>
                </c:pt>
                <c:pt idx="2301">
                  <c:v>19.183333333332886</c:v>
                </c:pt>
                <c:pt idx="2302">
                  <c:v>19.191666666666219</c:v>
                </c:pt>
                <c:pt idx="2303">
                  <c:v>19.199999999999552</c:v>
                </c:pt>
                <c:pt idx="2304">
                  <c:v>19.208333333332885</c:v>
                </c:pt>
                <c:pt idx="2305">
                  <c:v>19.216666666666217</c:v>
                </c:pt>
                <c:pt idx="2306">
                  <c:v>19.22499999999955</c:v>
                </c:pt>
                <c:pt idx="2307">
                  <c:v>19.233333333332883</c:v>
                </c:pt>
                <c:pt idx="2308">
                  <c:v>19.241666666666216</c:v>
                </c:pt>
                <c:pt idx="2309">
                  <c:v>19.249999999999549</c:v>
                </c:pt>
                <c:pt idx="2310">
                  <c:v>19.258333333332882</c:v>
                </c:pt>
                <c:pt idx="2311">
                  <c:v>19.266666666666215</c:v>
                </c:pt>
                <c:pt idx="2312">
                  <c:v>19.274999999999547</c:v>
                </c:pt>
                <c:pt idx="2313">
                  <c:v>19.28333333333288</c:v>
                </c:pt>
                <c:pt idx="2314">
                  <c:v>19.291666666666213</c:v>
                </c:pt>
                <c:pt idx="2315">
                  <c:v>19.299999999999546</c:v>
                </c:pt>
                <c:pt idx="2316">
                  <c:v>19.308333333332879</c:v>
                </c:pt>
                <c:pt idx="2317">
                  <c:v>19.316666666666212</c:v>
                </c:pt>
                <c:pt idx="2318">
                  <c:v>19.324999999999545</c:v>
                </c:pt>
                <c:pt idx="2319">
                  <c:v>19.333333333332877</c:v>
                </c:pt>
                <c:pt idx="2320">
                  <c:v>19.34166666666621</c:v>
                </c:pt>
                <c:pt idx="2321">
                  <c:v>19.349999999999543</c:v>
                </c:pt>
                <c:pt idx="2322">
                  <c:v>19.358333333332876</c:v>
                </c:pt>
                <c:pt idx="2323">
                  <c:v>19.366666666666209</c:v>
                </c:pt>
                <c:pt idx="2324">
                  <c:v>19.374999999999542</c:v>
                </c:pt>
                <c:pt idx="2325">
                  <c:v>19.383333333332875</c:v>
                </c:pt>
                <c:pt idx="2326">
                  <c:v>19.391666666666207</c:v>
                </c:pt>
                <c:pt idx="2327">
                  <c:v>19.39999999999954</c:v>
                </c:pt>
                <c:pt idx="2328">
                  <c:v>19.408333333332873</c:v>
                </c:pt>
                <c:pt idx="2329">
                  <c:v>19.416666666666206</c:v>
                </c:pt>
                <c:pt idx="2330">
                  <c:v>19.424999999999539</c:v>
                </c:pt>
                <c:pt idx="2331">
                  <c:v>19.433333333332872</c:v>
                </c:pt>
                <c:pt idx="2332">
                  <c:v>19.441666666666205</c:v>
                </c:pt>
                <c:pt idx="2333">
                  <c:v>19.449999999999537</c:v>
                </c:pt>
                <c:pt idx="2334">
                  <c:v>19.45833333333287</c:v>
                </c:pt>
                <c:pt idx="2335">
                  <c:v>19.466666666666203</c:v>
                </c:pt>
                <c:pt idx="2336">
                  <c:v>19.474999999999536</c:v>
                </c:pt>
                <c:pt idx="2337">
                  <c:v>19.483333333332869</c:v>
                </c:pt>
                <c:pt idx="2338">
                  <c:v>19.491666666666202</c:v>
                </c:pt>
                <c:pt idx="2339">
                  <c:v>19.499999999999535</c:v>
                </c:pt>
                <c:pt idx="2340">
                  <c:v>19.508333333332867</c:v>
                </c:pt>
                <c:pt idx="2341">
                  <c:v>19.5166666666662</c:v>
                </c:pt>
                <c:pt idx="2342">
                  <c:v>19.524999999999533</c:v>
                </c:pt>
                <c:pt idx="2343">
                  <c:v>19.533333333332866</c:v>
                </c:pt>
                <c:pt idx="2344">
                  <c:v>19.541666666666199</c:v>
                </c:pt>
                <c:pt idx="2345">
                  <c:v>19.549999999999532</c:v>
                </c:pt>
                <c:pt idx="2346">
                  <c:v>19.558333333332865</c:v>
                </c:pt>
                <c:pt idx="2347">
                  <c:v>19.566666666666197</c:v>
                </c:pt>
                <c:pt idx="2348">
                  <c:v>19.57499999999953</c:v>
                </c:pt>
                <c:pt idx="2349">
                  <c:v>19.583333333332863</c:v>
                </c:pt>
                <c:pt idx="2350">
                  <c:v>19.591666666666196</c:v>
                </c:pt>
                <c:pt idx="2351">
                  <c:v>19.599999999999529</c:v>
                </c:pt>
                <c:pt idx="2352">
                  <c:v>19.608333333332862</c:v>
                </c:pt>
                <c:pt idx="2353">
                  <c:v>19.616666666666195</c:v>
                </c:pt>
                <c:pt idx="2354">
                  <c:v>19.624999999999527</c:v>
                </c:pt>
                <c:pt idx="2355">
                  <c:v>19.63333333333286</c:v>
                </c:pt>
                <c:pt idx="2356">
                  <c:v>19.641666666666193</c:v>
                </c:pt>
                <c:pt idx="2357">
                  <c:v>19.649999999999526</c:v>
                </c:pt>
                <c:pt idx="2358">
                  <c:v>19.658333333332859</c:v>
                </c:pt>
                <c:pt idx="2359">
                  <c:v>19.666666666666192</c:v>
                </c:pt>
                <c:pt idx="2360">
                  <c:v>19.674999999999525</c:v>
                </c:pt>
                <c:pt idx="2361">
                  <c:v>19.683333333332858</c:v>
                </c:pt>
                <c:pt idx="2362">
                  <c:v>19.69166666666619</c:v>
                </c:pt>
                <c:pt idx="2363">
                  <c:v>19.699999999999523</c:v>
                </c:pt>
                <c:pt idx="2364">
                  <c:v>19.708333333332856</c:v>
                </c:pt>
                <c:pt idx="2365">
                  <c:v>19.716666666666189</c:v>
                </c:pt>
                <c:pt idx="2366">
                  <c:v>19.724999999999522</c:v>
                </c:pt>
                <c:pt idx="2367">
                  <c:v>19.733333333332855</c:v>
                </c:pt>
                <c:pt idx="2368">
                  <c:v>19.741666666666188</c:v>
                </c:pt>
                <c:pt idx="2369">
                  <c:v>19.74999999999952</c:v>
                </c:pt>
                <c:pt idx="2370">
                  <c:v>19.758333333332853</c:v>
                </c:pt>
                <c:pt idx="2371">
                  <c:v>19.766666666666186</c:v>
                </c:pt>
                <c:pt idx="2372">
                  <c:v>19.774999999999519</c:v>
                </c:pt>
                <c:pt idx="2373">
                  <c:v>19.783333333332852</c:v>
                </c:pt>
                <c:pt idx="2374">
                  <c:v>19.791666666666185</c:v>
                </c:pt>
                <c:pt idx="2375">
                  <c:v>19.799999999999518</c:v>
                </c:pt>
                <c:pt idx="2376">
                  <c:v>19.80833333333285</c:v>
                </c:pt>
                <c:pt idx="2377">
                  <c:v>19.816666666666183</c:v>
                </c:pt>
                <c:pt idx="2378">
                  <c:v>19.824999999999516</c:v>
                </c:pt>
                <c:pt idx="2379">
                  <c:v>19.833333333332849</c:v>
                </c:pt>
                <c:pt idx="2380">
                  <c:v>19.841666666666182</c:v>
                </c:pt>
                <c:pt idx="2381">
                  <c:v>19.849999999999515</c:v>
                </c:pt>
                <c:pt idx="2382">
                  <c:v>19.858333333332848</c:v>
                </c:pt>
                <c:pt idx="2383">
                  <c:v>19.86666666666618</c:v>
                </c:pt>
                <c:pt idx="2384">
                  <c:v>19.874999999999513</c:v>
                </c:pt>
                <c:pt idx="2385">
                  <c:v>19.883333333332846</c:v>
                </c:pt>
                <c:pt idx="2386">
                  <c:v>19.891666666666179</c:v>
                </c:pt>
                <c:pt idx="2387">
                  <c:v>19.899999999999512</c:v>
                </c:pt>
                <c:pt idx="2388">
                  <c:v>19.908333333332845</c:v>
                </c:pt>
                <c:pt idx="2389">
                  <c:v>19.916666666666178</c:v>
                </c:pt>
                <c:pt idx="2390">
                  <c:v>19.92499999999951</c:v>
                </c:pt>
                <c:pt idx="2391">
                  <c:v>19.933333333332843</c:v>
                </c:pt>
                <c:pt idx="2392">
                  <c:v>19.941666666666176</c:v>
                </c:pt>
                <c:pt idx="2393">
                  <c:v>19.949999999999509</c:v>
                </c:pt>
                <c:pt idx="2394">
                  <c:v>19.958333333332842</c:v>
                </c:pt>
                <c:pt idx="2395">
                  <c:v>19.966666666666175</c:v>
                </c:pt>
                <c:pt idx="2396">
                  <c:v>19.974999999999508</c:v>
                </c:pt>
                <c:pt idx="2397">
                  <c:v>19.98333333333284</c:v>
                </c:pt>
                <c:pt idx="2398">
                  <c:v>19.991666666666173</c:v>
                </c:pt>
                <c:pt idx="2399">
                  <c:v>19.999999999999506</c:v>
                </c:pt>
                <c:pt idx="2400">
                  <c:v>20.008333333332839</c:v>
                </c:pt>
                <c:pt idx="2401">
                  <c:v>20.016666666666172</c:v>
                </c:pt>
                <c:pt idx="2402">
                  <c:v>20.024999999999505</c:v>
                </c:pt>
                <c:pt idx="2403">
                  <c:v>20.033333333332838</c:v>
                </c:pt>
                <c:pt idx="2404">
                  <c:v>20.04166666666617</c:v>
                </c:pt>
                <c:pt idx="2405">
                  <c:v>20.049999999999503</c:v>
                </c:pt>
                <c:pt idx="2406">
                  <c:v>20.058333333332836</c:v>
                </c:pt>
                <c:pt idx="2407">
                  <c:v>20.066666666666169</c:v>
                </c:pt>
                <c:pt idx="2408">
                  <c:v>20.074999999999502</c:v>
                </c:pt>
                <c:pt idx="2409">
                  <c:v>20.083333333332835</c:v>
                </c:pt>
                <c:pt idx="2410">
                  <c:v>20.091666666666168</c:v>
                </c:pt>
                <c:pt idx="2411">
                  <c:v>20.0999999999995</c:v>
                </c:pt>
                <c:pt idx="2412">
                  <c:v>20.108333333332833</c:v>
                </c:pt>
                <c:pt idx="2413">
                  <c:v>20.116666666666166</c:v>
                </c:pt>
                <c:pt idx="2414">
                  <c:v>20.124999999999499</c:v>
                </c:pt>
                <c:pt idx="2415">
                  <c:v>20.133333333332832</c:v>
                </c:pt>
                <c:pt idx="2416">
                  <c:v>20.141666666666165</c:v>
                </c:pt>
                <c:pt idx="2417">
                  <c:v>20.149999999999498</c:v>
                </c:pt>
                <c:pt idx="2418">
                  <c:v>20.158333333332831</c:v>
                </c:pt>
                <c:pt idx="2419">
                  <c:v>20.166666666666163</c:v>
                </c:pt>
                <c:pt idx="2420">
                  <c:v>20.174999999999496</c:v>
                </c:pt>
                <c:pt idx="2421">
                  <c:v>20.183333333332829</c:v>
                </c:pt>
                <c:pt idx="2422">
                  <c:v>20.191666666666162</c:v>
                </c:pt>
                <c:pt idx="2423">
                  <c:v>20.199999999999495</c:v>
                </c:pt>
                <c:pt idx="2424">
                  <c:v>20.208333333332828</c:v>
                </c:pt>
                <c:pt idx="2425">
                  <c:v>20.216666666666161</c:v>
                </c:pt>
                <c:pt idx="2426">
                  <c:v>20.224999999999493</c:v>
                </c:pt>
                <c:pt idx="2427">
                  <c:v>20.233333333332826</c:v>
                </c:pt>
                <c:pt idx="2428">
                  <c:v>20.241666666666159</c:v>
                </c:pt>
                <c:pt idx="2429">
                  <c:v>20.249999999999492</c:v>
                </c:pt>
                <c:pt idx="2430">
                  <c:v>20.258333333332825</c:v>
                </c:pt>
                <c:pt idx="2431">
                  <c:v>20.266666666666158</c:v>
                </c:pt>
                <c:pt idx="2432">
                  <c:v>20.274999999999491</c:v>
                </c:pt>
                <c:pt idx="2433">
                  <c:v>20.283333333332823</c:v>
                </c:pt>
                <c:pt idx="2434">
                  <c:v>20.291666666666156</c:v>
                </c:pt>
                <c:pt idx="2435">
                  <c:v>20.299999999999489</c:v>
                </c:pt>
                <c:pt idx="2436">
                  <c:v>20.308333333332822</c:v>
                </c:pt>
                <c:pt idx="2437">
                  <c:v>20.316666666666155</c:v>
                </c:pt>
                <c:pt idx="2438">
                  <c:v>20.324999999999488</c:v>
                </c:pt>
                <c:pt idx="2439">
                  <c:v>20.333333333332821</c:v>
                </c:pt>
                <c:pt idx="2440">
                  <c:v>20.341666666666153</c:v>
                </c:pt>
                <c:pt idx="2441">
                  <c:v>20.349999999999486</c:v>
                </c:pt>
                <c:pt idx="2442">
                  <c:v>20.358333333332819</c:v>
                </c:pt>
                <c:pt idx="2443">
                  <c:v>20.366666666666152</c:v>
                </c:pt>
                <c:pt idx="2444">
                  <c:v>20.374999999999485</c:v>
                </c:pt>
                <c:pt idx="2445">
                  <c:v>20.383333333332818</c:v>
                </c:pt>
                <c:pt idx="2446">
                  <c:v>20.391666666666151</c:v>
                </c:pt>
                <c:pt idx="2447">
                  <c:v>20.399999999999483</c:v>
                </c:pt>
                <c:pt idx="2448">
                  <c:v>20.408333333332816</c:v>
                </c:pt>
                <c:pt idx="2449">
                  <c:v>20.416666666666149</c:v>
                </c:pt>
                <c:pt idx="2450">
                  <c:v>20.424999999999482</c:v>
                </c:pt>
                <c:pt idx="2451">
                  <c:v>20.433333333332815</c:v>
                </c:pt>
                <c:pt idx="2452">
                  <c:v>20.441666666666148</c:v>
                </c:pt>
                <c:pt idx="2453">
                  <c:v>20.449999999999481</c:v>
                </c:pt>
                <c:pt idx="2454">
                  <c:v>20.458333333332813</c:v>
                </c:pt>
                <c:pt idx="2455">
                  <c:v>20.466666666666146</c:v>
                </c:pt>
                <c:pt idx="2456">
                  <c:v>20.474999999999479</c:v>
                </c:pt>
                <c:pt idx="2457">
                  <c:v>20.483333333332812</c:v>
                </c:pt>
                <c:pt idx="2458">
                  <c:v>20.491666666666145</c:v>
                </c:pt>
                <c:pt idx="2459">
                  <c:v>20.499999999999478</c:v>
                </c:pt>
                <c:pt idx="2460">
                  <c:v>20.508333333332811</c:v>
                </c:pt>
                <c:pt idx="2461">
                  <c:v>20.516666666666143</c:v>
                </c:pt>
                <c:pt idx="2462">
                  <c:v>20.524999999999476</c:v>
                </c:pt>
                <c:pt idx="2463">
                  <c:v>20.533333333332809</c:v>
                </c:pt>
                <c:pt idx="2464">
                  <c:v>20.541666666666142</c:v>
                </c:pt>
                <c:pt idx="2465">
                  <c:v>20.549999999999475</c:v>
                </c:pt>
                <c:pt idx="2466">
                  <c:v>20.558333333332808</c:v>
                </c:pt>
                <c:pt idx="2467">
                  <c:v>20.566666666666141</c:v>
                </c:pt>
                <c:pt idx="2468">
                  <c:v>20.574999999999473</c:v>
                </c:pt>
                <c:pt idx="2469">
                  <c:v>20.583333333332806</c:v>
                </c:pt>
                <c:pt idx="2470">
                  <c:v>20.591666666666139</c:v>
                </c:pt>
                <c:pt idx="2471">
                  <c:v>20.599999999999472</c:v>
                </c:pt>
                <c:pt idx="2472">
                  <c:v>20.608333333332805</c:v>
                </c:pt>
                <c:pt idx="2473">
                  <c:v>20.616666666666138</c:v>
                </c:pt>
                <c:pt idx="2474">
                  <c:v>20.624999999999471</c:v>
                </c:pt>
                <c:pt idx="2475">
                  <c:v>20.633333333332804</c:v>
                </c:pt>
                <c:pt idx="2476">
                  <c:v>20.641666666666136</c:v>
                </c:pt>
                <c:pt idx="2477">
                  <c:v>20.649999999999469</c:v>
                </c:pt>
                <c:pt idx="2478">
                  <c:v>20.658333333332802</c:v>
                </c:pt>
                <c:pt idx="2479">
                  <c:v>20.666666666666135</c:v>
                </c:pt>
                <c:pt idx="2480">
                  <c:v>20.674999999999468</c:v>
                </c:pt>
                <c:pt idx="2481">
                  <c:v>20.683333333332801</c:v>
                </c:pt>
                <c:pt idx="2482">
                  <c:v>20.691666666666134</c:v>
                </c:pt>
                <c:pt idx="2483">
                  <c:v>20.699999999999466</c:v>
                </c:pt>
                <c:pt idx="2484">
                  <c:v>20.708333333332799</c:v>
                </c:pt>
                <c:pt idx="2485">
                  <c:v>20.716666666666132</c:v>
                </c:pt>
                <c:pt idx="2486">
                  <c:v>20.724999999999465</c:v>
                </c:pt>
                <c:pt idx="2487">
                  <c:v>20.733333333332798</c:v>
                </c:pt>
                <c:pt idx="2488">
                  <c:v>20.741666666666131</c:v>
                </c:pt>
                <c:pt idx="2489">
                  <c:v>20.749999999999464</c:v>
                </c:pt>
                <c:pt idx="2490">
                  <c:v>20.758333333332796</c:v>
                </c:pt>
                <c:pt idx="2491">
                  <c:v>20.766666666666129</c:v>
                </c:pt>
                <c:pt idx="2492">
                  <c:v>20.774999999999462</c:v>
                </c:pt>
                <c:pt idx="2493">
                  <c:v>20.783333333332795</c:v>
                </c:pt>
                <c:pt idx="2494">
                  <c:v>20.791666666666128</c:v>
                </c:pt>
                <c:pt idx="2495">
                  <c:v>20.799999999999461</c:v>
                </c:pt>
                <c:pt idx="2496">
                  <c:v>20.808333333332794</c:v>
                </c:pt>
                <c:pt idx="2497">
                  <c:v>20.816666666666126</c:v>
                </c:pt>
                <c:pt idx="2498">
                  <c:v>20.824999999999459</c:v>
                </c:pt>
                <c:pt idx="2499">
                  <c:v>20.833333333332792</c:v>
                </c:pt>
                <c:pt idx="2500">
                  <c:v>20.841666666666125</c:v>
                </c:pt>
                <c:pt idx="2501">
                  <c:v>20.849999999999458</c:v>
                </c:pt>
                <c:pt idx="2502">
                  <c:v>20.858333333332791</c:v>
                </c:pt>
                <c:pt idx="2503">
                  <c:v>20.866666666666124</c:v>
                </c:pt>
                <c:pt idx="2504">
                  <c:v>20.874999999999456</c:v>
                </c:pt>
                <c:pt idx="2505">
                  <c:v>20.883333333332789</c:v>
                </c:pt>
                <c:pt idx="2506">
                  <c:v>20.891666666666122</c:v>
                </c:pt>
                <c:pt idx="2507">
                  <c:v>20.899999999999455</c:v>
                </c:pt>
                <c:pt idx="2508">
                  <c:v>20.908333333332788</c:v>
                </c:pt>
                <c:pt idx="2509">
                  <c:v>20.916666666666121</c:v>
                </c:pt>
                <c:pt idx="2510">
                  <c:v>20.924999999999454</c:v>
                </c:pt>
                <c:pt idx="2511">
                  <c:v>20.933333333332786</c:v>
                </c:pt>
                <c:pt idx="2512">
                  <c:v>20.941666666666119</c:v>
                </c:pt>
                <c:pt idx="2513">
                  <c:v>20.949999999999452</c:v>
                </c:pt>
                <c:pt idx="2514">
                  <c:v>20.958333333332785</c:v>
                </c:pt>
                <c:pt idx="2515">
                  <c:v>20.966666666666118</c:v>
                </c:pt>
                <c:pt idx="2516">
                  <c:v>20.974999999999451</c:v>
                </c:pt>
                <c:pt idx="2517">
                  <c:v>20.983333333332784</c:v>
                </c:pt>
                <c:pt idx="2518">
                  <c:v>20.991666666666116</c:v>
                </c:pt>
                <c:pt idx="2519">
                  <c:v>20.999999999999449</c:v>
                </c:pt>
                <c:pt idx="2520">
                  <c:v>21.008333333332782</c:v>
                </c:pt>
                <c:pt idx="2521">
                  <c:v>21.016666666666115</c:v>
                </c:pt>
                <c:pt idx="2522">
                  <c:v>21.024999999999448</c:v>
                </c:pt>
                <c:pt idx="2523">
                  <c:v>21.033333333332781</c:v>
                </c:pt>
                <c:pt idx="2524">
                  <c:v>21.041666666666114</c:v>
                </c:pt>
                <c:pt idx="2525">
                  <c:v>21.049999999999446</c:v>
                </c:pt>
                <c:pt idx="2526">
                  <c:v>21.058333333332779</c:v>
                </c:pt>
                <c:pt idx="2527">
                  <c:v>21.066666666666112</c:v>
                </c:pt>
                <c:pt idx="2528">
                  <c:v>21.074999999999445</c:v>
                </c:pt>
                <c:pt idx="2529">
                  <c:v>21.083333333332778</c:v>
                </c:pt>
                <c:pt idx="2530">
                  <c:v>21.091666666666111</c:v>
                </c:pt>
                <c:pt idx="2531">
                  <c:v>21.099999999999444</c:v>
                </c:pt>
                <c:pt idx="2532">
                  <c:v>21.108333333332777</c:v>
                </c:pt>
                <c:pt idx="2533">
                  <c:v>21.116666666666109</c:v>
                </c:pt>
                <c:pt idx="2534">
                  <c:v>21.124999999999442</c:v>
                </c:pt>
                <c:pt idx="2535">
                  <c:v>21.133333333332775</c:v>
                </c:pt>
                <c:pt idx="2536">
                  <c:v>21.141666666666108</c:v>
                </c:pt>
                <c:pt idx="2537">
                  <c:v>21.149999999999441</c:v>
                </c:pt>
                <c:pt idx="2538">
                  <c:v>21.158333333332774</c:v>
                </c:pt>
                <c:pt idx="2539">
                  <c:v>21.166666666666107</c:v>
                </c:pt>
                <c:pt idx="2540">
                  <c:v>21.174999999999439</c:v>
                </c:pt>
                <c:pt idx="2541">
                  <c:v>21.183333333332772</c:v>
                </c:pt>
                <c:pt idx="2542">
                  <c:v>21.191666666666105</c:v>
                </c:pt>
                <c:pt idx="2543">
                  <c:v>21.199999999999438</c:v>
                </c:pt>
                <c:pt idx="2544">
                  <c:v>21.208333333332771</c:v>
                </c:pt>
                <c:pt idx="2545">
                  <c:v>21.216666666666104</c:v>
                </c:pt>
                <c:pt idx="2546">
                  <c:v>21.224999999999437</c:v>
                </c:pt>
                <c:pt idx="2547">
                  <c:v>21.233333333332769</c:v>
                </c:pt>
                <c:pt idx="2548">
                  <c:v>21.241666666666102</c:v>
                </c:pt>
                <c:pt idx="2549">
                  <c:v>21.249999999999435</c:v>
                </c:pt>
                <c:pt idx="2550">
                  <c:v>21.258333333332768</c:v>
                </c:pt>
                <c:pt idx="2551">
                  <c:v>21.266666666666101</c:v>
                </c:pt>
                <c:pt idx="2552">
                  <c:v>21.274999999999434</c:v>
                </c:pt>
                <c:pt idx="2553">
                  <c:v>21.283333333332767</c:v>
                </c:pt>
                <c:pt idx="2554">
                  <c:v>21.291666666666099</c:v>
                </c:pt>
                <c:pt idx="2555">
                  <c:v>21.299999999999432</c:v>
                </c:pt>
                <c:pt idx="2556">
                  <c:v>21.308333333332765</c:v>
                </c:pt>
                <c:pt idx="2557">
                  <c:v>21.316666666666098</c:v>
                </c:pt>
                <c:pt idx="2558">
                  <c:v>21.324999999999431</c:v>
                </c:pt>
                <c:pt idx="2559">
                  <c:v>21.333333333332764</c:v>
                </c:pt>
                <c:pt idx="2560">
                  <c:v>21.341666666666097</c:v>
                </c:pt>
                <c:pt idx="2561">
                  <c:v>21.349999999999429</c:v>
                </c:pt>
                <c:pt idx="2562">
                  <c:v>21.358333333332762</c:v>
                </c:pt>
                <c:pt idx="2563">
                  <c:v>21.366666666666095</c:v>
                </c:pt>
                <c:pt idx="2564">
                  <c:v>21.374999999999428</c:v>
                </c:pt>
                <c:pt idx="2565">
                  <c:v>21.383333333332761</c:v>
                </c:pt>
                <c:pt idx="2566">
                  <c:v>21.391666666666094</c:v>
                </c:pt>
                <c:pt idx="2567">
                  <c:v>21.399999999999427</c:v>
                </c:pt>
                <c:pt idx="2568">
                  <c:v>21.408333333332759</c:v>
                </c:pt>
                <c:pt idx="2569">
                  <c:v>21.416666666666092</c:v>
                </c:pt>
                <c:pt idx="2570">
                  <c:v>21.424999999999425</c:v>
                </c:pt>
                <c:pt idx="2571">
                  <c:v>21.433333333332758</c:v>
                </c:pt>
                <c:pt idx="2572">
                  <c:v>21.441666666666091</c:v>
                </c:pt>
                <c:pt idx="2573">
                  <c:v>21.449999999999424</c:v>
                </c:pt>
                <c:pt idx="2574">
                  <c:v>21.458333333332757</c:v>
                </c:pt>
                <c:pt idx="2575">
                  <c:v>21.466666666666089</c:v>
                </c:pt>
                <c:pt idx="2576">
                  <c:v>21.474999999999422</c:v>
                </c:pt>
                <c:pt idx="2577">
                  <c:v>21.483333333332755</c:v>
                </c:pt>
                <c:pt idx="2578">
                  <c:v>21.491666666666088</c:v>
                </c:pt>
                <c:pt idx="2579">
                  <c:v>21.499999999999421</c:v>
                </c:pt>
                <c:pt idx="2580">
                  <c:v>21.508333333332754</c:v>
                </c:pt>
                <c:pt idx="2581">
                  <c:v>21.516666666666087</c:v>
                </c:pt>
                <c:pt idx="2582">
                  <c:v>21.524999999999419</c:v>
                </c:pt>
                <c:pt idx="2583">
                  <c:v>21.533333333332752</c:v>
                </c:pt>
                <c:pt idx="2584">
                  <c:v>21.541666666666085</c:v>
                </c:pt>
                <c:pt idx="2585">
                  <c:v>21.549999999999418</c:v>
                </c:pt>
                <c:pt idx="2586">
                  <c:v>21.558333333332751</c:v>
                </c:pt>
                <c:pt idx="2587">
                  <c:v>21.566666666666084</c:v>
                </c:pt>
                <c:pt idx="2588">
                  <c:v>21.574999999999417</c:v>
                </c:pt>
                <c:pt idx="2589">
                  <c:v>21.58333333333275</c:v>
                </c:pt>
                <c:pt idx="2590">
                  <c:v>21.591666666666082</c:v>
                </c:pt>
                <c:pt idx="2591">
                  <c:v>21.599999999999415</c:v>
                </c:pt>
                <c:pt idx="2592">
                  <c:v>21.608333333332748</c:v>
                </c:pt>
                <c:pt idx="2593">
                  <c:v>21.616666666666081</c:v>
                </c:pt>
                <c:pt idx="2594">
                  <c:v>21.624999999999414</c:v>
                </c:pt>
                <c:pt idx="2595">
                  <c:v>21.633333333332747</c:v>
                </c:pt>
                <c:pt idx="2596">
                  <c:v>21.64166666666608</c:v>
                </c:pt>
                <c:pt idx="2597">
                  <c:v>21.649999999999412</c:v>
                </c:pt>
                <c:pt idx="2598">
                  <c:v>21.658333333332745</c:v>
                </c:pt>
                <c:pt idx="2599">
                  <c:v>21.666666666666078</c:v>
                </c:pt>
                <c:pt idx="2600">
                  <c:v>21.674999999999411</c:v>
                </c:pt>
                <c:pt idx="2601">
                  <c:v>21.683333333332744</c:v>
                </c:pt>
                <c:pt idx="2602">
                  <c:v>21.691666666666077</c:v>
                </c:pt>
                <c:pt idx="2603">
                  <c:v>21.69999999999941</c:v>
                </c:pt>
                <c:pt idx="2604">
                  <c:v>21.708333333332742</c:v>
                </c:pt>
                <c:pt idx="2605">
                  <c:v>21.716666666666075</c:v>
                </c:pt>
                <c:pt idx="2606">
                  <c:v>21.724999999999408</c:v>
                </c:pt>
                <c:pt idx="2607">
                  <c:v>21.733333333332741</c:v>
                </c:pt>
                <c:pt idx="2608">
                  <c:v>21.741666666666074</c:v>
                </c:pt>
                <c:pt idx="2609">
                  <c:v>21.749999999999407</c:v>
                </c:pt>
                <c:pt idx="2610">
                  <c:v>21.75833333333274</c:v>
                </c:pt>
                <c:pt idx="2611">
                  <c:v>21.766666666666072</c:v>
                </c:pt>
                <c:pt idx="2612">
                  <c:v>21.774999999999405</c:v>
                </c:pt>
                <c:pt idx="2613">
                  <c:v>21.783333333332738</c:v>
                </c:pt>
                <c:pt idx="2614">
                  <c:v>21.791666666666071</c:v>
                </c:pt>
                <c:pt idx="2615">
                  <c:v>21.799999999999404</c:v>
                </c:pt>
                <c:pt idx="2616">
                  <c:v>21.808333333332737</c:v>
                </c:pt>
                <c:pt idx="2617">
                  <c:v>21.81666666666607</c:v>
                </c:pt>
                <c:pt idx="2618">
                  <c:v>21.824999999999402</c:v>
                </c:pt>
                <c:pt idx="2619">
                  <c:v>21.833333333332735</c:v>
                </c:pt>
                <c:pt idx="2620">
                  <c:v>21.841666666666068</c:v>
                </c:pt>
                <c:pt idx="2621">
                  <c:v>21.849999999999401</c:v>
                </c:pt>
                <c:pt idx="2622">
                  <c:v>21.858333333332734</c:v>
                </c:pt>
                <c:pt idx="2623">
                  <c:v>21.866666666666067</c:v>
                </c:pt>
                <c:pt idx="2624">
                  <c:v>21.8749999999994</c:v>
                </c:pt>
                <c:pt idx="2625">
                  <c:v>21.883333333332732</c:v>
                </c:pt>
                <c:pt idx="2626">
                  <c:v>21.891666666666065</c:v>
                </c:pt>
                <c:pt idx="2627">
                  <c:v>21.899999999999398</c:v>
                </c:pt>
                <c:pt idx="2628">
                  <c:v>21.908333333332731</c:v>
                </c:pt>
                <c:pt idx="2629">
                  <c:v>21.916666666666064</c:v>
                </c:pt>
                <c:pt idx="2630">
                  <c:v>21.924999999999397</c:v>
                </c:pt>
                <c:pt idx="2631">
                  <c:v>21.93333333333273</c:v>
                </c:pt>
                <c:pt idx="2632">
                  <c:v>21.941666666666062</c:v>
                </c:pt>
                <c:pt idx="2633">
                  <c:v>21.949999999999395</c:v>
                </c:pt>
                <c:pt idx="2634">
                  <c:v>21.958333333332728</c:v>
                </c:pt>
                <c:pt idx="2635">
                  <c:v>21.966666666666061</c:v>
                </c:pt>
                <c:pt idx="2636">
                  <c:v>21.974999999999394</c:v>
                </c:pt>
                <c:pt idx="2637">
                  <c:v>21.983333333332727</c:v>
                </c:pt>
                <c:pt idx="2638">
                  <c:v>21.99166666666606</c:v>
                </c:pt>
                <c:pt idx="2639">
                  <c:v>21.999999999999392</c:v>
                </c:pt>
                <c:pt idx="2640">
                  <c:v>22.008333333332725</c:v>
                </c:pt>
                <c:pt idx="2641">
                  <c:v>22.016666666666058</c:v>
                </c:pt>
                <c:pt idx="2642">
                  <c:v>22.024999999999391</c:v>
                </c:pt>
                <c:pt idx="2643">
                  <c:v>22.033333333332724</c:v>
                </c:pt>
                <c:pt idx="2644">
                  <c:v>22.041666666666057</c:v>
                </c:pt>
                <c:pt idx="2645">
                  <c:v>22.04999999999939</c:v>
                </c:pt>
                <c:pt idx="2646">
                  <c:v>22.058333333332723</c:v>
                </c:pt>
                <c:pt idx="2647">
                  <c:v>22.066666666666055</c:v>
                </c:pt>
                <c:pt idx="2648">
                  <c:v>22.074999999999388</c:v>
                </c:pt>
                <c:pt idx="2649">
                  <c:v>22.083333333332721</c:v>
                </c:pt>
                <c:pt idx="2650">
                  <c:v>22.091666666666054</c:v>
                </c:pt>
                <c:pt idx="2651">
                  <c:v>22.099999999999387</c:v>
                </c:pt>
                <c:pt idx="2652">
                  <c:v>22.10833333333272</c:v>
                </c:pt>
                <c:pt idx="2653">
                  <c:v>22.116666666666053</c:v>
                </c:pt>
                <c:pt idx="2654">
                  <c:v>22.124999999999385</c:v>
                </c:pt>
                <c:pt idx="2655">
                  <c:v>22.133333333332718</c:v>
                </c:pt>
                <c:pt idx="2656">
                  <c:v>22.141666666666051</c:v>
                </c:pt>
                <c:pt idx="2657">
                  <c:v>22.149999999999384</c:v>
                </c:pt>
                <c:pt idx="2658">
                  <c:v>22.158333333332717</c:v>
                </c:pt>
                <c:pt idx="2659">
                  <c:v>22.16666666666605</c:v>
                </c:pt>
                <c:pt idx="2660">
                  <c:v>22.174999999999383</c:v>
                </c:pt>
                <c:pt idx="2661">
                  <c:v>22.183333333332715</c:v>
                </c:pt>
                <c:pt idx="2662">
                  <c:v>22.191666666666048</c:v>
                </c:pt>
                <c:pt idx="2663">
                  <c:v>22.199999999999381</c:v>
                </c:pt>
                <c:pt idx="2664">
                  <c:v>22.208333333332714</c:v>
                </c:pt>
                <c:pt idx="2665">
                  <c:v>22.216666666666047</c:v>
                </c:pt>
                <c:pt idx="2666">
                  <c:v>22.22499999999938</c:v>
                </c:pt>
                <c:pt idx="2667">
                  <c:v>22.233333333332713</c:v>
                </c:pt>
                <c:pt idx="2668">
                  <c:v>22.241666666666045</c:v>
                </c:pt>
                <c:pt idx="2669">
                  <c:v>22.249999999999378</c:v>
                </c:pt>
                <c:pt idx="2670">
                  <c:v>22.258333333332711</c:v>
                </c:pt>
                <c:pt idx="2671">
                  <c:v>22.266666666666044</c:v>
                </c:pt>
                <c:pt idx="2672">
                  <c:v>22.274999999999377</c:v>
                </c:pt>
                <c:pt idx="2673">
                  <c:v>22.28333333333271</c:v>
                </c:pt>
                <c:pt idx="2674">
                  <c:v>22.291666666666043</c:v>
                </c:pt>
                <c:pt idx="2675">
                  <c:v>22.299999999999375</c:v>
                </c:pt>
                <c:pt idx="2676">
                  <c:v>22.308333333332708</c:v>
                </c:pt>
                <c:pt idx="2677">
                  <c:v>22.316666666666041</c:v>
                </c:pt>
                <c:pt idx="2678">
                  <c:v>22.324999999999374</c:v>
                </c:pt>
                <c:pt idx="2679">
                  <c:v>22.333333333332707</c:v>
                </c:pt>
                <c:pt idx="2680">
                  <c:v>22.34166666666604</c:v>
                </c:pt>
                <c:pt idx="2681">
                  <c:v>22.349999999999373</c:v>
                </c:pt>
                <c:pt idx="2682">
                  <c:v>22.358333333332705</c:v>
                </c:pt>
                <c:pt idx="2683">
                  <c:v>22.366666666666038</c:v>
                </c:pt>
                <c:pt idx="2684">
                  <c:v>22.374999999999371</c:v>
                </c:pt>
                <c:pt idx="2685">
                  <c:v>22.383333333332704</c:v>
                </c:pt>
                <c:pt idx="2686">
                  <c:v>22.391666666666037</c:v>
                </c:pt>
                <c:pt idx="2687">
                  <c:v>22.39999999999937</c:v>
                </c:pt>
                <c:pt idx="2688">
                  <c:v>22.408333333332703</c:v>
                </c:pt>
                <c:pt idx="2689">
                  <c:v>22.416666666666035</c:v>
                </c:pt>
                <c:pt idx="2690">
                  <c:v>22.424999999999368</c:v>
                </c:pt>
                <c:pt idx="2691">
                  <c:v>22.433333333332701</c:v>
                </c:pt>
                <c:pt idx="2692">
                  <c:v>22.441666666666034</c:v>
                </c:pt>
                <c:pt idx="2693">
                  <c:v>22.449999999999367</c:v>
                </c:pt>
                <c:pt idx="2694">
                  <c:v>22.4583333333327</c:v>
                </c:pt>
                <c:pt idx="2695">
                  <c:v>22.466666666666033</c:v>
                </c:pt>
                <c:pt idx="2696">
                  <c:v>22.474999999999365</c:v>
                </c:pt>
                <c:pt idx="2697">
                  <c:v>22.483333333332698</c:v>
                </c:pt>
                <c:pt idx="2698">
                  <c:v>22.491666666666031</c:v>
                </c:pt>
                <c:pt idx="2699">
                  <c:v>22.499999999999364</c:v>
                </c:pt>
                <c:pt idx="2700">
                  <c:v>22.508333333332697</c:v>
                </c:pt>
                <c:pt idx="2701">
                  <c:v>22.51666666666603</c:v>
                </c:pt>
                <c:pt idx="2702">
                  <c:v>22.524999999999363</c:v>
                </c:pt>
                <c:pt idx="2703">
                  <c:v>22.533333333332696</c:v>
                </c:pt>
                <c:pt idx="2704">
                  <c:v>22.541666666666028</c:v>
                </c:pt>
                <c:pt idx="2705">
                  <c:v>22.549999999999361</c:v>
                </c:pt>
                <c:pt idx="2706">
                  <c:v>22.558333333332694</c:v>
                </c:pt>
                <c:pt idx="2707">
                  <c:v>22.566666666666027</c:v>
                </c:pt>
                <c:pt idx="2708">
                  <c:v>22.57499999999936</c:v>
                </c:pt>
                <c:pt idx="2709">
                  <c:v>22.583333333332693</c:v>
                </c:pt>
                <c:pt idx="2710">
                  <c:v>22.591666666666026</c:v>
                </c:pt>
                <c:pt idx="2711">
                  <c:v>22.599999999999358</c:v>
                </c:pt>
                <c:pt idx="2712">
                  <c:v>22.608333333332691</c:v>
                </c:pt>
                <c:pt idx="2713">
                  <c:v>22.616666666666024</c:v>
                </c:pt>
                <c:pt idx="2714">
                  <c:v>22.624999999999357</c:v>
                </c:pt>
                <c:pt idx="2715">
                  <c:v>22.63333333333269</c:v>
                </c:pt>
                <c:pt idx="2716">
                  <c:v>22.641666666666023</c:v>
                </c:pt>
                <c:pt idx="2717">
                  <c:v>22.649999999999356</c:v>
                </c:pt>
                <c:pt idx="2718">
                  <c:v>22.658333333332688</c:v>
                </c:pt>
                <c:pt idx="2719">
                  <c:v>22.666666666666021</c:v>
                </c:pt>
                <c:pt idx="2720">
                  <c:v>22.674999999999354</c:v>
                </c:pt>
                <c:pt idx="2721">
                  <c:v>22.683333333332687</c:v>
                </c:pt>
                <c:pt idx="2722">
                  <c:v>22.69166666666602</c:v>
                </c:pt>
                <c:pt idx="2723">
                  <c:v>22.699999999999353</c:v>
                </c:pt>
                <c:pt idx="2724">
                  <c:v>22.708333333332686</c:v>
                </c:pt>
                <c:pt idx="2725">
                  <c:v>22.716666666666018</c:v>
                </c:pt>
                <c:pt idx="2726">
                  <c:v>22.724999999999351</c:v>
                </c:pt>
                <c:pt idx="2727">
                  <c:v>22.733333333332684</c:v>
                </c:pt>
                <c:pt idx="2728">
                  <c:v>22.741666666666017</c:v>
                </c:pt>
                <c:pt idx="2729">
                  <c:v>22.74999999999935</c:v>
                </c:pt>
                <c:pt idx="2730">
                  <c:v>22.758333333332683</c:v>
                </c:pt>
                <c:pt idx="2731">
                  <c:v>22.766666666666016</c:v>
                </c:pt>
                <c:pt idx="2732">
                  <c:v>22.774999999999348</c:v>
                </c:pt>
                <c:pt idx="2733">
                  <c:v>22.783333333332681</c:v>
                </c:pt>
                <c:pt idx="2734">
                  <c:v>22.791666666666014</c:v>
                </c:pt>
                <c:pt idx="2735">
                  <c:v>22.799999999999347</c:v>
                </c:pt>
                <c:pt idx="2736">
                  <c:v>22.80833333333268</c:v>
                </c:pt>
                <c:pt idx="2737">
                  <c:v>22.816666666666013</c:v>
                </c:pt>
                <c:pt idx="2738">
                  <c:v>22.824999999999346</c:v>
                </c:pt>
                <c:pt idx="2739">
                  <c:v>22.833333333332678</c:v>
                </c:pt>
                <c:pt idx="2740">
                  <c:v>22.841666666666011</c:v>
                </c:pt>
                <c:pt idx="2741">
                  <c:v>22.849999999999344</c:v>
                </c:pt>
                <c:pt idx="2742">
                  <c:v>22.858333333332677</c:v>
                </c:pt>
                <c:pt idx="2743">
                  <c:v>22.86666666666601</c:v>
                </c:pt>
                <c:pt idx="2744">
                  <c:v>22.874999999999343</c:v>
                </c:pt>
                <c:pt idx="2745">
                  <c:v>22.883333333332676</c:v>
                </c:pt>
                <c:pt idx="2746">
                  <c:v>22.891666666666008</c:v>
                </c:pt>
                <c:pt idx="2747">
                  <c:v>22.899999999999341</c:v>
                </c:pt>
                <c:pt idx="2748">
                  <c:v>22.908333333332674</c:v>
                </c:pt>
                <c:pt idx="2749">
                  <c:v>22.916666666666007</c:v>
                </c:pt>
                <c:pt idx="2750">
                  <c:v>22.92499999999934</c:v>
                </c:pt>
                <c:pt idx="2751">
                  <c:v>22.933333333332673</c:v>
                </c:pt>
                <c:pt idx="2752">
                  <c:v>22.941666666666006</c:v>
                </c:pt>
                <c:pt idx="2753">
                  <c:v>22.949999999999338</c:v>
                </c:pt>
                <c:pt idx="2754">
                  <c:v>22.958333333332671</c:v>
                </c:pt>
                <c:pt idx="2755">
                  <c:v>22.966666666666004</c:v>
                </c:pt>
                <c:pt idx="2756">
                  <c:v>22.974999999999337</c:v>
                </c:pt>
                <c:pt idx="2757">
                  <c:v>22.98333333333267</c:v>
                </c:pt>
                <c:pt idx="2758">
                  <c:v>22.991666666666003</c:v>
                </c:pt>
                <c:pt idx="2759">
                  <c:v>22.999999999999336</c:v>
                </c:pt>
                <c:pt idx="2760">
                  <c:v>23.008333333332669</c:v>
                </c:pt>
                <c:pt idx="2761">
                  <c:v>23.016666666666001</c:v>
                </c:pt>
                <c:pt idx="2762">
                  <c:v>23.024999999999334</c:v>
                </c:pt>
                <c:pt idx="2763">
                  <c:v>23.033333333332667</c:v>
                </c:pt>
                <c:pt idx="2764">
                  <c:v>23.041666666666</c:v>
                </c:pt>
                <c:pt idx="2765">
                  <c:v>23.049999999999333</c:v>
                </c:pt>
                <c:pt idx="2766">
                  <c:v>23.058333333332666</c:v>
                </c:pt>
                <c:pt idx="2767">
                  <c:v>23.066666666665999</c:v>
                </c:pt>
                <c:pt idx="2768">
                  <c:v>23.074999999999331</c:v>
                </c:pt>
                <c:pt idx="2769">
                  <c:v>23.083333333332664</c:v>
                </c:pt>
                <c:pt idx="2770">
                  <c:v>23.091666666665997</c:v>
                </c:pt>
                <c:pt idx="2771">
                  <c:v>23.09999999999933</c:v>
                </c:pt>
                <c:pt idx="2772">
                  <c:v>23.108333333332663</c:v>
                </c:pt>
                <c:pt idx="2773">
                  <c:v>23.116666666665996</c:v>
                </c:pt>
                <c:pt idx="2774">
                  <c:v>23.124999999999329</c:v>
                </c:pt>
                <c:pt idx="2775">
                  <c:v>23.133333333332661</c:v>
                </c:pt>
                <c:pt idx="2776">
                  <c:v>23.141666666665994</c:v>
                </c:pt>
                <c:pt idx="2777">
                  <c:v>23.149999999999327</c:v>
                </c:pt>
                <c:pt idx="2778">
                  <c:v>23.15833333333266</c:v>
                </c:pt>
                <c:pt idx="2779">
                  <c:v>23.166666666665993</c:v>
                </c:pt>
                <c:pt idx="2780">
                  <c:v>23.174999999999326</c:v>
                </c:pt>
                <c:pt idx="2781">
                  <c:v>23.183333333332659</c:v>
                </c:pt>
                <c:pt idx="2782">
                  <c:v>23.191666666665991</c:v>
                </c:pt>
                <c:pt idx="2783">
                  <c:v>23.199999999999324</c:v>
                </c:pt>
                <c:pt idx="2784">
                  <c:v>23.208333333332657</c:v>
                </c:pt>
                <c:pt idx="2785">
                  <c:v>23.21666666666599</c:v>
                </c:pt>
                <c:pt idx="2786">
                  <c:v>23.224999999999323</c:v>
                </c:pt>
                <c:pt idx="2787">
                  <c:v>23.233333333332656</c:v>
                </c:pt>
                <c:pt idx="2788">
                  <c:v>23.241666666665989</c:v>
                </c:pt>
                <c:pt idx="2789">
                  <c:v>23.249999999999321</c:v>
                </c:pt>
                <c:pt idx="2790">
                  <c:v>23.258333333332654</c:v>
                </c:pt>
                <c:pt idx="2791">
                  <c:v>23.266666666665987</c:v>
                </c:pt>
                <c:pt idx="2792">
                  <c:v>23.27499999999932</c:v>
                </c:pt>
                <c:pt idx="2793">
                  <c:v>23.283333333332653</c:v>
                </c:pt>
                <c:pt idx="2794">
                  <c:v>23.291666666665986</c:v>
                </c:pt>
                <c:pt idx="2795">
                  <c:v>23.299999999999319</c:v>
                </c:pt>
                <c:pt idx="2796">
                  <c:v>23.308333333332651</c:v>
                </c:pt>
                <c:pt idx="2797">
                  <c:v>23.316666666665984</c:v>
                </c:pt>
                <c:pt idx="2798">
                  <c:v>23.324999999999317</c:v>
                </c:pt>
                <c:pt idx="2799">
                  <c:v>23.33333333333265</c:v>
                </c:pt>
                <c:pt idx="2800">
                  <c:v>23.341666666665983</c:v>
                </c:pt>
                <c:pt idx="2801">
                  <c:v>23.349999999999316</c:v>
                </c:pt>
                <c:pt idx="2802">
                  <c:v>23.358333333332649</c:v>
                </c:pt>
                <c:pt idx="2803">
                  <c:v>23.366666666665981</c:v>
                </c:pt>
                <c:pt idx="2804">
                  <c:v>23.374999999999314</c:v>
                </c:pt>
                <c:pt idx="2805">
                  <c:v>23.383333333332647</c:v>
                </c:pt>
                <c:pt idx="2806">
                  <c:v>23.39166666666598</c:v>
                </c:pt>
                <c:pt idx="2807">
                  <c:v>23.399999999999313</c:v>
                </c:pt>
                <c:pt idx="2808">
                  <c:v>23.408333333332646</c:v>
                </c:pt>
                <c:pt idx="2809">
                  <c:v>23.416666666665979</c:v>
                </c:pt>
                <c:pt idx="2810">
                  <c:v>23.424999999999311</c:v>
                </c:pt>
                <c:pt idx="2811">
                  <c:v>23.433333333332644</c:v>
                </c:pt>
                <c:pt idx="2812">
                  <c:v>23.441666666665977</c:v>
                </c:pt>
                <c:pt idx="2813">
                  <c:v>23.44999999999931</c:v>
                </c:pt>
                <c:pt idx="2814">
                  <c:v>23.458333333332643</c:v>
                </c:pt>
                <c:pt idx="2815">
                  <c:v>23.466666666665976</c:v>
                </c:pt>
                <c:pt idx="2816">
                  <c:v>23.474999999999309</c:v>
                </c:pt>
                <c:pt idx="2817">
                  <c:v>23.483333333332642</c:v>
                </c:pt>
                <c:pt idx="2818">
                  <c:v>23.491666666665974</c:v>
                </c:pt>
                <c:pt idx="2819">
                  <c:v>23.499999999999307</c:v>
                </c:pt>
                <c:pt idx="2820">
                  <c:v>23.50833333333264</c:v>
                </c:pt>
                <c:pt idx="2821">
                  <c:v>23.516666666665973</c:v>
                </c:pt>
                <c:pt idx="2822">
                  <c:v>23.524999999999306</c:v>
                </c:pt>
                <c:pt idx="2823">
                  <c:v>23.533333333332639</c:v>
                </c:pt>
                <c:pt idx="2824">
                  <c:v>23.541666666665972</c:v>
                </c:pt>
                <c:pt idx="2825">
                  <c:v>23.549999999999304</c:v>
                </c:pt>
                <c:pt idx="2826">
                  <c:v>23.558333333332637</c:v>
                </c:pt>
                <c:pt idx="2827">
                  <c:v>23.56666666666597</c:v>
                </c:pt>
                <c:pt idx="2828">
                  <c:v>23.574999999999303</c:v>
                </c:pt>
                <c:pt idx="2829">
                  <c:v>23.583333333332636</c:v>
                </c:pt>
                <c:pt idx="2830">
                  <c:v>23.591666666665969</c:v>
                </c:pt>
              </c:numCache>
            </c:numRef>
          </c:xVal>
          <c:yVal>
            <c:numRef>
              <c:f>'[1]Auto save'!$J$2:$J$2847</c:f>
              <c:numCache>
                <c:formatCode>General</c:formatCode>
                <c:ptCount val="284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F8-421E-93F7-DD4C6A879FA2}"/>
            </c:ext>
          </c:extLst>
        </c:ser>
        <c:ser>
          <c:idx val="1"/>
          <c:order val="1"/>
          <c:tx>
            <c:strRef>
              <c:f>'[1]Auto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save'!$A$2:$A$2847</c:f>
              <c:numCache>
                <c:formatCode>General</c:formatCode>
                <c:ptCount val="284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  <c:pt idx="1200">
                  <c:v>10.008333333333406</c:v>
                </c:pt>
                <c:pt idx="1201">
                  <c:v>10.016666666666739</c:v>
                </c:pt>
                <c:pt idx="1202">
                  <c:v>10.025000000000071</c:v>
                </c:pt>
                <c:pt idx="1203">
                  <c:v>10.033333333333404</c:v>
                </c:pt>
                <c:pt idx="1204">
                  <c:v>10.041666666666737</c:v>
                </c:pt>
                <c:pt idx="1205">
                  <c:v>10.05000000000007</c:v>
                </c:pt>
                <c:pt idx="1206">
                  <c:v>10.058333333333403</c:v>
                </c:pt>
                <c:pt idx="1207">
                  <c:v>10.066666666666736</c:v>
                </c:pt>
                <c:pt idx="1208">
                  <c:v>10.075000000000069</c:v>
                </c:pt>
                <c:pt idx="1209">
                  <c:v>10.083333333333401</c:v>
                </c:pt>
                <c:pt idx="1210">
                  <c:v>10.091666666666734</c:v>
                </c:pt>
                <c:pt idx="1211">
                  <c:v>10.100000000000067</c:v>
                </c:pt>
                <c:pt idx="1212">
                  <c:v>10.1083333333334</c:v>
                </c:pt>
                <c:pt idx="1213">
                  <c:v>10.116666666666733</c:v>
                </c:pt>
                <c:pt idx="1214">
                  <c:v>10.125000000000066</c:v>
                </c:pt>
                <c:pt idx="1215">
                  <c:v>10.133333333333399</c:v>
                </c:pt>
                <c:pt idx="1216">
                  <c:v>10.141666666666731</c:v>
                </c:pt>
                <c:pt idx="1217">
                  <c:v>10.150000000000064</c:v>
                </c:pt>
                <c:pt idx="1218">
                  <c:v>10.158333333333397</c:v>
                </c:pt>
                <c:pt idx="1219">
                  <c:v>10.16666666666673</c:v>
                </c:pt>
                <c:pt idx="1220">
                  <c:v>10.175000000000063</c:v>
                </c:pt>
                <c:pt idx="1221">
                  <c:v>10.183333333333396</c:v>
                </c:pt>
                <c:pt idx="1222">
                  <c:v>10.191666666666729</c:v>
                </c:pt>
                <c:pt idx="1223">
                  <c:v>10.200000000000061</c:v>
                </c:pt>
                <c:pt idx="1224">
                  <c:v>10.208333333333394</c:v>
                </c:pt>
                <c:pt idx="1225">
                  <c:v>10.216666666666727</c:v>
                </c:pt>
                <c:pt idx="1226">
                  <c:v>10.22500000000006</c:v>
                </c:pt>
                <c:pt idx="1227">
                  <c:v>10.233333333333393</c:v>
                </c:pt>
                <c:pt idx="1228">
                  <c:v>10.241666666666726</c:v>
                </c:pt>
                <c:pt idx="1229">
                  <c:v>10.250000000000059</c:v>
                </c:pt>
                <c:pt idx="1230">
                  <c:v>10.258333333333391</c:v>
                </c:pt>
                <c:pt idx="1231">
                  <c:v>10.266666666666724</c:v>
                </c:pt>
                <c:pt idx="1232">
                  <c:v>10.275000000000057</c:v>
                </c:pt>
                <c:pt idx="1233">
                  <c:v>10.28333333333339</c:v>
                </c:pt>
                <c:pt idx="1234">
                  <c:v>10.291666666666723</c:v>
                </c:pt>
                <c:pt idx="1235">
                  <c:v>10.300000000000056</c:v>
                </c:pt>
                <c:pt idx="1236">
                  <c:v>10.308333333333389</c:v>
                </c:pt>
                <c:pt idx="1237">
                  <c:v>10.316666666666721</c:v>
                </c:pt>
                <c:pt idx="1238">
                  <c:v>10.325000000000054</c:v>
                </c:pt>
                <c:pt idx="1239">
                  <c:v>10.333333333333387</c:v>
                </c:pt>
                <c:pt idx="1240">
                  <c:v>10.34166666666672</c:v>
                </c:pt>
                <c:pt idx="1241">
                  <c:v>10.350000000000053</c:v>
                </c:pt>
                <c:pt idx="1242">
                  <c:v>10.358333333333386</c:v>
                </c:pt>
                <c:pt idx="1243">
                  <c:v>10.366666666666719</c:v>
                </c:pt>
                <c:pt idx="1244">
                  <c:v>10.375000000000052</c:v>
                </c:pt>
                <c:pt idx="1245">
                  <c:v>10.383333333333384</c:v>
                </c:pt>
                <c:pt idx="1246">
                  <c:v>10.391666666666717</c:v>
                </c:pt>
                <c:pt idx="1247">
                  <c:v>10.40000000000005</c:v>
                </c:pt>
                <c:pt idx="1248">
                  <c:v>10.408333333333383</c:v>
                </c:pt>
                <c:pt idx="1249">
                  <c:v>10.416666666666716</c:v>
                </c:pt>
                <c:pt idx="1250">
                  <c:v>10.425000000000049</c:v>
                </c:pt>
                <c:pt idx="1251">
                  <c:v>10.433333333333382</c:v>
                </c:pt>
                <c:pt idx="1252">
                  <c:v>10.441666666666714</c:v>
                </c:pt>
                <c:pt idx="1253">
                  <c:v>10.450000000000047</c:v>
                </c:pt>
                <c:pt idx="1254">
                  <c:v>10.45833333333338</c:v>
                </c:pt>
                <c:pt idx="1255">
                  <c:v>10.466666666666713</c:v>
                </c:pt>
                <c:pt idx="1256">
                  <c:v>10.475000000000046</c:v>
                </c:pt>
                <c:pt idx="1257">
                  <c:v>10.483333333333379</c:v>
                </c:pt>
                <c:pt idx="1258">
                  <c:v>10.491666666666712</c:v>
                </c:pt>
                <c:pt idx="1259">
                  <c:v>10.500000000000044</c:v>
                </c:pt>
                <c:pt idx="1260">
                  <c:v>10.508333333333377</c:v>
                </c:pt>
                <c:pt idx="1261">
                  <c:v>10.51666666666671</c:v>
                </c:pt>
                <c:pt idx="1262">
                  <c:v>10.525000000000043</c:v>
                </c:pt>
                <c:pt idx="1263">
                  <c:v>10.533333333333376</c:v>
                </c:pt>
                <c:pt idx="1264">
                  <c:v>10.541666666666709</c:v>
                </c:pt>
                <c:pt idx="1265">
                  <c:v>10.550000000000042</c:v>
                </c:pt>
                <c:pt idx="1266">
                  <c:v>10.558333333333374</c:v>
                </c:pt>
                <c:pt idx="1267">
                  <c:v>10.566666666666707</c:v>
                </c:pt>
                <c:pt idx="1268">
                  <c:v>10.57500000000004</c:v>
                </c:pt>
                <c:pt idx="1269">
                  <c:v>10.583333333333373</c:v>
                </c:pt>
                <c:pt idx="1270">
                  <c:v>10.591666666666706</c:v>
                </c:pt>
                <c:pt idx="1271">
                  <c:v>10.600000000000039</c:v>
                </c:pt>
                <c:pt idx="1272">
                  <c:v>10.608333333333372</c:v>
                </c:pt>
                <c:pt idx="1273">
                  <c:v>10.616666666666704</c:v>
                </c:pt>
                <c:pt idx="1274">
                  <c:v>10.625000000000037</c:v>
                </c:pt>
                <c:pt idx="1275">
                  <c:v>10.63333333333337</c:v>
                </c:pt>
                <c:pt idx="1276">
                  <c:v>10.641666666666703</c:v>
                </c:pt>
                <c:pt idx="1277">
                  <c:v>10.650000000000036</c:v>
                </c:pt>
                <c:pt idx="1278">
                  <c:v>10.658333333333369</c:v>
                </c:pt>
                <c:pt idx="1279">
                  <c:v>10.666666666666702</c:v>
                </c:pt>
                <c:pt idx="1280">
                  <c:v>10.675000000000034</c:v>
                </c:pt>
                <c:pt idx="1281">
                  <c:v>10.683333333333367</c:v>
                </c:pt>
                <c:pt idx="1282">
                  <c:v>10.6916666666667</c:v>
                </c:pt>
                <c:pt idx="1283">
                  <c:v>10.700000000000033</c:v>
                </c:pt>
                <c:pt idx="1284">
                  <c:v>10.708333333333366</c:v>
                </c:pt>
                <c:pt idx="1285">
                  <c:v>10.716666666666699</c:v>
                </c:pt>
                <c:pt idx="1286">
                  <c:v>10.725000000000032</c:v>
                </c:pt>
                <c:pt idx="1287">
                  <c:v>10.733333333333364</c:v>
                </c:pt>
                <c:pt idx="1288">
                  <c:v>10.741666666666697</c:v>
                </c:pt>
                <c:pt idx="1289">
                  <c:v>10.75000000000003</c:v>
                </c:pt>
                <c:pt idx="1290">
                  <c:v>10.758333333333363</c:v>
                </c:pt>
                <c:pt idx="1291">
                  <c:v>10.766666666666696</c:v>
                </c:pt>
                <c:pt idx="1292">
                  <c:v>10.775000000000029</c:v>
                </c:pt>
                <c:pt idx="1293">
                  <c:v>10.783333333333362</c:v>
                </c:pt>
                <c:pt idx="1294">
                  <c:v>10.791666666666694</c:v>
                </c:pt>
                <c:pt idx="1295">
                  <c:v>10.800000000000027</c:v>
                </c:pt>
                <c:pt idx="1296">
                  <c:v>10.80833333333336</c:v>
                </c:pt>
                <c:pt idx="1297">
                  <c:v>10.816666666666693</c:v>
                </c:pt>
                <c:pt idx="1298">
                  <c:v>10.825000000000026</c:v>
                </c:pt>
                <c:pt idx="1299">
                  <c:v>10.833333333333359</c:v>
                </c:pt>
                <c:pt idx="1300">
                  <c:v>10.841666666666692</c:v>
                </c:pt>
                <c:pt idx="1301">
                  <c:v>10.850000000000025</c:v>
                </c:pt>
                <c:pt idx="1302">
                  <c:v>10.858333333333357</c:v>
                </c:pt>
                <c:pt idx="1303">
                  <c:v>10.86666666666669</c:v>
                </c:pt>
                <c:pt idx="1304">
                  <c:v>10.875000000000023</c:v>
                </c:pt>
                <c:pt idx="1305">
                  <c:v>10.883333333333356</c:v>
                </c:pt>
                <c:pt idx="1306">
                  <c:v>10.891666666666689</c:v>
                </c:pt>
                <c:pt idx="1307">
                  <c:v>10.900000000000022</c:v>
                </c:pt>
                <c:pt idx="1308">
                  <c:v>10.908333333333355</c:v>
                </c:pt>
                <c:pt idx="1309">
                  <c:v>10.916666666666687</c:v>
                </c:pt>
                <c:pt idx="1310">
                  <c:v>10.92500000000002</c:v>
                </c:pt>
                <c:pt idx="1311">
                  <c:v>10.933333333333353</c:v>
                </c:pt>
                <c:pt idx="1312">
                  <c:v>10.941666666666686</c:v>
                </c:pt>
                <c:pt idx="1313">
                  <c:v>10.950000000000019</c:v>
                </c:pt>
                <c:pt idx="1314">
                  <c:v>10.958333333333352</c:v>
                </c:pt>
                <c:pt idx="1315">
                  <c:v>10.966666666666685</c:v>
                </c:pt>
                <c:pt idx="1316">
                  <c:v>10.975000000000017</c:v>
                </c:pt>
                <c:pt idx="1317">
                  <c:v>10.98333333333335</c:v>
                </c:pt>
                <c:pt idx="1318">
                  <c:v>10.991666666666683</c:v>
                </c:pt>
                <c:pt idx="1319">
                  <c:v>11.000000000000016</c:v>
                </c:pt>
                <c:pt idx="1320">
                  <c:v>11.008333333333349</c:v>
                </c:pt>
                <c:pt idx="1321">
                  <c:v>11.016666666666682</c:v>
                </c:pt>
                <c:pt idx="1322">
                  <c:v>11.025000000000015</c:v>
                </c:pt>
                <c:pt idx="1323">
                  <c:v>11.033333333333347</c:v>
                </c:pt>
                <c:pt idx="1324">
                  <c:v>11.04166666666668</c:v>
                </c:pt>
                <c:pt idx="1325">
                  <c:v>11.050000000000013</c:v>
                </c:pt>
                <c:pt idx="1326">
                  <c:v>11.058333333333346</c:v>
                </c:pt>
                <c:pt idx="1327">
                  <c:v>11.066666666666679</c:v>
                </c:pt>
                <c:pt idx="1328">
                  <c:v>11.075000000000012</c:v>
                </c:pt>
                <c:pt idx="1329">
                  <c:v>11.083333333333345</c:v>
                </c:pt>
                <c:pt idx="1330">
                  <c:v>11.091666666666677</c:v>
                </c:pt>
                <c:pt idx="1331">
                  <c:v>11.10000000000001</c:v>
                </c:pt>
                <c:pt idx="1332">
                  <c:v>11.108333333333343</c:v>
                </c:pt>
                <c:pt idx="1333">
                  <c:v>11.116666666666676</c:v>
                </c:pt>
                <c:pt idx="1334">
                  <c:v>11.125000000000009</c:v>
                </c:pt>
                <c:pt idx="1335">
                  <c:v>11.133333333333342</c:v>
                </c:pt>
                <c:pt idx="1336">
                  <c:v>11.141666666666675</c:v>
                </c:pt>
                <c:pt idx="1337">
                  <c:v>11.150000000000007</c:v>
                </c:pt>
                <c:pt idx="1338">
                  <c:v>11.15833333333334</c:v>
                </c:pt>
                <c:pt idx="1339">
                  <c:v>11.166666666666673</c:v>
                </c:pt>
                <c:pt idx="1340">
                  <c:v>11.175000000000006</c:v>
                </c:pt>
                <c:pt idx="1341">
                  <c:v>11.183333333333339</c:v>
                </c:pt>
                <c:pt idx="1342">
                  <c:v>11.191666666666672</c:v>
                </c:pt>
                <c:pt idx="1343">
                  <c:v>11.200000000000005</c:v>
                </c:pt>
                <c:pt idx="1344">
                  <c:v>11.208333333333337</c:v>
                </c:pt>
                <c:pt idx="1345">
                  <c:v>11.21666666666667</c:v>
                </c:pt>
                <c:pt idx="1346">
                  <c:v>11.225000000000003</c:v>
                </c:pt>
                <c:pt idx="1347">
                  <c:v>11.233333333333336</c:v>
                </c:pt>
                <c:pt idx="1348">
                  <c:v>11.241666666666669</c:v>
                </c:pt>
                <c:pt idx="1349">
                  <c:v>11.250000000000002</c:v>
                </c:pt>
                <c:pt idx="1350">
                  <c:v>11.258333333333335</c:v>
                </c:pt>
                <c:pt idx="1351">
                  <c:v>11.266666666666667</c:v>
                </c:pt>
                <c:pt idx="1352">
                  <c:v>11.275</c:v>
                </c:pt>
                <c:pt idx="1353">
                  <c:v>11.283333333333333</c:v>
                </c:pt>
                <c:pt idx="1354">
                  <c:v>11.291666666666666</c:v>
                </c:pt>
                <c:pt idx="1355">
                  <c:v>11.299999999999999</c:v>
                </c:pt>
                <c:pt idx="1356">
                  <c:v>11.308333333333332</c:v>
                </c:pt>
                <c:pt idx="1357">
                  <c:v>11.316666666666665</c:v>
                </c:pt>
                <c:pt idx="1358">
                  <c:v>11.324999999999998</c:v>
                </c:pt>
                <c:pt idx="1359">
                  <c:v>11.33333333333333</c:v>
                </c:pt>
                <c:pt idx="1360">
                  <c:v>11.341666666666663</c:v>
                </c:pt>
                <c:pt idx="1361">
                  <c:v>11.349999999999996</c:v>
                </c:pt>
                <c:pt idx="1362">
                  <c:v>11.358333333333329</c:v>
                </c:pt>
                <c:pt idx="1363">
                  <c:v>11.366666666666662</c:v>
                </c:pt>
                <c:pt idx="1364">
                  <c:v>11.374999999999995</c:v>
                </c:pt>
                <c:pt idx="1365">
                  <c:v>11.383333333333328</c:v>
                </c:pt>
                <c:pt idx="1366">
                  <c:v>11.39166666666666</c:v>
                </c:pt>
                <c:pt idx="1367">
                  <c:v>11.399999999999993</c:v>
                </c:pt>
                <c:pt idx="1368">
                  <c:v>11.408333333333326</c:v>
                </c:pt>
                <c:pt idx="1369">
                  <c:v>11.416666666666659</c:v>
                </c:pt>
                <c:pt idx="1370">
                  <c:v>11.424999999999992</c:v>
                </c:pt>
                <c:pt idx="1371">
                  <c:v>11.433333333333325</c:v>
                </c:pt>
                <c:pt idx="1372">
                  <c:v>11.441666666666658</c:v>
                </c:pt>
                <c:pt idx="1373">
                  <c:v>11.44999999999999</c:v>
                </c:pt>
                <c:pt idx="1374">
                  <c:v>11.458333333333323</c:v>
                </c:pt>
                <c:pt idx="1375">
                  <c:v>11.466666666666656</c:v>
                </c:pt>
                <c:pt idx="1376">
                  <c:v>11.474999999999989</c:v>
                </c:pt>
                <c:pt idx="1377">
                  <c:v>11.483333333333322</c:v>
                </c:pt>
                <c:pt idx="1378">
                  <c:v>11.491666666666655</c:v>
                </c:pt>
                <c:pt idx="1379">
                  <c:v>11.499999999999988</c:v>
                </c:pt>
                <c:pt idx="1380">
                  <c:v>11.50833333333332</c:v>
                </c:pt>
                <c:pt idx="1381">
                  <c:v>11.516666666666653</c:v>
                </c:pt>
                <c:pt idx="1382">
                  <c:v>11.524999999999986</c:v>
                </c:pt>
                <c:pt idx="1383">
                  <c:v>11.533333333333319</c:v>
                </c:pt>
                <c:pt idx="1384">
                  <c:v>11.541666666666652</c:v>
                </c:pt>
                <c:pt idx="1385">
                  <c:v>11.549999999999985</c:v>
                </c:pt>
                <c:pt idx="1386">
                  <c:v>11.558333333333318</c:v>
                </c:pt>
                <c:pt idx="1387">
                  <c:v>11.56666666666665</c:v>
                </c:pt>
                <c:pt idx="1388">
                  <c:v>11.574999999999983</c:v>
                </c:pt>
                <c:pt idx="1389">
                  <c:v>11.583333333333316</c:v>
                </c:pt>
                <c:pt idx="1390">
                  <c:v>11.591666666666649</c:v>
                </c:pt>
                <c:pt idx="1391">
                  <c:v>11.599999999999982</c:v>
                </c:pt>
                <c:pt idx="1392">
                  <c:v>11.608333333333315</c:v>
                </c:pt>
                <c:pt idx="1393">
                  <c:v>11.616666666666648</c:v>
                </c:pt>
                <c:pt idx="1394">
                  <c:v>11.62499999999998</c:v>
                </c:pt>
                <c:pt idx="1395">
                  <c:v>11.633333333333313</c:v>
                </c:pt>
                <c:pt idx="1396">
                  <c:v>11.641666666666646</c:v>
                </c:pt>
                <c:pt idx="1397">
                  <c:v>11.649999999999979</c:v>
                </c:pt>
                <c:pt idx="1398">
                  <c:v>11.658333333333312</c:v>
                </c:pt>
                <c:pt idx="1399">
                  <c:v>11.666666666666645</c:v>
                </c:pt>
                <c:pt idx="1400">
                  <c:v>11.674999999999978</c:v>
                </c:pt>
                <c:pt idx="1401">
                  <c:v>11.68333333333331</c:v>
                </c:pt>
                <c:pt idx="1402">
                  <c:v>11.691666666666643</c:v>
                </c:pt>
                <c:pt idx="1403">
                  <c:v>11.699999999999976</c:v>
                </c:pt>
                <c:pt idx="1404">
                  <c:v>11.708333333333309</c:v>
                </c:pt>
                <c:pt idx="1405">
                  <c:v>11.716666666666642</c:v>
                </c:pt>
                <c:pt idx="1406">
                  <c:v>11.724999999999975</c:v>
                </c:pt>
                <c:pt idx="1407">
                  <c:v>11.733333333333308</c:v>
                </c:pt>
                <c:pt idx="1408">
                  <c:v>11.74166666666664</c:v>
                </c:pt>
                <c:pt idx="1409">
                  <c:v>11.749999999999973</c:v>
                </c:pt>
                <c:pt idx="1410">
                  <c:v>11.758333333333306</c:v>
                </c:pt>
                <c:pt idx="1411">
                  <c:v>11.766666666666639</c:v>
                </c:pt>
                <c:pt idx="1412">
                  <c:v>11.774999999999972</c:v>
                </c:pt>
                <c:pt idx="1413">
                  <c:v>11.783333333333305</c:v>
                </c:pt>
                <c:pt idx="1414">
                  <c:v>11.791666666666638</c:v>
                </c:pt>
                <c:pt idx="1415">
                  <c:v>11.799999999999971</c:v>
                </c:pt>
                <c:pt idx="1416">
                  <c:v>11.808333333333303</c:v>
                </c:pt>
                <c:pt idx="1417">
                  <c:v>11.816666666666636</c:v>
                </c:pt>
                <c:pt idx="1418">
                  <c:v>11.824999999999969</c:v>
                </c:pt>
                <c:pt idx="1419">
                  <c:v>11.833333333333302</c:v>
                </c:pt>
                <c:pt idx="1420">
                  <c:v>11.841666666666635</c:v>
                </c:pt>
                <c:pt idx="1421">
                  <c:v>11.849999999999968</c:v>
                </c:pt>
                <c:pt idx="1422">
                  <c:v>11.858333333333301</c:v>
                </c:pt>
                <c:pt idx="1423">
                  <c:v>11.866666666666633</c:v>
                </c:pt>
                <c:pt idx="1424">
                  <c:v>11.874999999999966</c:v>
                </c:pt>
                <c:pt idx="1425">
                  <c:v>11.883333333333299</c:v>
                </c:pt>
                <c:pt idx="1426">
                  <c:v>11.891666666666632</c:v>
                </c:pt>
                <c:pt idx="1427">
                  <c:v>11.899999999999965</c:v>
                </c:pt>
                <c:pt idx="1428">
                  <c:v>11.908333333333298</c:v>
                </c:pt>
                <c:pt idx="1429">
                  <c:v>11.916666666666631</c:v>
                </c:pt>
                <c:pt idx="1430">
                  <c:v>11.924999999999963</c:v>
                </c:pt>
                <c:pt idx="1431">
                  <c:v>11.933333333333296</c:v>
                </c:pt>
                <c:pt idx="1432">
                  <c:v>11.941666666666629</c:v>
                </c:pt>
                <c:pt idx="1433">
                  <c:v>11.949999999999962</c:v>
                </c:pt>
                <c:pt idx="1434">
                  <c:v>11.958333333333295</c:v>
                </c:pt>
                <c:pt idx="1435">
                  <c:v>11.966666666666628</c:v>
                </c:pt>
                <c:pt idx="1436">
                  <c:v>11.974999999999961</c:v>
                </c:pt>
                <c:pt idx="1437">
                  <c:v>11.983333333333293</c:v>
                </c:pt>
                <c:pt idx="1438">
                  <c:v>11.991666666666626</c:v>
                </c:pt>
                <c:pt idx="1439">
                  <c:v>11.999999999999959</c:v>
                </c:pt>
                <c:pt idx="1440">
                  <c:v>12.008333333333292</c:v>
                </c:pt>
                <c:pt idx="1441">
                  <c:v>12.016666666666625</c:v>
                </c:pt>
                <c:pt idx="1442">
                  <c:v>12.024999999999958</c:v>
                </c:pt>
                <c:pt idx="1443">
                  <c:v>12.033333333333291</c:v>
                </c:pt>
                <c:pt idx="1444">
                  <c:v>12.041666666666623</c:v>
                </c:pt>
                <c:pt idx="1445">
                  <c:v>12.049999999999956</c:v>
                </c:pt>
                <c:pt idx="1446">
                  <c:v>12.058333333333289</c:v>
                </c:pt>
                <c:pt idx="1447">
                  <c:v>12.066666666666622</c:v>
                </c:pt>
                <c:pt idx="1448">
                  <c:v>12.074999999999955</c:v>
                </c:pt>
                <c:pt idx="1449">
                  <c:v>12.083333333333288</c:v>
                </c:pt>
                <c:pt idx="1450">
                  <c:v>12.091666666666621</c:v>
                </c:pt>
                <c:pt idx="1451">
                  <c:v>12.099999999999953</c:v>
                </c:pt>
                <c:pt idx="1452">
                  <c:v>12.108333333333286</c:v>
                </c:pt>
                <c:pt idx="1453">
                  <c:v>12.116666666666619</c:v>
                </c:pt>
                <c:pt idx="1454">
                  <c:v>12.124999999999952</c:v>
                </c:pt>
                <c:pt idx="1455">
                  <c:v>12.133333333333285</c:v>
                </c:pt>
                <c:pt idx="1456">
                  <c:v>12.141666666666618</c:v>
                </c:pt>
                <c:pt idx="1457">
                  <c:v>12.149999999999951</c:v>
                </c:pt>
                <c:pt idx="1458">
                  <c:v>12.158333333333283</c:v>
                </c:pt>
                <c:pt idx="1459">
                  <c:v>12.166666666666616</c:v>
                </c:pt>
                <c:pt idx="1460">
                  <c:v>12.174999999999949</c:v>
                </c:pt>
                <c:pt idx="1461">
                  <c:v>12.183333333333282</c:v>
                </c:pt>
                <c:pt idx="1462">
                  <c:v>12.191666666666615</c:v>
                </c:pt>
                <c:pt idx="1463">
                  <c:v>12.199999999999948</c:v>
                </c:pt>
                <c:pt idx="1464">
                  <c:v>12.208333333333281</c:v>
                </c:pt>
                <c:pt idx="1465">
                  <c:v>12.216666666666613</c:v>
                </c:pt>
                <c:pt idx="1466">
                  <c:v>12.224999999999946</c:v>
                </c:pt>
                <c:pt idx="1467">
                  <c:v>12.233333333333279</c:v>
                </c:pt>
                <c:pt idx="1468">
                  <c:v>12.241666666666612</c:v>
                </c:pt>
                <c:pt idx="1469">
                  <c:v>12.249999999999945</c:v>
                </c:pt>
                <c:pt idx="1470">
                  <c:v>12.258333333333278</c:v>
                </c:pt>
                <c:pt idx="1471">
                  <c:v>12.266666666666611</c:v>
                </c:pt>
                <c:pt idx="1472">
                  <c:v>12.274999999999944</c:v>
                </c:pt>
                <c:pt idx="1473">
                  <c:v>12.283333333333276</c:v>
                </c:pt>
                <c:pt idx="1474">
                  <c:v>12.291666666666609</c:v>
                </c:pt>
                <c:pt idx="1475">
                  <c:v>12.299999999999942</c:v>
                </c:pt>
                <c:pt idx="1476">
                  <c:v>12.308333333333275</c:v>
                </c:pt>
                <c:pt idx="1477">
                  <c:v>12.316666666666608</c:v>
                </c:pt>
                <c:pt idx="1478">
                  <c:v>12.324999999999941</c:v>
                </c:pt>
                <c:pt idx="1479">
                  <c:v>12.333333333333274</c:v>
                </c:pt>
                <c:pt idx="1480">
                  <c:v>12.341666666666606</c:v>
                </c:pt>
                <c:pt idx="1481">
                  <c:v>12.349999999999939</c:v>
                </c:pt>
                <c:pt idx="1482">
                  <c:v>12.358333333333272</c:v>
                </c:pt>
                <c:pt idx="1483">
                  <c:v>12.366666666666605</c:v>
                </c:pt>
                <c:pt idx="1484">
                  <c:v>12.374999999999938</c:v>
                </c:pt>
                <c:pt idx="1485">
                  <c:v>12.383333333333271</c:v>
                </c:pt>
                <c:pt idx="1486">
                  <c:v>12.391666666666604</c:v>
                </c:pt>
                <c:pt idx="1487">
                  <c:v>12.399999999999936</c:v>
                </c:pt>
                <c:pt idx="1488">
                  <c:v>12.408333333333269</c:v>
                </c:pt>
                <c:pt idx="1489">
                  <c:v>12.416666666666602</c:v>
                </c:pt>
                <c:pt idx="1490">
                  <c:v>12.424999999999935</c:v>
                </c:pt>
                <c:pt idx="1491">
                  <c:v>12.433333333333268</c:v>
                </c:pt>
                <c:pt idx="1492">
                  <c:v>12.441666666666601</c:v>
                </c:pt>
                <c:pt idx="1493">
                  <c:v>12.449999999999934</c:v>
                </c:pt>
                <c:pt idx="1494">
                  <c:v>12.458333333333266</c:v>
                </c:pt>
                <c:pt idx="1495">
                  <c:v>12.466666666666599</c:v>
                </c:pt>
                <c:pt idx="1496">
                  <c:v>12.474999999999932</c:v>
                </c:pt>
                <c:pt idx="1497">
                  <c:v>12.483333333333265</c:v>
                </c:pt>
                <c:pt idx="1498">
                  <c:v>12.491666666666598</c:v>
                </c:pt>
                <c:pt idx="1499">
                  <c:v>12.499999999999931</c:v>
                </c:pt>
                <c:pt idx="1500">
                  <c:v>12.508333333333264</c:v>
                </c:pt>
                <c:pt idx="1501">
                  <c:v>12.516666666666596</c:v>
                </c:pt>
                <c:pt idx="1502">
                  <c:v>12.524999999999929</c:v>
                </c:pt>
                <c:pt idx="1503">
                  <c:v>12.533333333333262</c:v>
                </c:pt>
                <c:pt idx="1504">
                  <c:v>12.541666666666595</c:v>
                </c:pt>
                <c:pt idx="1505">
                  <c:v>12.549999999999928</c:v>
                </c:pt>
                <c:pt idx="1506">
                  <c:v>12.558333333333261</c:v>
                </c:pt>
                <c:pt idx="1507">
                  <c:v>12.566666666666594</c:v>
                </c:pt>
                <c:pt idx="1508">
                  <c:v>12.574999999999926</c:v>
                </c:pt>
                <c:pt idx="1509">
                  <c:v>12.583333333333259</c:v>
                </c:pt>
                <c:pt idx="1510">
                  <c:v>12.591666666666592</c:v>
                </c:pt>
                <c:pt idx="1511">
                  <c:v>12.599999999999925</c:v>
                </c:pt>
                <c:pt idx="1512">
                  <c:v>12.608333333333258</c:v>
                </c:pt>
                <c:pt idx="1513">
                  <c:v>12.616666666666591</c:v>
                </c:pt>
                <c:pt idx="1514">
                  <c:v>12.624999999999924</c:v>
                </c:pt>
                <c:pt idx="1515">
                  <c:v>12.633333333333256</c:v>
                </c:pt>
                <c:pt idx="1516">
                  <c:v>12.641666666666589</c:v>
                </c:pt>
                <c:pt idx="1517">
                  <c:v>12.649999999999922</c:v>
                </c:pt>
                <c:pt idx="1518">
                  <c:v>12.658333333333255</c:v>
                </c:pt>
                <c:pt idx="1519">
                  <c:v>12.666666666666588</c:v>
                </c:pt>
                <c:pt idx="1520">
                  <c:v>12.674999999999921</c:v>
                </c:pt>
                <c:pt idx="1521">
                  <c:v>12.683333333333254</c:v>
                </c:pt>
                <c:pt idx="1522">
                  <c:v>12.691666666666586</c:v>
                </c:pt>
                <c:pt idx="1523">
                  <c:v>12.699999999999919</c:v>
                </c:pt>
                <c:pt idx="1524">
                  <c:v>12.708333333333252</c:v>
                </c:pt>
                <c:pt idx="1525">
                  <c:v>12.716666666666585</c:v>
                </c:pt>
                <c:pt idx="1526">
                  <c:v>12.724999999999918</c:v>
                </c:pt>
                <c:pt idx="1527">
                  <c:v>12.733333333333251</c:v>
                </c:pt>
                <c:pt idx="1528">
                  <c:v>12.741666666666584</c:v>
                </c:pt>
                <c:pt idx="1529">
                  <c:v>12.749999999999917</c:v>
                </c:pt>
                <c:pt idx="1530">
                  <c:v>12.758333333333249</c:v>
                </c:pt>
                <c:pt idx="1531">
                  <c:v>12.766666666666582</c:v>
                </c:pt>
                <c:pt idx="1532">
                  <c:v>12.774999999999915</c:v>
                </c:pt>
                <c:pt idx="1533">
                  <c:v>12.783333333333248</c:v>
                </c:pt>
                <c:pt idx="1534">
                  <c:v>12.791666666666581</c:v>
                </c:pt>
                <c:pt idx="1535">
                  <c:v>12.799999999999914</c:v>
                </c:pt>
                <c:pt idx="1536">
                  <c:v>12.808333333333247</c:v>
                </c:pt>
                <c:pt idx="1537">
                  <c:v>12.816666666666579</c:v>
                </c:pt>
                <c:pt idx="1538">
                  <c:v>12.824999999999912</c:v>
                </c:pt>
                <c:pt idx="1539">
                  <c:v>12.833333333333245</c:v>
                </c:pt>
                <c:pt idx="1540">
                  <c:v>12.841666666666578</c:v>
                </c:pt>
                <c:pt idx="1541">
                  <c:v>12.849999999999911</c:v>
                </c:pt>
                <c:pt idx="1542">
                  <c:v>12.858333333333244</c:v>
                </c:pt>
                <c:pt idx="1543">
                  <c:v>12.866666666666577</c:v>
                </c:pt>
                <c:pt idx="1544">
                  <c:v>12.874999999999909</c:v>
                </c:pt>
                <c:pt idx="1545">
                  <c:v>12.883333333333242</c:v>
                </c:pt>
                <c:pt idx="1546">
                  <c:v>12.891666666666575</c:v>
                </c:pt>
                <c:pt idx="1547">
                  <c:v>12.899999999999908</c:v>
                </c:pt>
                <c:pt idx="1548">
                  <c:v>12.908333333333241</c:v>
                </c:pt>
                <c:pt idx="1549">
                  <c:v>12.916666666666574</c:v>
                </c:pt>
                <c:pt idx="1550">
                  <c:v>12.924999999999907</c:v>
                </c:pt>
                <c:pt idx="1551">
                  <c:v>12.933333333333239</c:v>
                </c:pt>
                <c:pt idx="1552">
                  <c:v>12.941666666666572</c:v>
                </c:pt>
                <c:pt idx="1553">
                  <c:v>12.949999999999905</c:v>
                </c:pt>
                <c:pt idx="1554">
                  <c:v>12.958333333333238</c:v>
                </c:pt>
                <c:pt idx="1555">
                  <c:v>12.966666666666571</c:v>
                </c:pt>
                <c:pt idx="1556">
                  <c:v>12.974999999999904</c:v>
                </c:pt>
                <c:pt idx="1557">
                  <c:v>12.983333333333237</c:v>
                </c:pt>
                <c:pt idx="1558">
                  <c:v>12.991666666666569</c:v>
                </c:pt>
                <c:pt idx="1559">
                  <c:v>12.999999999999902</c:v>
                </c:pt>
                <c:pt idx="1560">
                  <c:v>13.008333333333235</c:v>
                </c:pt>
                <c:pt idx="1561">
                  <c:v>13.016666666666568</c:v>
                </c:pt>
                <c:pt idx="1562">
                  <c:v>13.024999999999901</c:v>
                </c:pt>
                <c:pt idx="1563">
                  <c:v>13.033333333333234</c:v>
                </c:pt>
                <c:pt idx="1564">
                  <c:v>13.041666666666567</c:v>
                </c:pt>
                <c:pt idx="1565">
                  <c:v>13.049999999999899</c:v>
                </c:pt>
                <c:pt idx="1566">
                  <c:v>13.058333333333232</c:v>
                </c:pt>
                <c:pt idx="1567">
                  <c:v>13.066666666666565</c:v>
                </c:pt>
                <c:pt idx="1568">
                  <c:v>13.074999999999898</c:v>
                </c:pt>
                <c:pt idx="1569">
                  <c:v>13.083333333333231</c:v>
                </c:pt>
                <c:pt idx="1570">
                  <c:v>13.091666666666564</c:v>
                </c:pt>
                <c:pt idx="1571">
                  <c:v>13.099999999999897</c:v>
                </c:pt>
                <c:pt idx="1572">
                  <c:v>13.108333333333229</c:v>
                </c:pt>
                <c:pt idx="1573">
                  <c:v>13.116666666666562</c:v>
                </c:pt>
                <c:pt idx="1574">
                  <c:v>13.124999999999895</c:v>
                </c:pt>
                <c:pt idx="1575">
                  <c:v>13.133333333333228</c:v>
                </c:pt>
                <c:pt idx="1576">
                  <c:v>13.141666666666561</c:v>
                </c:pt>
                <c:pt idx="1577">
                  <c:v>13.149999999999894</c:v>
                </c:pt>
                <c:pt idx="1578">
                  <c:v>13.158333333333227</c:v>
                </c:pt>
                <c:pt idx="1579">
                  <c:v>13.166666666666559</c:v>
                </c:pt>
                <c:pt idx="1580">
                  <c:v>13.174999999999892</c:v>
                </c:pt>
                <c:pt idx="1581">
                  <c:v>13.183333333333225</c:v>
                </c:pt>
                <c:pt idx="1582">
                  <c:v>13.191666666666558</c:v>
                </c:pt>
                <c:pt idx="1583">
                  <c:v>13.199999999999891</c:v>
                </c:pt>
                <c:pt idx="1584">
                  <c:v>13.208333333333224</c:v>
                </c:pt>
                <c:pt idx="1585">
                  <c:v>13.216666666666557</c:v>
                </c:pt>
                <c:pt idx="1586">
                  <c:v>13.22499999999989</c:v>
                </c:pt>
                <c:pt idx="1587">
                  <c:v>13.233333333333222</c:v>
                </c:pt>
                <c:pt idx="1588">
                  <c:v>13.241666666666555</c:v>
                </c:pt>
                <c:pt idx="1589">
                  <c:v>13.249999999999888</c:v>
                </c:pt>
                <c:pt idx="1590">
                  <c:v>13.258333333333221</c:v>
                </c:pt>
                <c:pt idx="1591">
                  <c:v>13.266666666666554</c:v>
                </c:pt>
                <c:pt idx="1592">
                  <c:v>13.274999999999887</c:v>
                </c:pt>
                <c:pt idx="1593">
                  <c:v>13.28333333333322</c:v>
                </c:pt>
                <c:pt idx="1594">
                  <c:v>13.291666666666552</c:v>
                </c:pt>
                <c:pt idx="1595">
                  <c:v>13.299999999999885</c:v>
                </c:pt>
                <c:pt idx="1596">
                  <c:v>13.308333333333218</c:v>
                </c:pt>
                <c:pt idx="1597">
                  <c:v>13.316666666666551</c:v>
                </c:pt>
                <c:pt idx="1598">
                  <c:v>13.324999999999884</c:v>
                </c:pt>
                <c:pt idx="1599">
                  <c:v>13.333333333333217</c:v>
                </c:pt>
                <c:pt idx="1600">
                  <c:v>13.34166666666655</c:v>
                </c:pt>
                <c:pt idx="1601">
                  <c:v>13.349999999999882</c:v>
                </c:pt>
                <c:pt idx="1602">
                  <c:v>13.358333333333215</c:v>
                </c:pt>
                <c:pt idx="1603">
                  <c:v>13.366666666666548</c:v>
                </c:pt>
                <c:pt idx="1604">
                  <c:v>13.374999999999881</c:v>
                </c:pt>
                <c:pt idx="1605">
                  <c:v>13.383333333333214</c:v>
                </c:pt>
                <c:pt idx="1606">
                  <c:v>13.391666666666547</c:v>
                </c:pt>
                <c:pt idx="1607">
                  <c:v>13.39999999999988</c:v>
                </c:pt>
                <c:pt idx="1608">
                  <c:v>13.408333333333212</c:v>
                </c:pt>
                <c:pt idx="1609">
                  <c:v>13.416666666666545</c:v>
                </c:pt>
                <c:pt idx="1610">
                  <c:v>13.424999999999878</c:v>
                </c:pt>
                <c:pt idx="1611">
                  <c:v>13.433333333333211</c:v>
                </c:pt>
                <c:pt idx="1612">
                  <c:v>13.441666666666544</c:v>
                </c:pt>
                <c:pt idx="1613">
                  <c:v>13.449999999999877</c:v>
                </c:pt>
                <c:pt idx="1614">
                  <c:v>13.45833333333321</c:v>
                </c:pt>
                <c:pt idx="1615">
                  <c:v>13.466666666666542</c:v>
                </c:pt>
                <c:pt idx="1616">
                  <c:v>13.474999999999875</c:v>
                </c:pt>
                <c:pt idx="1617">
                  <c:v>13.483333333333208</c:v>
                </c:pt>
                <c:pt idx="1618">
                  <c:v>13.491666666666541</c:v>
                </c:pt>
                <c:pt idx="1619">
                  <c:v>13.499999999999874</c:v>
                </c:pt>
                <c:pt idx="1620">
                  <c:v>13.508333333333207</c:v>
                </c:pt>
                <c:pt idx="1621">
                  <c:v>13.51666666666654</c:v>
                </c:pt>
                <c:pt idx="1622">
                  <c:v>13.524999999999872</c:v>
                </c:pt>
                <c:pt idx="1623">
                  <c:v>13.533333333333205</c:v>
                </c:pt>
                <c:pt idx="1624">
                  <c:v>13.541666666666538</c:v>
                </c:pt>
                <c:pt idx="1625">
                  <c:v>13.549999999999871</c:v>
                </c:pt>
                <c:pt idx="1626">
                  <c:v>13.558333333333204</c:v>
                </c:pt>
                <c:pt idx="1627">
                  <c:v>13.566666666666537</c:v>
                </c:pt>
                <c:pt idx="1628">
                  <c:v>13.57499999999987</c:v>
                </c:pt>
                <c:pt idx="1629">
                  <c:v>13.583333333333202</c:v>
                </c:pt>
                <c:pt idx="1630">
                  <c:v>13.591666666666535</c:v>
                </c:pt>
                <c:pt idx="1631">
                  <c:v>13.599999999999868</c:v>
                </c:pt>
                <c:pt idx="1632">
                  <c:v>13.608333333333201</c:v>
                </c:pt>
                <c:pt idx="1633">
                  <c:v>13.616666666666534</c:v>
                </c:pt>
                <c:pt idx="1634">
                  <c:v>13.624999999999867</c:v>
                </c:pt>
                <c:pt idx="1635">
                  <c:v>13.6333333333332</c:v>
                </c:pt>
                <c:pt idx="1636">
                  <c:v>13.641666666666532</c:v>
                </c:pt>
                <c:pt idx="1637">
                  <c:v>13.649999999999865</c:v>
                </c:pt>
                <c:pt idx="1638">
                  <c:v>13.658333333333198</c:v>
                </c:pt>
                <c:pt idx="1639">
                  <c:v>13.666666666666531</c:v>
                </c:pt>
                <c:pt idx="1640">
                  <c:v>13.674999999999864</c:v>
                </c:pt>
                <c:pt idx="1641">
                  <c:v>13.683333333333197</c:v>
                </c:pt>
                <c:pt idx="1642">
                  <c:v>13.69166666666653</c:v>
                </c:pt>
                <c:pt idx="1643">
                  <c:v>13.699999999999863</c:v>
                </c:pt>
                <c:pt idx="1644">
                  <c:v>13.708333333333195</c:v>
                </c:pt>
                <c:pt idx="1645">
                  <c:v>13.716666666666528</c:v>
                </c:pt>
                <c:pt idx="1646">
                  <c:v>13.724999999999861</c:v>
                </c:pt>
                <c:pt idx="1647">
                  <c:v>13.733333333333194</c:v>
                </c:pt>
                <c:pt idx="1648">
                  <c:v>13.741666666666527</c:v>
                </c:pt>
                <c:pt idx="1649">
                  <c:v>13.74999999999986</c:v>
                </c:pt>
                <c:pt idx="1650">
                  <c:v>13.758333333333193</c:v>
                </c:pt>
                <c:pt idx="1651">
                  <c:v>13.766666666666525</c:v>
                </c:pt>
                <c:pt idx="1652">
                  <c:v>13.774999999999858</c:v>
                </c:pt>
                <c:pt idx="1653">
                  <c:v>13.783333333333191</c:v>
                </c:pt>
                <c:pt idx="1654">
                  <c:v>13.791666666666524</c:v>
                </c:pt>
                <c:pt idx="1655">
                  <c:v>13.799999999999857</c:v>
                </c:pt>
                <c:pt idx="1656">
                  <c:v>13.80833333333319</c:v>
                </c:pt>
                <c:pt idx="1657">
                  <c:v>13.816666666666523</c:v>
                </c:pt>
                <c:pt idx="1658">
                  <c:v>13.824999999999855</c:v>
                </c:pt>
                <c:pt idx="1659">
                  <c:v>13.833333333333188</c:v>
                </c:pt>
                <c:pt idx="1660">
                  <c:v>13.841666666666521</c:v>
                </c:pt>
                <c:pt idx="1661">
                  <c:v>13.849999999999854</c:v>
                </c:pt>
                <c:pt idx="1662">
                  <c:v>13.858333333333187</c:v>
                </c:pt>
                <c:pt idx="1663">
                  <c:v>13.86666666666652</c:v>
                </c:pt>
                <c:pt idx="1664">
                  <c:v>13.874999999999853</c:v>
                </c:pt>
                <c:pt idx="1665">
                  <c:v>13.883333333333185</c:v>
                </c:pt>
                <c:pt idx="1666">
                  <c:v>13.891666666666518</c:v>
                </c:pt>
                <c:pt idx="1667">
                  <c:v>13.899999999999851</c:v>
                </c:pt>
                <c:pt idx="1668">
                  <c:v>13.908333333333184</c:v>
                </c:pt>
                <c:pt idx="1669">
                  <c:v>13.916666666666517</c:v>
                </c:pt>
                <c:pt idx="1670">
                  <c:v>13.92499999999985</c:v>
                </c:pt>
                <c:pt idx="1671">
                  <c:v>13.933333333333183</c:v>
                </c:pt>
                <c:pt idx="1672">
                  <c:v>13.941666666666515</c:v>
                </c:pt>
                <c:pt idx="1673">
                  <c:v>13.949999999999848</c:v>
                </c:pt>
                <c:pt idx="1674">
                  <c:v>13.958333333333181</c:v>
                </c:pt>
                <c:pt idx="1675">
                  <c:v>13.966666666666514</c:v>
                </c:pt>
                <c:pt idx="1676">
                  <c:v>13.974999999999847</c:v>
                </c:pt>
                <c:pt idx="1677">
                  <c:v>13.98333333333318</c:v>
                </c:pt>
                <c:pt idx="1678">
                  <c:v>13.991666666666513</c:v>
                </c:pt>
                <c:pt idx="1679">
                  <c:v>13.999999999999845</c:v>
                </c:pt>
                <c:pt idx="1680">
                  <c:v>14.008333333333178</c:v>
                </c:pt>
                <c:pt idx="1681">
                  <c:v>14.016666666666511</c:v>
                </c:pt>
                <c:pt idx="1682">
                  <c:v>14.024999999999844</c:v>
                </c:pt>
                <c:pt idx="1683">
                  <c:v>14.033333333333177</c:v>
                </c:pt>
                <c:pt idx="1684">
                  <c:v>14.04166666666651</c:v>
                </c:pt>
                <c:pt idx="1685">
                  <c:v>14.049999999999843</c:v>
                </c:pt>
                <c:pt idx="1686">
                  <c:v>14.058333333333175</c:v>
                </c:pt>
                <c:pt idx="1687">
                  <c:v>14.066666666666508</c:v>
                </c:pt>
                <c:pt idx="1688">
                  <c:v>14.074999999999841</c:v>
                </c:pt>
                <c:pt idx="1689">
                  <c:v>14.083333333333174</c:v>
                </c:pt>
                <c:pt idx="1690">
                  <c:v>14.091666666666507</c:v>
                </c:pt>
                <c:pt idx="1691">
                  <c:v>14.09999999999984</c:v>
                </c:pt>
                <c:pt idx="1692">
                  <c:v>14.108333333333173</c:v>
                </c:pt>
                <c:pt idx="1693">
                  <c:v>14.116666666666505</c:v>
                </c:pt>
                <c:pt idx="1694">
                  <c:v>14.124999999999838</c:v>
                </c:pt>
                <c:pt idx="1695">
                  <c:v>14.133333333333171</c:v>
                </c:pt>
                <c:pt idx="1696">
                  <c:v>14.141666666666504</c:v>
                </c:pt>
                <c:pt idx="1697">
                  <c:v>14.149999999999837</c:v>
                </c:pt>
                <c:pt idx="1698">
                  <c:v>14.15833333333317</c:v>
                </c:pt>
                <c:pt idx="1699">
                  <c:v>14.166666666666503</c:v>
                </c:pt>
                <c:pt idx="1700">
                  <c:v>14.174999999999836</c:v>
                </c:pt>
                <c:pt idx="1701">
                  <c:v>14.183333333333168</c:v>
                </c:pt>
                <c:pt idx="1702">
                  <c:v>14.191666666666501</c:v>
                </c:pt>
                <c:pt idx="1703">
                  <c:v>14.199999999999834</c:v>
                </c:pt>
                <c:pt idx="1704">
                  <c:v>14.208333333333167</c:v>
                </c:pt>
                <c:pt idx="1705">
                  <c:v>14.2166666666665</c:v>
                </c:pt>
                <c:pt idx="1706">
                  <c:v>14.224999999999833</c:v>
                </c:pt>
                <c:pt idx="1707">
                  <c:v>14.233333333333166</c:v>
                </c:pt>
                <c:pt idx="1708">
                  <c:v>14.241666666666498</c:v>
                </c:pt>
                <c:pt idx="1709">
                  <c:v>14.249999999999831</c:v>
                </c:pt>
                <c:pt idx="1710">
                  <c:v>14.258333333333164</c:v>
                </c:pt>
                <c:pt idx="1711">
                  <c:v>14.266666666666497</c:v>
                </c:pt>
                <c:pt idx="1712">
                  <c:v>14.27499999999983</c:v>
                </c:pt>
                <c:pt idx="1713">
                  <c:v>14.283333333333163</c:v>
                </c:pt>
                <c:pt idx="1714">
                  <c:v>14.291666666666496</c:v>
                </c:pt>
                <c:pt idx="1715">
                  <c:v>14.299999999999828</c:v>
                </c:pt>
                <c:pt idx="1716">
                  <c:v>14.308333333333161</c:v>
                </c:pt>
                <c:pt idx="1717">
                  <c:v>14.316666666666494</c:v>
                </c:pt>
                <c:pt idx="1718">
                  <c:v>14.324999999999827</c:v>
                </c:pt>
                <c:pt idx="1719">
                  <c:v>14.33333333333316</c:v>
                </c:pt>
                <c:pt idx="1720">
                  <c:v>14.341666666666493</c:v>
                </c:pt>
                <c:pt idx="1721">
                  <c:v>14.349999999999826</c:v>
                </c:pt>
                <c:pt idx="1722">
                  <c:v>14.358333333333158</c:v>
                </c:pt>
                <c:pt idx="1723">
                  <c:v>14.366666666666491</c:v>
                </c:pt>
                <c:pt idx="1724">
                  <c:v>14.374999999999824</c:v>
                </c:pt>
                <c:pt idx="1725">
                  <c:v>14.383333333333157</c:v>
                </c:pt>
                <c:pt idx="1726">
                  <c:v>14.39166666666649</c:v>
                </c:pt>
                <c:pt idx="1727">
                  <c:v>14.399999999999823</c:v>
                </c:pt>
                <c:pt idx="1728">
                  <c:v>14.408333333333156</c:v>
                </c:pt>
                <c:pt idx="1729">
                  <c:v>14.416666666666488</c:v>
                </c:pt>
                <c:pt idx="1730">
                  <c:v>14.424999999999821</c:v>
                </c:pt>
                <c:pt idx="1731">
                  <c:v>14.433333333333154</c:v>
                </c:pt>
                <c:pt idx="1732">
                  <c:v>14.441666666666487</c:v>
                </c:pt>
                <c:pt idx="1733">
                  <c:v>14.44999999999982</c:v>
                </c:pt>
                <c:pt idx="1734">
                  <c:v>14.458333333333153</c:v>
                </c:pt>
                <c:pt idx="1735">
                  <c:v>14.466666666666486</c:v>
                </c:pt>
                <c:pt idx="1736">
                  <c:v>14.474999999999818</c:v>
                </c:pt>
                <c:pt idx="1737">
                  <c:v>14.483333333333151</c:v>
                </c:pt>
                <c:pt idx="1738">
                  <c:v>14.491666666666484</c:v>
                </c:pt>
                <c:pt idx="1739">
                  <c:v>14.499999999999817</c:v>
                </c:pt>
                <c:pt idx="1740">
                  <c:v>14.50833333333315</c:v>
                </c:pt>
                <c:pt idx="1741">
                  <c:v>14.516666666666483</c:v>
                </c:pt>
                <c:pt idx="1742">
                  <c:v>14.524999999999816</c:v>
                </c:pt>
                <c:pt idx="1743">
                  <c:v>14.533333333333148</c:v>
                </c:pt>
                <c:pt idx="1744">
                  <c:v>14.541666666666481</c:v>
                </c:pt>
                <c:pt idx="1745">
                  <c:v>14.549999999999814</c:v>
                </c:pt>
                <c:pt idx="1746">
                  <c:v>14.558333333333147</c:v>
                </c:pt>
                <c:pt idx="1747">
                  <c:v>14.56666666666648</c:v>
                </c:pt>
                <c:pt idx="1748">
                  <c:v>14.574999999999813</c:v>
                </c:pt>
                <c:pt idx="1749">
                  <c:v>14.583333333333146</c:v>
                </c:pt>
                <c:pt idx="1750">
                  <c:v>14.591666666666478</c:v>
                </c:pt>
                <c:pt idx="1751">
                  <c:v>14.599999999999811</c:v>
                </c:pt>
                <c:pt idx="1752">
                  <c:v>14.608333333333144</c:v>
                </c:pt>
                <c:pt idx="1753">
                  <c:v>14.616666666666477</c:v>
                </c:pt>
                <c:pt idx="1754">
                  <c:v>14.62499999999981</c:v>
                </c:pt>
                <c:pt idx="1755">
                  <c:v>14.633333333333143</c:v>
                </c:pt>
                <c:pt idx="1756">
                  <c:v>14.641666666666476</c:v>
                </c:pt>
                <c:pt idx="1757">
                  <c:v>14.649999999999809</c:v>
                </c:pt>
                <c:pt idx="1758">
                  <c:v>14.658333333333141</c:v>
                </c:pt>
                <c:pt idx="1759">
                  <c:v>14.666666666666474</c:v>
                </c:pt>
                <c:pt idx="1760">
                  <c:v>14.674999999999807</c:v>
                </c:pt>
                <c:pt idx="1761">
                  <c:v>14.68333333333314</c:v>
                </c:pt>
                <c:pt idx="1762">
                  <c:v>14.691666666666473</c:v>
                </c:pt>
                <c:pt idx="1763">
                  <c:v>14.699999999999806</c:v>
                </c:pt>
                <c:pt idx="1764">
                  <c:v>14.708333333333139</c:v>
                </c:pt>
                <c:pt idx="1765">
                  <c:v>14.716666666666471</c:v>
                </c:pt>
                <c:pt idx="1766">
                  <c:v>14.724999999999804</c:v>
                </c:pt>
                <c:pt idx="1767">
                  <c:v>14.733333333333137</c:v>
                </c:pt>
                <c:pt idx="1768">
                  <c:v>14.74166666666647</c:v>
                </c:pt>
                <c:pt idx="1769">
                  <c:v>14.749999999999803</c:v>
                </c:pt>
                <c:pt idx="1770">
                  <c:v>14.758333333333136</c:v>
                </c:pt>
                <c:pt idx="1771">
                  <c:v>14.766666666666469</c:v>
                </c:pt>
                <c:pt idx="1772">
                  <c:v>14.774999999999801</c:v>
                </c:pt>
                <c:pt idx="1773">
                  <c:v>14.783333333333134</c:v>
                </c:pt>
                <c:pt idx="1774">
                  <c:v>14.791666666666467</c:v>
                </c:pt>
                <c:pt idx="1775">
                  <c:v>14.7999999999998</c:v>
                </c:pt>
                <c:pt idx="1776">
                  <c:v>14.808333333333133</c:v>
                </c:pt>
                <c:pt idx="1777">
                  <c:v>14.816666666666466</c:v>
                </c:pt>
                <c:pt idx="1778">
                  <c:v>14.824999999999799</c:v>
                </c:pt>
                <c:pt idx="1779">
                  <c:v>14.833333333333131</c:v>
                </c:pt>
                <c:pt idx="1780">
                  <c:v>14.841666666666464</c:v>
                </c:pt>
                <c:pt idx="1781">
                  <c:v>14.849999999999797</c:v>
                </c:pt>
                <c:pt idx="1782">
                  <c:v>14.85833333333313</c:v>
                </c:pt>
                <c:pt idx="1783">
                  <c:v>14.866666666666463</c:v>
                </c:pt>
                <c:pt idx="1784">
                  <c:v>14.874999999999796</c:v>
                </c:pt>
                <c:pt idx="1785">
                  <c:v>14.883333333333129</c:v>
                </c:pt>
                <c:pt idx="1786">
                  <c:v>14.891666666666461</c:v>
                </c:pt>
                <c:pt idx="1787">
                  <c:v>14.899999999999794</c:v>
                </c:pt>
                <c:pt idx="1788">
                  <c:v>14.908333333333127</c:v>
                </c:pt>
                <c:pt idx="1789">
                  <c:v>14.91666666666646</c:v>
                </c:pt>
                <c:pt idx="1790">
                  <c:v>14.924999999999793</c:v>
                </c:pt>
                <c:pt idx="1791">
                  <c:v>14.933333333333126</c:v>
                </c:pt>
                <c:pt idx="1792">
                  <c:v>14.941666666666459</c:v>
                </c:pt>
                <c:pt idx="1793">
                  <c:v>14.949999999999791</c:v>
                </c:pt>
                <c:pt idx="1794">
                  <c:v>14.958333333333124</c:v>
                </c:pt>
                <c:pt idx="1795">
                  <c:v>14.966666666666457</c:v>
                </c:pt>
                <c:pt idx="1796">
                  <c:v>14.97499999999979</c:v>
                </c:pt>
                <c:pt idx="1797">
                  <c:v>14.983333333333123</c:v>
                </c:pt>
                <c:pt idx="1798">
                  <c:v>14.991666666666456</c:v>
                </c:pt>
                <c:pt idx="1799">
                  <c:v>14.999999999999789</c:v>
                </c:pt>
                <c:pt idx="1800">
                  <c:v>15.008333333333121</c:v>
                </c:pt>
                <c:pt idx="1801">
                  <c:v>15.016666666666454</c:v>
                </c:pt>
                <c:pt idx="1802">
                  <c:v>15.024999999999787</c:v>
                </c:pt>
                <c:pt idx="1803">
                  <c:v>15.03333333333312</c:v>
                </c:pt>
                <c:pt idx="1804">
                  <c:v>15.041666666666453</c:v>
                </c:pt>
                <c:pt idx="1805">
                  <c:v>15.049999999999786</c:v>
                </c:pt>
                <c:pt idx="1806">
                  <c:v>15.058333333333119</c:v>
                </c:pt>
                <c:pt idx="1807">
                  <c:v>15.066666666666451</c:v>
                </c:pt>
                <c:pt idx="1808">
                  <c:v>15.074999999999784</c:v>
                </c:pt>
                <c:pt idx="1809">
                  <c:v>15.083333333333117</c:v>
                </c:pt>
                <c:pt idx="1810">
                  <c:v>15.09166666666645</c:v>
                </c:pt>
                <c:pt idx="1811">
                  <c:v>15.099999999999783</c:v>
                </c:pt>
                <c:pt idx="1812">
                  <c:v>15.108333333333116</c:v>
                </c:pt>
                <c:pt idx="1813">
                  <c:v>15.116666666666449</c:v>
                </c:pt>
                <c:pt idx="1814">
                  <c:v>15.124999999999782</c:v>
                </c:pt>
                <c:pt idx="1815">
                  <c:v>15.133333333333114</c:v>
                </c:pt>
                <c:pt idx="1816">
                  <c:v>15.141666666666447</c:v>
                </c:pt>
                <c:pt idx="1817">
                  <c:v>15.14999999999978</c:v>
                </c:pt>
                <c:pt idx="1818">
                  <c:v>15.158333333333113</c:v>
                </c:pt>
                <c:pt idx="1819">
                  <c:v>15.166666666666446</c:v>
                </c:pt>
                <c:pt idx="1820">
                  <c:v>15.174999999999779</c:v>
                </c:pt>
                <c:pt idx="1821">
                  <c:v>15.183333333333112</c:v>
                </c:pt>
                <c:pt idx="1822">
                  <c:v>15.191666666666444</c:v>
                </c:pt>
                <c:pt idx="1823">
                  <c:v>15.199999999999777</c:v>
                </c:pt>
                <c:pt idx="1824">
                  <c:v>15.20833333333311</c:v>
                </c:pt>
                <c:pt idx="1825">
                  <c:v>15.216666666666443</c:v>
                </c:pt>
                <c:pt idx="1826">
                  <c:v>15.224999999999776</c:v>
                </c:pt>
                <c:pt idx="1827">
                  <c:v>15.233333333333109</c:v>
                </c:pt>
                <c:pt idx="1828">
                  <c:v>15.241666666666442</c:v>
                </c:pt>
                <c:pt idx="1829">
                  <c:v>15.249999999999774</c:v>
                </c:pt>
                <c:pt idx="1830">
                  <c:v>15.258333333333107</c:v>
                </c:pt>
                <c:pt idx="1831">
                  <c:v>15.26666666666644</c:v>
                </c:pt>
                <c:pt idx="1832">
                  <c:v>15.274999999999773</c:v>
                </c:pt>
                <c:pt idx="1833">
                  <c:v>15.283333333333106</c:v>
                </c:pt>
                <c:pt idx="1834">
                  <c:v>15.291666666666439</c:v>
                </c:pt>
                <c:pt idx="1835">
                  <c:v>15.299999999999772</c:v>
                </c:pt>
                <c:pt idx="1836">
                  <c:v>15.308333333333104</c:v>
                </c:pt>
                <c:pt idx="1837">
                  <c:v>15.316666666666437</c:v>
                </c:pt>
                <c:pt idx="1838">
                  <c:v>15.32499999999977</c:v>
                </c:pt>
                <c:pt idx="1839">
                  <c:v>15.333333333333103</c:v>
                </c:pt>
                <c:pt idx="1840">
                  <c:v>15.341666666666436</c:v>
                </c:pt>
                <c:pt idx="1841">
                  <c:v>15.349999999999769</c:v>
                </c:pt>
                <c:pt idx="1842">
                  <c:v>15.358333333333102</c:v>
                </c:pt>
                <c:pt idx="1843">
                  <c:v>15.366666666666434</c:v>
                </c:pt>
                <c:pt idx="1844">
                  <c:v>15.374999999999767</c:v>
                </c:pt>
                <c:pt idx="1845">
                  <c:v>15.3833333333331</c:v>
                </c:pt>
                <c:pt idx="1846">
                  <c:v>15.391666666666433</c:v>
                </c:pt>
                <c:pt idx="1847">
                  <c:v>15.399999999999766</c:v>
                </c:pt>
                <c:pt idx="1848">
                  <c:v>15.408333333333099</c:v>
                </c:pt>
                <c:pt idx="1849">
                  <c:v>15.416666666666432</c:v>
                </c:pt>
                <c:pt idx="1850">
                  <c:v>15.424999999999764</c:v>
                </c:pt>
                <c:pt idx="1851">
                  <c:v>15.433333333333097</c:v>
                </c:pt>
                <c:pt idx="1852">
                  <c:v>15.44166666666643</c:v>
                </c:pt>
                <c:pt idx="1853">
                  <c:v>15.449999999999763</c:v>
                </c:pt>
                <c:pt idx="1854">
                  <c:v>15.458333333333096</c:v>
                </c:pt>
                <c:pt idx="1855">
                  <c:v>15.466666666666429</c:v>
                </c:pt>
                <c:pt idx="1856">
                  <c:v>15.474999999999762</c:v>
                </c:pt>
                <c:pt idx="1857">
                  <c:v>15.483333333333094</c:v>
                </c:pt>
                <c:pt idx="1858">
                  <c:v>15.491666666666427</c:v>
                </c:pt>
                <c:pt idx="1859">
                  <c:v>15.49999999999976</c:v>
                </c:pt>
                <c:pt idx="1860">
                  <c:v>15.508333333333093</c:v>
                </c:pt>
                <c:pt idx="1861">
                  <c:v>15.516666666666426</c:v>
                </c:pt>
                <c:pt idx="1862">
                  <c:v>15.524999999999759</c:v>
                </c:pt>
                <c:pt idx="1863">
                  <c:v>15.533333333333092</c:v>
                </c:pt>
                <c:pt idx="1864">
                  <c:v>15.541666666666424</c:v>
                </c:pt>
                <c:pt idx="1865">
                  <c:v>15.549999999999757</c:v>
                </c:pt>
                <c:pt idx="1866">
                  <c:v>15.55833333333309</c:v>
                </c:pt>
                <c:pt idx="1867">
                  <c:v>15.566666666666423</c:v>
                </c:pt>
                <c:pt idx="1868">
                  <c:v>15.574999999999756</c:v>
                </c:pt>
                <c:pt idx="1869">
                  <c:v>15.583333333333089</c:v>
                </c:pt>
                <c:pt idx="1870">
                  <c:v>15.591666666666422</c:v>
                </c:pt>
                <c:pt idx="1871">
                  <c:v>15.599999999999755</c:v>
                </c:pt>
                <c:pt idx="1872">
                  <c:v>15.608333333333087</c:v>
                </c:pt>
                <c:pt idx="1873">
                  <c:v>15.61666666666642</c:v>
                </c:pt>
                <c:pt idx="1874">
                  <c:v>15.624999999999753</c:v>
                </c:pt>
                <c:pt idx="1875">
                  <c:v>15.633333333333086</c:v>
                </c:pt>
                <c:pt idx="1876">
                  <c:v>15.641666666666419</c:v>
                </c:pt>
                <c:pt idx="1877">
                  <c:v>15.649999999999752</c:v>
                </c:pt>
                <c:pt idx="1878">
                  <c:v>15.658333333333085</c:v>
                </c:pt>
                <c:pt idx="1879">
                  <c:v>15.666666666666417</c:v>
                </c:pt>
                <c:pt idx="1880">
                  <c:v>15.67499999999975</c:v>
                </c:pt>
                <c:pt idx="1881">
                  <c:v>15.683333333333083</c:v>
                </c:pt>
                <c:pt idx="1882">
                  <c:v>15.691666666666416</c:v>
                </c:pt>
                <c:pt idx="1883">
                  <c:v>15.699999999999749</c:v>
                </c:pt>
                <c:pt idx="1884">
                  <c:v>15.708333333333082</c:v>
                </c:pt>
                <c:pt idx="1885">
                  <c:v>15.716666666666415</c:v>
                </c:pt>
                <c:pt idx="1886">
                  <c:v>15.724999999999747</c:v>
                </c:pt>
                <c:pt idx="1887">
                  <c:v>15.73333333333308</c:v>
                </c:pt>
                <c:pt idx="1888">
                  <c:v>15.741666666666413</c:v>
                </c:pt>
                <c:pt idx="1889">
                  <c:v>15.749999999999746</c:v>
                </c:pt>
                <c:pt idx="1890">
                  <c:v>15.758333333333079</c:v>
                </c:pt>
                <c:pt idx="1891">
                  <c:v>15.766666666666412</c:v>
                </c:pt>
                <c:pt idx="1892">
                  <c:v>15.774999999999745</c:v>
                </c:pt>
                <c:pt idx="1893">
                  <c:v>15.783333333333077</c:v>
                </c:pt>
                <c:pt idx="1894">
                  <c:v>15.79166666666641</c:v>
                </c:pt>
                <c:pt idx="1895">
                  <c:v>15.799999999999743</c:v>
                </c:pt>
                <c:pt idx="1896">
                  <c:v>15.808333333333076</c:v>
                </c:pt>
                <c:pt idx="1897">
                  <c:v>15.816666666666409</c:v>
                </c:pt>
                <c:pt idx="1898">
                  <c:v>15.824999999999742</c:v>
                </c:pt>
                <c:pt idx="1899">
                  <c:v>15.833333333333075</c:v>
                </c:pt>
                <c:pt idx="1900">
                  <c:v>15.841666666666407</c:v>
                </c:pt>
                <c:pt idx="1901">
                  <c:v>15.84999999999974</c:v>
                </c:pt>
                <c:pt idx="1902">
                  <c:v>15.858333333333073</c:v>
                </c:pt>
                <c:pt idx="1903">
                  <c:v>15.866666666666406</c:v>
                </c:pt>
                <c:pt idx="1904">
                  <c:v>15.874999999999739</c:v>
                </c:pt>
                <c:pt idx="1905">
                  <c:v>15.883333333333072</c:v>
                </c:pt>
                <c:pt idx="1906">
                  <c:v>15.891666666666405</c:v>
                </c:pt>
                <c:pt idx="1907">
                  <c:v>15.899999999999737</c:v>
                </c:pt>
                <c:pt idx="1908">
                  <c:v>15.90833333333307</c:v>
                </c:pt>
                <c:pt idx="1909">
                  <c:v>15.916666666666403</c:v>
                </c:pt>
                <c:pt idx="1910">
                  <c:v>15.924999999999736</c:v>
                </c:pt>
                <c:pt idx="1911">
                  <c:v>15.933333333333069</c:v>
                </c:pt>
                <c:pt idx="1912">
                  <c:v>15.941666666666402</c:v>
                </c:pt>
                <c:pt idx="1913">
                  <c:v>15.949999999999735</c:v>
                </c:pt>
                <c:pt idx="1914">
                  <c:v>15.958333333333067</c:v>
                </c:pt>
                <c:pt idx="1915">
                  <c:v>15.9666666666664</c:v>
                </c:pt>
                <c:pt idx="1916">
                  <c:v>15.974999999999733</c:v>
                </c:pt>
                <c:pt idx="1917">
                  <c:v>15.983333333333066</c:v>
                </c:pt>
                <c:pt idx="1918">
                  <c:v>15.991666666666399</c:v>
                </c:pt>
                <c:pt idx="1919">
                  <c:v>15.999999999999732</c:v>
                </c:pt>
                <c:pt idx="1920">
                  <c:v>16.008333333333066</c:v>
                </c:pt>
                <c:pt idx="1921">
                  <c:v>16.016666666666399</c:v>
                </c:pt>
                <c:pt idx="1922">
                  <c:v>16.024999999999732</c:v>
                </c:pt>
                <c:pt idx="1923">
                  <c:v>16.033333333333065</c:v>
                </c:pt>
                <c:pt idx="1924">
                  <c:v>16.041666666666398</c:v>
                </c:pt>
                <c:pt idx="1925">
                  <c:v>16.049999999999731</c:v>
                </c:pt>
                <c:pt idx="1926">
                  <c:v>16.058333333333064</c:v>
                </c:pt>
                <c:pt idx="1927">
                  <c:v>16.066666666666396</c:v>
                </c:pt>
                <c:pt idx="1928">
                  <c:v>16.074999999999729</c:v>
                </c:pt>
                <c:pt idx="1929">
                  <c:v>16.083333333333062</c:v>
                </c:pt>
                <c:pt idx="1930">
                  <c:v>16.091666666666395</c:v>
                </c:pt>
                <c:pt idx="1931">
                  <c:v>16.099999999999728</c:v>
                </c:pt>
                <c:pt idx="1932">
                  <c:v>16.108333333333061</c:v>
                </c:pt>
                <c:pt idx="1933">
                  <c:v>16.116666666666394</c:v>
                </c:pt>
                <c:pt idx="1934">
                  <c:v>16.124999999999726</c:v>
                </c:pt>
                <c:pt idx="1935">
                  <c:v>16.133333333333059</c:v>
                </c:pt>
                <c:pt idx="1936">
                  <c:v>16.141666666666392</c:v>
                </c:pt>
                <c:pt idx="1937">
                  <c:v>16.149999999999725</c:v>
                </c:pt>
                <c:pt idx="1938">
                  <c:v>16.158333333333058</c:v>
                </c:pt>
                <c:pt idx="1939">
                  <c:v>16.166666666666391</c:v>
                </c:pt>
                <c:pt idx="1940">
                  <c:v>16.174999999999724</c:v>
                </c:pt>
                <c:pt idx="1941">
                  <c:v>16.183333333333056</c:v>
                </c:pt>
                <c:pt idx="1942">
                  <c:v>16.191666666666389</c:v>
                </c:pt>
                <c:pt idx="1943">
                  <c:v>16.199999999999722</c:v>
                </c:pt>
                <c:pt idx="1944">
                  <c:v>16.208333333333055</c:v>
                </c:pt>
                <c:pt idx="1945">
                  <c:v>16.216666666666388</c:v>
                </c:pt>
                <c:pt idx="1946">
                  <c:v>16.224999999999721</c:v>
                </c:pt>
                <c:pt idx="1947">
                  <c:v>16.233333333333054</c:v>
                </c:pt>
                <c:pt idx="1948">
                  <c:v>16.241666666666386</c:v>
                </c:pt>
                <c:pt idx="1949">
                  <c:v>16.249999999999719</c:v>
                </c:pt>
                <c:pt idx="1950">
                  <c:v>16.258333333333052</c:v>
                </c:pt>
                <c:pt idx="1951">
                  <c:v>16.266666666666385</c:v>
                </c:pt>
                <c:pt idx="1952">
                  <c:v>16.274999999999718</c:v>
                </c:pt>
                <c:pt idx="1953">
                  <c:v>16.283333333333051</c:v>
                </c:pt>
                <c:pt idx="1954">
                  <c:v>16.291666666666384</c:v>
                </c:pt>
                <c:pt idx="1955">
                  <c:v>16.299999999999716</c:v>
                </c:pt>
                <c:pt idx="1956">
                  <c:v>16.308333333333049</c:v>
                </c:pt>
                <c:pt idx="1957">
                  <c:v>16.316666666666382</c:v>
                </c:pt>
                <c:pt idx="1958">
                  <c:v>16.324999999999715</c:v>
                </c:pt>
                <c:pt idx="1959">
                  <c:v>16.333333333333048</c:v>
                </c:pt>
                <c:pt idx="1960">
                  <c:v>16.341666666666381</c:v>
                </c:pt>
                <c:pt idx="1961">
                  <c:v>16.349999999999714</c:v>
                </c:pt>
                <c:pt idx="1962">
                  <c:v>16.358333333333047</c:v>
                </c:pt>
                <c:pt idx="1963">
                  <c:v>16.366666666666379</c:v>
                </c:pt>
                <c:pt idx="1964">
                  <c:v>16.374999999999712</c:v>
                </c:pt>
                <c:pt idx="1965">
                  <c:v>16.383333333333045</c:v>
                </c:pt>
                <c:pt idx="1966">
                  <c:v>16.391666666666378</c:v>
                </c:pt>
                <c:pt idx="1967">
                  <c:v>16.399999999999711</c:v>
                </c:pt>
                <c:pt idx="1968">
                  <c:v>16.408333333333044</c:v>
                </c:pt>
                <c:pt idx="1969">
                  <c:v>16.416666666666377</c:v>
                </c:pt>
                <c:pt idx="1970">
                  <c:v>16.424999999999709</c:v>
                </c:pt>
                <c:pt idx="1971">
                  <c:v>16.433333333333042</c:v>
                </c:pt>
                <c:pt idx="1972">
                  <c:v>16.441666666666375</c:v>
                </c:pt>
                <c:pt idx="1973">
                  <c:v>16.449999999999708</c:v>
                </c:pt>
                <c:pt idx="1974">
                  <c:v>16.458333333333041</c:v>
                </c:pt>
                <c:pt idx="1975">
                  <c:v>16.466666666666374</c:v>
                </c:pt>
                <c:pt idx="1976">
                  <c:v>16.474999999999707</c:v>
                </c:pt>
                <c:pt idx="1977">
                  <c:v>16.483333333333039</c:v>
                </c:pt>
                <c:pt idx="1978">
                  <c:v>16.491666666666372</c:v>
                </c:pt>
                <c:pt idx="1979">
                  <c:v>16.499999999999705</c:v>
                </c:pt>
                <c:pt idx="1980">
                  <c:v>16.508333333333038</c:v>
                </c:pt>
                <c:pt idx="1981">
                  <c:v>16.516666666666371</c:v>
                </c:pt>
                <c:pt idx="1982">
                  <c:v>16.524999999999704</c:v>
                </c:pt>
                <c:pt idx="1983">
                  <c:v>16.533333333333037</c:v>
                </c:pt>
                <c:pt idx="1984">
                  <c:v>16.541666666666369</c:v>
                </c:pt>
                <c:pt idx="1985">
                  <c:v>16.549999999999702</c:v>
                </c:pt>
                <c:pt idx="1986">
                  <c:v>16.558333333333035</c:v>
                </c:pt>
                <c:pt idx="1987">
                  <c:v>16.566666666666368</c:v>
                </c:pt>
                <c:pt idx="1988">
                  <c:v>16.574999999999701</c:v>
                </c:pt>
                <c:pt idx="1989">
                  <c:v>16.583333333333034</c:v>
                </c:pt>
                <c:pt idx="1990">
                  <c:v>16.591666666666367</c:v>
                </c:pt>
                <c:pt idx="1991">
                  <c:v>16.599999999999699</c:v>
                </c:pt>
                <c:pt idx="1992">
                  <c:v>16.608333333333032</c:v>
                </c:pt>
                <c:pt idx="1993">
                  <c:v>16.616666666666365</c:v>
                </c:pt>
                <c:pt idx="1994">
                  <c:v>16.624999999999698</c:v>
                </c:pt>
                <c:pt idx="1995">
                  <c:v>16.633333333333031</c:v>
                </c:pt>
                <c:pt idx="1996">
                  <c:v>16.641666666666364</c:v>
                </c:pt>
                <c:pt idx="1997">
                  <c:v>16.649999999999697</c:v>
                </c:pt>
                <c:pt idx="1998">
                  <c:v>16.658333333333029</c:v>
                </c:pt>
                <c:pt idx="1999">
                  <c:v>16.666666666666362</c:v>
                </c:pt>
                <c:pt idx="2000">
                  <c:v>16.674999999999695</c:v>
                </c:pt>
                <c:pt idx="2001">
                  <c:v>16.683333333333028</c:v>
                </c:pt>
                <c:pt idx="2002">
                  <c:v>16.691666666666361</c:v>
                </c:pt>
                <c:pt idx="2003">
                  <c:v>16.699999999999694</c:v>
                </c:pt>
                <c:pt idx="2004">
                  <c:v>16.708333333333027</c:v>
                </c:pt>
                <c:pt idx="2005">
                  <c:v>16.716666666666359</c:v>
                </c:pt>
                <c:pt idx="2006">
                  <c:v>16.724999999999692</c:v>
                </c:pt>
                <c:pt idx="2007">
                  <c:v>16.733333333333025</c:v>
                </c:pt>
                <c:pt idx="2008">
                  <c:v>16.741666666666358</c:v>
                </c:pt>
                <c:pt idx="2009">
                  <c:v>16.749999999999691</c:v>
                </c:pt>
                <c:pt idx="2010">
                  <c:v>16.758333333333024</c:v>
                </c:pt>
                <c:pt idx="2011">
                  <c:v>16.766666666666357</c:v>
                </c:pt>
                <c:pt idx="2012">
                  <c:v>16.774999999999689</c:v>
                </c:pt>
                <c:pt idx="2013">
                  <c:v>16.783333333333022</c:v>
                </c:pt>
                <c:pt idx="2014">
                  <c:v>16.791666666666355</c:v>
                </c:pt>
                <c:pt idx="2015">
                  <c:v>16.799999999999688</c:v>
                </c:pt>
                <c:pt idx="2016">
                  <c:v>16.808333333333021</c:v>
                </c:pt>
                <c:pt idx="2017">
                  <c:v>16.816666666666354</c:v>
                </c:pt>
                <c:pt idx="2018">
                  <c:v>16.824999999999687</c:v>
                </c:pt>
                <c:pt idx="2019">
                  <c:v>16.83333333333302</c:v>
                </c:pt>
                <c:pt idx="2020">
                  <c:v>16.841666666666352</c:v>
                </c:pt>
                <c:pt idx="2021">
                  <c:v>16.849999999999685</c:v>
                </c:pt>
                <c:pt idx="2022">
                  <c:v>16.858333333333018</c:v>
                </c:pt>
                <c:pt idx="2023">
                  <c:v>16.866666666666351</c:v>
                </c:pt>
                <c:pt idx="2024">
                  <c:v>16.874999999999684</c:v>
                </c:pt>
                <c:pt idx="2025">
                  <c:v>16.883333333333017</c:v>
                </c:pt>
                <c:pt idx="2026">
                  <c:v>16.89166666666635</c:v>
                </c:pt>
                <c:pt idx="2027">
                  <c:v>16.899999999999682</c:v>
                </c:pt>
                <c:pt idx="2028">
                  <c:v>16.908333333333015</c:v>
                </c:pt>
                <c:pt idx="2029">
                  <c:v>16.916666666666348</c:v>
                </c:pt>
                <c:pt idx="2030">
                  <c:v>16.924999999999681</c:v>
                </c:pt>
                <c:pt idx="2031">
                  <c:v>16.933333333333014</c:v>
                </c:pt>
                <c:pt idx="2032">
                  <c:v>16.941666666666347</c:v>
                </c:pt>
                <c:pt idx="2033">
                  <c:v>16.94999999999968</c:v>
                </c:pt>
                <c:pt idx="2034">
                  <c:v>16.958333333333012</c:v>
                </c:pt>
                <c:pt idx="2035">
                  <c:v>16.966666666666345</c:v>
                </c:pt>
                <c:pt idx="2036">
                  <c:v>16.974999999999678</c:v>
                </c:pt>
                <c:pt idx="2037">
                  <c:v>16.983333333333011</c:v>
                </c:pt>
                <c:pt idx="2038">
                  <c:v>16.991666666666344</c:v>
                </c:pt>
                <c:pt idx="2039">
                  <c:v>16.999999999999677</c:v>
                </c:pt>
                <c:pt idx="2040">
                  <c:v>17.00833333333301</c:v>
                </c:pt>
                <c:pt idx="2041">
                  <c:v>17.016666666666342</c:v>
                </c:pt>
                <c:pt idx="2042">
                  <c:v>17.024999999999675</c:v>
                </c:pt>
                <c:pt idx="2043">
                  <c:v>17.033333333333008</c:v>
                </c:pt>
                <c:pt idx="2044">
                  <c:v>17.041666666666341</c:v>
                </c:pt>
                <c:pt idx="2045">
                  <c:v>17.049999999999674</c:v>
                </c:pt>
                <c:pt idx="2046">
                  <c:v>17.058333333333007</c:v>
                </c:pt>
                <c:pt idx="2047">
                  <c:v>17.06666666666634</c:v>
                </c:pt>
                <c:pt idx="2048">
                  <c:v>17.074999999999672</c:v>
                </c:pt>
                <c:pt idx="2049">
                  <c:v>17.083333333333005</c:v>
                </c:pt>
                <c:pt idx="2050">
                  <c:v>17.091666666666338</c:v>
                </c:pt>
                <c:pt idx="2051">
                  <c:v>17.099999999999671</c:v>
                </c:pt>
                <c:pt idx="2052">
                  <c:v>17.108333333333004</c:v>
                </c:pt>
                <c:pt idx="2053">
                  <c:v>17.116666666666337</c:v>
                </c:pt>
                <c:pt idx="2054">
                  <c:v>17.12499999999967</c:v>
                </c:pt>
                <c:pt idx="2055">
                  <c:v>17.133333333333002</c:v>
                </c:pt>
                <c:pt idx="2056">
                  <c:v>17.141666666666335</c:v>
                </c:pt>
                <c:pt idx="2057">
                  <c:v>17.149999999999668</c:v>
                </c:pt>
                <c:pt idx="2058">
                  <c:v>17.158333333333001</c:v>
                </c:pt>
                <c:pt idx="2059">
                  <c:v>17.166666666666334</c:v>
                </c:pt>
                <c:pt idx="2060">
                  <c:v>17.174999999999667</c:v>
                </c:pt>
                <c:pt idx="2061">
                  <c:v>17.183333333333</c:v>
                </c:pt>
                <c:pt idx="2062">
                  <c:v>17.191666666666332</c:v>
                </c:pt>
                <c:pt idx="2063">
                  <c:v>17.199999999999665</c:v>
                </c:pt>
                <c:pt idx="2064">
                  <c:v>17.208333333332998</c:v>
                </c:pt>
                <c:pt idx="2065">
                  <c:v>17.216666666666331</c:v>
                </c:pt>
                <c:pt idx="2066">
                  <c:v>17.224999999999664</c:v>
                </c:pt>
                <c:pt idx="2067">
                  <c:v>17.233333333332997</c:v>
                </c:pt>
                <c:pt idx="2068">
                  <c:v>17.24166666666633</c:v>
                </c:pt>
                <c:pt idx="2069">
                  <c:v>17.249999999999662</c:v>
                </c:pt>
                <c:pt idx="2070">
                  <c:v>17.258333333332995</c:v>
                </c:pt>
                <c:pt idx="2071">
                  <c:v>17.266666666666328</c:v>
                </c:pt>
                <c:pt idx="2072">
                  <c:v>17.274999999999661</c:v>
                </c:pt>
                <c:pt idx="2073">
                  <c:v>17.283333333332994</c:v>
                </c:pt>
                <c:pt idx="2074">
                  <c:v>17.291666666666327</c:v>
                </c:pt>
                <c:pt idx="2075">
                  <c:v>17.29999999999966</c:v>
                </c:pt>
                <c:pt idx="2076">
                  <c:v>17.308333333332993</c:v>
                </c:pt>
                <c:pt idx="2077">
                  <c:v>17.316666666666325</c:v>
                </c:pt>
                <c:pt idx="2078">
                  <c:v>17.324999999999658</c:v>
                </c:pt>
                <c:pt idx="2079">
                  <c:v>17.333333333332991</c:v>
                </c:pt>
                <c:pt idx="2080">
                  <c:v>17.341666666666324</c:v>
                </c:pt>
                <c:pt idx="2081">
                  <c:v>17.349999999999657</c:v>
                </c:pt>
                <c:pt idx="2082">
                  <c:v>17.35833333333299</c:v>
                </c:pt>
                <c:pt idx="2083">
                  <c:v>17.366666666666323</c:v>
                </c:pt>
                <c:pt idx="2084">
                  <c:v>17.374999999999655</c:v>
                </c:pt>
                <c:pt idx="2085">
                  <c:v>17.383333333332988</c:v>
                </c:pt>
                <c:pt idx="2086">
                  <c:v>17.391666666666321</c:v>
                </c:pt>
                <c:pt idx="2087">
                  <c:v>17.399999999999654</c:v>
                </c:pt>
                <c:pt idx="2088">
                  <c:v>17.408333333332987</c:v>
                </c:pt>
                <c:pt idx="2089">
                  <c:v>17.41666666666632</c:v>
                </c:pt>
                <c:pt idx="2090">
                  <c:v>17.424999999999653</c:v>
                </c:pt>
                <c:pt idx="2091">
                  <c:v>17.433333333332985</c:v>
                </c:pt>
                <c:pt idx="2092">
                  <c:v>17.441666666666318</c:v>
                </c:pt>
                <c:pt idx="2093">
                  <c:v>17.449999999999651</c:v>
                </c:pt>
                <c:pt idx="2094">
                  <c:v>17.458333333332984</c:v>
                </c:pt>
                <c:pt idx="2095">
                  <c:v>17.466666666666317</c:v>
                </c:pt>
                <c:pt idx="2096">
                  <c:v>17.47499999999965</c:v>
                </c:pt>
                <c:pt idx="2097">
                  <c:v>17.483333333332983</c:v>
                </c:pt>
                <c:pt idx="2098">
                  <c:v>17.491666666666315</c:v>
                </c:pt>
                <c:pt idx="2099">
                  <c:v>17.499999999999648</c:v>
                </c:pt>
                <c:pt idx="2100">
                  <c:v>17.508333333332981</c:v>
                </c:pt>
                <c:pt idx="2101">
                  <c:v>17.516666666666314</c:v>
                </c:pt>
                <c:pt idx="2102">
                  <c:v>17.524999999999647</c:v>
                </c:pt>
                <c:pt idx="2103">
                  <c:v>17.53333333333298</c:v>
                </c:pt>
                <c:pt idx="2104">
                  <c:v>17.541666666666313</c:v>
                </c:pt>
                <c:pt idx="2105">
                  <c:v>17.549999999999645</c:v>
                </c:pt>
                <c:pt idx="2106">
                  <c:v>17.558333333332978</c:v>
                </c:pt>
                <c:pt idx="2107">
                  <c:v>17.566666666666311</c:v>
                </c:pt>
                <c:pt idx="2108">
                  <c:v>17.574999999999644</c:v>
                </c:pt>
                <c:pt idx="2109">
                  <c:v>17.583333333332977</c:v>
                </c:pt>
                <c:pt idx="2110">
                  <c:v>17.59166666666631</c:v>
                </c:pt>
                <c:pt idx="2111">
                  <c:v>17.599999999999643</c:v>
                </c:pt>
                <c:pt idx="2112">
                  <c:v>17.608333333332975</c:v>
                </c:pt>
                <c:pt idx="2113">
                  <c:v>17.616666666666308</c:v>
                </c:pt>
                <c:pt idx="2114">
                  <c:v>17.624999999999641</c:v>
                </c:pt>
                <c:pt idx="2115">
                  <c:v>17.633333333332974</c:v>
                </c:pt>
                <c:pt idx="2116">
                  <c:v>17.641666666666307</c:v>
                </c:pt>
                <c:pt idx="2117">
                  <c:v>17.64999999999964</c:v>
                </c:pt>
                <c:pt idx="2118">
                  <c:v>17.658333333332973</c:v>
                </c:pt>
                <c:pt idx="2119">
                  <c:v>17.666666666666305</c:v>
                </c:pt>
                <c:pt idx="2120">
                  <c:v>17.674999999999638</c:v>
                </c:pt>
                <c:pt idx="2121">
                  <c:v>17.683333333332971</c:v>
                </c:pt>
                <c:pt idx="2122">
                  <c:v>17.691666666666304</c:v>
                </c:pt>
                <c:pt idx="2123">
                  <c:v>17.699999999999637</c:v>
                </c:pt>
                <c:pt idx="2124">
                  <c:v>17.70833333333297</c:v>
                </c:pt>
                <c:pt idx="2125">
                  <c:v>17.716666666666303</c:v>
                </c:pt>
                <c:pt idx="2126">
                  <c:v>17.724999999999635</c:v>
                </c:pt>
                <c:pt idx="2127">
                  <c:v>17.733333333332968</c:v>
                </c:pt>
                <c:pt idx="2128">
                  <c:v>17.741666666666301</c:v>
                </c:pt>
                <c:pt idx="2129">
                  <c:v>17.749999999999634</c:v>
                </c:pt>
                <c:pt idx="2130">
                  <c:v>17.758333333332967</c:v>
                </c:pt>
                <c:pt idx="2131">
                  <c:v>17.7666666666663</c:v>
                </c:pt>
                <c:pt idx="2132">
                  <c:v>17.774999999999633</c:v>
                </c:pt>
                <c:pt idx="2133">
                  <c:v>17.783333333332966</c:v>
                </c:pt>
                <c:pt idx="2134">
                  <c:v>17.791666666666298</c:v>
                </c:pt>
                <c:pt idx="2135">
                  <c:v>17.799999999999631</c:v>
                </c:pt>
                <c:pt idx="2136">
                  <c:v>17.808333333332964</c:v>
                </c:pt>
                <c:pt idx="2137">
                  <c:v>17.816666666666297</c:v>
                </c:pt>
                <c:pt idx="2138">
                  <c:v>17.82499999999963</c:v>
                </c:pt>
                <c:pt idx="2139">
                  <c:v>17.833333333332963</c:v>
                </c:pt>
                <c:pt idx="2140">
                  <c:v>17.841666666666296</c:v>
                </c:pt>
                <c:pt idx="2141">
                  <c:v>17.849999999999628</c:v>
                </c:pt>
                <c:pt idx="2142">
                  <c:v>17.858333333332961</c:v>
                </c:pt>
                <c:pt idx="2143">
                  <c:v>17.866666666666294</c:v>
                </c:pt>
                <c:pt idx="2144">
                  <c:v>17.874999999999627</c:v>
                </c:pt>
                <c:pt idx="2145">
                  <c:v>17.88333333333296</c:v>
                </c:pt>
                <c:pt idx="2146">
                  <c:v>17.891666666666293</c:v>
                </c:pt>
                <c:pt idx="2147">
                  <c:v>17.899999999999626</c:v>
                </c:pt>
                <c:pt idx="2148">
                  <c:v>17.908333333332958</c:v>
                </c:pt>
                <c:pt idx="2149">
                  <c:v>17.916666666666291</c:v>
                </c:pt>
                <c:pt idx="2150">
                  <c:v>17.924999999999624</c:v>
                </c:pt>
                <c:pt idx="2151">
                  <c:v>17.933333333332957</c:v>
                </c:pt>
                <c:pt idx="2152">
                  <c:v>17.94166666666629</c:v>
                </c:pt>
                <c:pt idx="2153">
                  <c:v>17.949999999999623</c:v>
                </c:pt>
                <c:pt idx="2154">
                  <c:v>17.958333333332956</c:v>
                </c:pt>
                <c:pt idx="2155">
                  <c:v>17.966666666666288</c:v>
                </c:pt>
                <c:pt idx="2156">
                  <c:v>17.974999999999621</c:v>
                </c:pt>
                <c:pt idx="2157">
                  <c:v>17.983333333332954</c:v>
                </c:pt>
                <c:pt idx="2158">
                  <c:v>17.991666666666287</c:v>
                </c:pt>
                <c:pt idx="2159">
                  <c:v>17.99999999999962</c:v>
                </c:pt>
                <c:pt idx="2160">
                  <c:v>18.008333333332953</c:v>
                </c:pt>
                <c:pt idx="2161">
                  <c:v>18.016666666666286</c:v>
                </c:pt>
                <c:pt idx="2162">
                  <c:v>18.024999999999618</c:v>
                </c:pt>
                <c:pt idx="2163">
                  <c:v>18.033333333332951</c:v>
                </c:pt>
                <c:pt idx="2164">
                  <c:v>18.041666666666284</c:v>
                </c:pt>
                <c:pt idx="2165">
                  <c:v>18.049999999999617</c:v>
                </c:pt>
                <c:pt idx="2166">
                  <c:v>18.05833333333295</c:v>
                </c:pt>
                <c:pt idx="2167">
                  <c:v>18.066666666666283</c:v>
                </c:pt>
                <c:pt idx="2168">
                  <c:v>18.074999999999616</c:v>
                </c:pt>
                <c:pt idx="2169">
                  <c:v>18.083333333332948</c:v>
                </c:pt>
                <c:pt idx="2170">
                  <c:v>18.091666666666281</c:v>
                </c:pt>
                <c:pt idx="2171">
                  <c:v>18.099999999999614</c:v>
                </c:pt>
                <c:pt idx="2172">
                  <c:v>18.108333333332947</c:v>
                </c:pt>
                <c:pt idx="2173">
                  <c:v>18.11666666666628</c:v>
                </c:pt>
                <c:pt idx="2174">
                  <c:v>18.124999999999613</c:v>
                </c:pt>
                <c:pt idx="2175">
                  <c:v>18.133333333332946</c:v>
                </c:pt>
                <c:pt idx="2176">
                  <c:v>18.141666666666278</c:v>
                </c:pt>
                <c:pt idx="2177">
                  <c:v>18.149999999999611</c:v>
                </c:pt>
                <c:pt idx="2178">
                  <c:v>18.158333333332944</c:v>
                </c:pt>
                <c:pt idx="2179">
                  <c:v>18.166666666666277</c:v>
                </c:pt>
                <c:pt idx="2180">
                  <c:v>18.17499999999961</c:v>
                </c:pt>
                <c:pt idx="2181">
                  <c:v>18.183333333332943</c:v>
                </c:pt>
                <c:pt idx="2182">
                  <c:v>18.191666666666276</c:v>
                </c:pt>
                <c:pt idx="2183">
                  <c:v>18.199999999999608</c:v>
                </c:pt>
                <c:pt idx="2184">
                  <c:v>18.208333333332941</c:v>
                </c:pt>
                <c:pt idx="2185">
                  <c:v>18.216666666666274</c:v>
                </c:pt>
                <c:pt idx="2186">
                  <c:v>18.224999999999607</c:v>
                </c:pt>
                <c:pt idx="2187">
                  <c:v>18.23333333333294</c:v>
                </c:pt>
                <c:pt idx="2188">
                  <c:v>18.241666666666273</c:v>
                </c:pt>
                <c:pt idx="2189">
                  <c:v>18.249999999999606</c:v>
                </c:pt>
                <c:pt idx="2190">
                  <c:v>18.258333333332939</c:v>
                </c:pt>
                <c:pt idx="2191">
                  <c:v>18.266666666666271</c:v>
                </c:pt>
                <c:pt idx="2192">
                  <c:v>18.274999999999604</c:v>
                </c:pt>
                <c:pt idx="2193">
                  <c:v>18.283333333332937</c:v>
                </c:pt>
                <c:pt idx="2194">
                  <c:v>18.29166666666627</c:v>
                </c:pt>
                <c:pt idx="2195">
                  <c:v>18.299999999999603</c:v>
                </c:pt>
                <c:pt idx="2196">
                  <c:v>18.308333333332936</c:v>
                </c:pt>
                <c:pt idx="2197">
                  <c:v>18.316666666666269</c:v>
                </c:pt>
                <c:pt idx="2198">
                  <c:v>18.324999999999601</c:v>
                </c:pt>
                <c:pt idx="2199">
                  <c:v>18.333333333332934</c:v>
                </c:pt>
                <c:pt idx="2200">
                  <c:v>18.341666666666267</c:v>
                </c:pt>
                <c:pt idx="2201">
                  <c:v>18.3499999999996</c:v>
                </c:pt>
                <c:pt idx="2202">
                  <c:v>18.358333333332933</c:v>
                </c:pt>
                <c:pt idx="2203">
                  <c:v>18.366666666666266</c:v>
                </c:pt>
                <c:pt idx="2204">
                  <c:v>18.374999999999599</c:v>
                </c:pt>
                <c:pt idx="2205">
                  <c:v>18.383333333332931</c:v>
                </c:pt>
                <c:pt idx="2206">
                  <c:v>18.391666666666264</c:v>
                </c:pt>
                <c:pt idx="2207">
                  <c:v>18.399999999999597</c:v>
                </c:pt>
                <c:pt idx="2208">
                  <c:v>18.40833333333293</c:v>
                </c:pt>
                <c:pt idx="2209">
                  <c:v>18.416666666666263</c:v>
                </c:pt>
                <c:pt idx="2210">
                  <c:v>18.424999999999596</c:v>
                </c:pt>
                <c:pt idx="2211">
                  <c:v>18.433333333332929</c:v>
                </c:pt>
                <c:pt idx="2212">
                  <c:v>18.441666666666261</c:v>
                </c:pt>
                <c:pt idx="2213">
                  <c:v>18.449999999999594</c:v>
                </c:pt>
                <c:pt idx="2214">
                  <c:v>18.458333333332927</c:v>
                </c:pt>
                <c:pt idx="2215">
                  <c:v>18.46666666666626</c:v>
                </c:pt>
                <c:pt idx="2216">
                  <c:v>18.474999999999593</c:v>
                </c:pt>
                <c:pt idx="2217">
                  <c:v>18.483333333332926</c:v>
                </c:pt>
                <c:pt idx="2218">
                  <c:v>18.491666666666259</c:v>
                </c:pt>
                <c:pt idx="2219">
                  <c:v>18.499999999999591</c:v>
                </c:pt>
                <c:pt idx="2220">
                  <c:v>18.508333333332924</c:v>
                </c:pt>
                <c:pt idx="2221">
                  <c:v>18.516666666666257</c:v>
                </c:pt>
                <c:pt idx="2222">
                  <c:v>18.52499999999959</c:v>
                </c:pt>
                <c:pt idx="2223">
                  <c:v>18.533333333332923</c:v>
                </c:pt>
                <c:pt idx="2224">
                  <c:v>18.541666666666256</c:v>
                </c:pt>
                <c:pt idx="2225">
                  <c:v>18.549999999999589</c:v>
                </c:pt>
                <c:pt idx="2226">
                  <c:v>18.558333333332921</c:v>
                </c:pt>
                <c:pt idx="2227">
                  <c:v>18.566666666666254</c:v>
                </c:pt>
                <c:pt idx="2228">
                  <c:v>18.574999999999587</c:v>
                </c:pt>
                <c:pt idx="2229">
                  <c:v>18.58333333333292</c:v>
                </c:pt>
                <c:pt idx="2230">
                  <c:v>18.591666666666253</c:v>
                </c:pt>
                <c:pt idx="2231">
                  <c:v>18.599999999999586</c:v>
                </c:pt>
                <c:pt idx="2232">
                  <c:v>18.608333333332919</c:v>
                </c:pt>
                <c:pt idx="2233">
                  <c:v>18.616666666666251</c:v>
                </c:pt>
                <c:pt idx="2234">
                  <c:v>18.624999999999584</c:v>
                </c:pt>
                <c:pt idx="2235">
                  <c:v>18.633333333332917</c:v>
                </c:pt>
                <c:pt idx="2236">
                  <c:v>18.64166666666625</c:v>
                </c:pt>
                <c:pt idx="2237">
                  <c:v>18.649999999999583</c:v>
                </c:pt>
                <c:pt idx="2238">
                  <c:v>18.658333333332916</c:v>
                </c:pt>
                <c:pt idx="2239">
                  <c:v>18.666666666666249</c:v>
                </c:pt>
                <c:pt idx="2240">
                  <c:v>18.674999999999581</c:v>
                </c:pt>
                <c:pt idx="2241">
                  <c:v>18.683333333332914</c:v>
                </c:pt>
                <c:pt idx="2242">
                  <c:v>18.691666666666247</c:v>
                </c:pt>
                <c:pt idx="2243">
                  <c:v>18.69999999999958</c:v>
                </c:pt>
                <c:pt idx="2244">
                  <c:v>18.708333333332913</c:v>
                </c:pt>
                <c:pt idx="2245">
                  <c:v>18.716666666666246</c:v>
                </c:pt>
                <c:pt idx="2246">
                  <c:v>18.724999999999579</c:v>
                </c:pt>
                <c:pt idx="2247">
                  <c:v>18.733333333332912</c:v>
                </c:pt>
                <c:pt idx="2248">
                  <c:v>18.741666666666244</c:v>
                </c:pt>
                <c:pt idx="2249">
                  <c:v>18.749999999999577</c:v>
                </c:pt>
                <c:pt idx="2250">
                  <c:v>18.75833333333291</c:v>
                </c:pt>
                <c:pt idx="2251">
                  <c:v>18.766666666666243</c:v>
                </c:pt>
                <c:pt idx="2252">
                  <c:v>18.774999999999576</c:v>
                </c:pt>
                <c:pt idx="2253">
                  <c:v>18.783333333332909</c:v>
                </c:pt>
                <c:pt idx="2254">
                  <c:v>18.791666666666242</c:v>
                </c:pt>
                <c:pt idx="2255">
                  <c:v>18.799999999999574</c:v>
                </c:pt>
                <c:pt idx="2256">
                  <c:v>18.808333333332907</c:v>
                </c:pt>
                <c:pt idx="2257">
                  <c:v>18.81666666666624</c:v>
                </c:pt>
                <c:pt idx="2258">
                  <c:v>18.824999999999573</c:v>
                </c:pt>
                <c:pt idx="2259">
                  <c:v>18.833333333332906</c:v>
                </c:pt>
                <c:pt idx="2260">
                  <c:v>18.841666666666239</c:v>
                </c:pt>
                <c:pt idx="2261">
                  <c:v>18.849999999999572</c:v>
                </c:pt>
                <c:pt idx="2262">
                  <c:v>18.858333333332904</c:v>
                </c:pt>
                <c:pt idx="2263">
                  <c:v>18.866666666666237</c:v>
                </c:pt>
                <c:pt idx="2264">
                  <c:v>18.87499999999957</c:v>
                </c:pt>
                <c:pt idx="2265">
                  <c:v>18.883333333332903</c:v>
                </c:pt>
                <c:pt idx="2266">
                  <c:v>18.891666666666236</c:v>
                </c:pt>
                <c:pt idx="2267">
                  <c:v>18.899999999999569</c:v>
                </c:pt>
                <c:pt idx="2268">
                  <c:v>18.908333333332902</c:v>
                </c:pt>
                <c:pt idx="2269">
                  <c:v>18.916666666666234</c:v>
                </c:pt>
                <c:pt idx="2270">
                  <c:v>18.924999999999567</c:v>
                </c:pt>
                <c:pt idx="2271">
                  <c:v>18.9333333333329</c:v>
                </c:pt>
                <c:pt idx="2272">
                  <c:v>18.941666666666233</c:v>
                </c:pt>
                <c:pt idx="2273">
                  <c:v>18.949999999999566</c:v>
                </c:pt>
                <c:pt idx="2274">
                  <c:v>18.958333333332899</c:v>
                </c:pt>
                <c:pt idx="2275">
                  <c:v>18.966666666666232</c:v>
                </c:pt>
                <c:pt idx="2276">
                  <c:v>18.974999999999564</c:v>
                </c:pt>
                <c:pt idx="2277">
                  <c:v>18.983333333332897</c:v>
                </c:pt>
                <c:pt idx="2278">
                  <c:v>18.99166666666623</c:v>
                </c:pt>
                <c:pt idx="2279">
                  <c:v>18.999999999999563</c:v>
                </c:pt>
                <c:pt idx="2280">
                  <c:v>19.008333333332896</c:v>
                </c:pt>
                <c:pt idx="2281">
                  <c:v>19.016666666666229</c:v>
                </c:pt>
                <c:pt idx="2282">
                  <c:v>19.024999999999562</c:v>
                </c:pt>
                <c:pt idx="2283">
                  <c:v>19.033333333332894</c:v>
                </c:pt>
                <c:pt idx="2284">
                  <c:v>19.041666666666227</c:v>
                </c:pt>
                <c:pt idx="2285">
                  <c:v>19.04999999999956</c:v>
                </c:pt>
                <c:pt idx="2286">
                  <c:v>19.058333333332893</c:v>
                </c:pt>
                <c:pt idx="2287">
                  <c:v>19.066666666666226</c:v>
                </c:pt>
                <c:pt idx="2288">
                  <c:v>19.074999999999559</c:v>
                </c:pt>
                <c:pt idx="2289">
                  <c:v>19.083333333332892</c:v>
                </c:pt>
                <c:pt idx="2290">
                  <c:v>19.091666666666224</c:v>
                </c:pt>
                <c:pt idx="2291">
                  <c:v>19.099999999999557</c:v>
                </c:pt>
                <c:pt idx="2292">
                  <c:v>19.10833333333289</c:v>
                </c:pt>
                <c:pt idx="2293">
                  <c:v>19.116666666666223</c:v>
                </c:pt>
                <c:pt idx="2294">
                  <c:v>19.124999999999556</c:v>
                </c:pt>
                <c:pt idx="2295">
                  <c:v>19.133333333332889</c:v>
                </c:pt>
                <c:pt idx="2296">
                  <c:v>19.141666666666222</c:v>
                </c:pt>
                <c:pt idx="2297">
                  <c:v>19.149999999999554</c:v>
                </c:pt>
                <c:pt idx="2298">
                  <c:v>19.158333333332887</c:v>
                </c:pt>
                <c:pt idx="2299">
                  <c:v>19.16666666666622</c:v>
                </c:pt>
                <c:pt idx="2300">
                  <c:v>19.174999999999553</c:v>
                </c:pt>
                <c:pt idx="2301">
                  <c:v>19.183333333332886</c:v>
                </c:pt>
                <c:pt idx="2302">
                  <c:v>19.191666666666219</c:v>
                </c:pt>
                <c:pt idx="2303">
                  <c:v>19.199999999999552</c:v>
                </c:pt>
                <c:pt idx="2304">
                  <c:v>19.208333333332885</c:v>
                </c:pt>
                <c:pt idx="2305">
                  <c:v>19.216666666666217</c:v>
                </c:pt>
                <c:pt idx="2306">
                  <c:v>19.22499999999955</c:v>
                </c:pt>
                <c:pt idx="2307">
                  <c:v>19.233333333332883</c:v>
                </c:pt>
                <c:pt idx="2308">
                  <c:v>19.241666666666216</c:v>
                </c:pt>
                <c:pt idx="2309">
                  <c:v>19.249999999999549</c:v>
                </c:pt>
                <c:pt idx="2310">
                  <c:v>19.258333333332882</c:v>
                </c:pt>
                <c:pt idx="2311">
                  <c:v>19.266666666666215</c:v>
                </c:pt>
                <c:pt idx="2312">
                  <c:v>19.274999999999547</c:v>
                </c:pt>
                <c:pt idx="2313">
                  <c:v>19.28333333333288</c:v>
                </c:pt>
                <c:pt idx="2314">
                  <c:v>19.291666666666213</c:v>
                </c:pt>
                <c:pt idx="2315">
                  <c:v>19.299999999999546</c:v>
                </c:pt>
                <c:pt idx="2316">
                  <c:v>19.308333333332879</c:v>
                </c:pt>
                <c:pt idx="2317">
                  <c:v>19.316666666666212</c:v>
                </c:pt>
                <c:pt idx="2318">
                  <c:v>19.324999999999545</c:v>
                </c:pt>
                <c:pt idx="2319">
                  <c:v>19.333333333332877</c:v>
                </c:pt>
                <c:pt idx="2320">
                  <c:v>19.34166666666621</c:v>
                </c:pt>
                <c:pt idx="2321">
                  <c:v>19.349999999999543</c:v>
                </c:pt>
                <c:pt idx="2322">
                  <c:v>19.358333333332876</c:v>
                </c:pt>
                <c:pt idx="2323">
                  <c:v>19.366666666666209</c:v>
                </c:pt>
                <c:pt idx="2324">
                  <c:v>19.374999999999542</c:v>
                </c:pt>
                <c:pt idx="2325">
                  <c:v>19.383333333332875</c:v>
                </c:pt>
                <c:pt idx="2326">
                  <c:v>19.391666666666207</c:v>
                </c:pt>
                <c:pt idx="2327">
                  <c:v>19.39999999999954</c:v>
                </c:pt>
                <c:pt idx="2328">
                  <c:v>19.408333333332873</c:v>
                </c:pt>
                <c:pt idx="2329">
                  <c:v>19.416666666666206</c:v>
                </c:pt>
                <c:pt idx="2330">
                  <c:v>19.424999999999539</c:v>
                </c:pt>
                <c:pt idx="2331">
                  <c:v>19.433333333332872</c:v>
                </c:pt>
                <c:pt idx="2332">
                  <c:v>19.441666666666205</c:v>
                </c:pt>
                <c:pt idx="2333">
                  <c:v>19.449999999999537</c:v>
                </c:pt>
                <c:pt idx="2334">
                  <c:v>19.45833333333287</c:v>
                </c:pt>
                <c:pt idx="2335">
                  <c:v>19.466666666666203</c:v>
                </c:pt>
                <c:pt idx="2336">
                  <c:v>19.474999999999536</c:v>
                </c:pt>
                <c:pt idx="2337">
                  <c:v>19.483333333332869</c:v>
                </c:pt>
                <c:pt idx="2338">
                  <c:v>19.491666666666202</c:v>
                </c:pt>
                <c:pt idx="2339">
                  <c:v>19.499999999999535</c:v>
                </c:pt>
                <c:pt idx="2340">
                  <c:v>19.508333333332867</c:v>
                </c:pt>
                <c:pt idx="2341">
                  <c:v>19.5166666666662</c:v>
                </c:pt>
                <c:pt idx="2342">
                  <c:v>19.524999999999533</c:v>
                </c:pt>
                <c:pt idx="2343">
                  <c:v>19.533333333332866</c:v>
                </c:pt>
                <c:pt idx="2344">
                  <c:v>19.541666666666199</c:v>
                </c:pt>
                <c:pt idx="2345">
                  <c:v>19.549999999999532</c:v>
                </c:pt>
                <c:pt idx="2346">
                  <c:v>19.558333333332865</c:v>
                </c:pt>
                <c:pt idx="2347">
                  <c:v>19.566666666666197</c:v>
                </c:pt>
                <c:pt idx="2348">
                  <c:v>19.57499999999953</c:v>
                </c:pt>
                <c:pt idx="2349">
                  <c:v>19.583333333332863</c:v>
                </c:pt>
                <c:pt idx="2350">
                  <c:v>19.591666666666196</c:v>
                </c:pt>
                <c:pt idx="2351">
                  <c:v>19.599999999999529</c:v>
                </c:pt>
                <c:pt idx="2352">
                  <c:v>19.608333333332862</c:v>
                </c:pt>
                <c:pt idx="2353">
                  <c:v>19.616666666666195</c:v>
                </c:pt>
                <c:pt idx="2354">
                  <c:v>19.624999999999527</c:v>
                </c:pt>
                <c:pt idx="2355">
                  <c:v>19.63333333333286</c:v>
                </c:pt>
                <c:pt idx="2356">
                  <c:v>19.641666666666193</c:v>
                </c:pt>
                <c:pt idx="2357">
                  <c:v>19.649999999999526</c:v>
                </c:pt>
                <c:pt idx="2358">
                  <c:v>19.658333333332859</c:v>
                </c:pt>
                <c:pt idx="2359">
                  <c:v>19.666666666666192</c:v>
                </c:pt>
                <c:pt idx="2360">
                  <c:v>19.674999999999525</c:v>
                </c:pt>
                <c:pt idx="2361">
                  <c:v>19.683333333332858</c:v>
                </c:pt>
                <c:pt idx="2362">
                  <c:v>19.69166666666619</c:v>
                </c:pt>
                <c:pt idx="2363">
                  <c:v>19.699999999999523</c:v>
                </c:pt>
                <c:pt idx="2364">
                  <c:v>19.708333333332856</c:v>
                </c:pt>
                <c:pt idx="2365">
                  <c:v>19.716666666666189</c:v>
                </c:pt>
                <c:pt idx="2366">
                  <c:v>19.724999999999522</c:v>
                </c:pt>
                <c:pt idx="2367">
                  <c:v>19.733333333332855</c:v>
                </c:pt>
                <c:pt idx="2368">
                  <c:v>19.741666666666188</c:v>
                </c:pt>
                <c:pt idx="2369">
                  <c:v>19.74999999999952</c:v>
                </c:pt>
                <c:pt idx="2370">
                  <c:v>19.758333333332853</c:v>
                </c:pt>
                <c:pt idx="2371">
                  <c:v>19.766666666666186</c:v>
                </c:pt>
                <c:pt idx="2372">
                  <c:v>19.774999999999519</c:v>
                </c:pt>
                <c:pt idx="2373">
                  <c:v>19.783333333332852</c:v>
                </c:pt>
                <c:pt idx="2374">
                  <c:v>19.791666666666185</c:v>
                </c:pt>
                <c:pt idx="2375">
                  <c:v>19.799999999999518</c:v>
                </c:pt>
                <c:pt idx="2376">
                  <c:v>19.80833333333285</c:v>
                </c:pt>
                <c:pt idx="2377">
                  <c:v>19.816666666666183</c:v>
                </c:pt>
                <c:pt idx="2378">
                  <c:v>19.824999999999516</c:v>
                </c:pt>
                <c:pt idx="2379">
                  <c:v>19.833333333332849</c:v>
                </c:pt>
                <c:pt idx="2380">
                  <c:v>19.841666666666182</c:v>
                </c:pt>
                <c:pt idx="2381">
                  <c:v>19.849999999999515</c:v>
                </c:pt>
                <c:pt idx="2382">
                  <c:v>19.858333333332848</c:v>
                </c:pt>
                <c:pt idx="2383">
                  <c:v>19.86666666666618</c:v>
                </c:pt>
                <c:pt idx="2384">
                  <c:v>19.874999999999513</c:v>
                </c:pt>
                <c:pt idx="2385">
                  <c:v>19.883333333332846</c:v>
                </c:pt>
                <c:pt idx="2386">
                  <c:v>19.891666666666179</c:v>
                </c:pt>
                <c:pt idx="2387">
                  <c:v>19.899999999999512</c:v>
                </c:pt>
                <c:pt idx="2388">
                  <c:v>19.908333333332845</c:v>
                </c:pt>
                <c:pt idx="2389">
                  <c:v>19.916666666666178</c:v>
                </c:pt>
                <c:pt idx="2390">
                  <c:v>19.92499999999951</c:v>
                </c:pt>
                <c:pt idx="2391">
                  <c:v>19.933333333332843</c:v>
                </c:pt>
                <c:pt idx="2392">
                  <c:v>19.941666666666176</c:v>
                </c:pt>
                <c:pt idx="2393">
                  <c:v>19.949999999999509</c:v>
                </c:pt>
                <c:pt idx="2394">
                  <c:v>19.958333333332842</c:v>
                </c:pt>
                <c:pt idx="2395">
                  <c:v>19.966666666666175</c:v>
                </c:pt>
                <c:pt idx="2396">
                  <c:v>19.974999999999508</c:v>
                </c:pt>
                <c:pt idx="2397">
                  <c:v>19.98333333333284</c:v>
                </c:pt>
                <c:pt idx="2398">
                  <c:v>19.991666666666173</c:v>
                </c:pt>
                <c:pt idx="2399">
                  <c:v>19.999999999999506</c:v>
                </c:pt>
                <c:pt idx="2400">
                  <c:v>20.008333333332839</c:v>
                </c:pt>
                <c:pt idx="2401">
                  <c:v>20.016666666666172</c:v>
                </c:pt>
                <c:pt idx="2402">
                  <c:v>20.024999999999505</c:v>
                </c:pt>
                <c:pt idx="2403">
                  <c:v>20.033333333332838</c:v>
                </c:pt>
                <c:pt idx="2404">
                  <c:v>20.04166666666617</c:v>
                </c:pt>
                <c:pt idx="2405">
                  <c:v>20.049999999999503</c:v>
                </c:pt>
                <c:pt idx="2406">
                  <c:v>20.058333333332836</c:v>
                </c:pt>
                <c:pt idx="2407">
                  <c:v>20.066666666666169</c:v>
                </c:pt>
                <c:pt idx="2408">
                  <c:v>20.074999999999502</c:v>
                </c:pt>
                <c:pt idx="2409">
                  <c:v>20.083333333332835</c:v>
                </c:pt>
                <c:pt idx="2410">
                  <c:v>20.091666666666168</c:v>
                </c:pt>
                <c:pt idx="2411">
                  <c:v>20.0999999999995</c:v>
                </c:pt>
                <c:pt idx="2412">
                  <c:v>20.108333333332833</c:v>
                </c:pt>
                <c:pt idx="2413">
                  <c:v>20.116666666666166</c:v>
                </c:pt>
                <c:pt idx="2414">
                  <c:v>20.124999999999499</c:v>
                </c:pt>
                <c:pt idx="2415">
                  <c:v>20.133333333332832</c:v>
                </c:pt>
                <c:pt idx="2416">
                  <c:v>20.141666666666165</c:v>
                </c:pt>
                <c:pt idx="2417">
                  <c:v>20.149999999999498</c:v>
                </c:pt>
                <c:pt idx="2418">
                  <c:v>20.158333333332831</c:v>
                </c:pt>
                <c:pt idx="2419">
                  <c:v>20.166666666666163</c:v>
                </c:pt>
                <c:pt idx="2420">
                  <c:v>20.174999999999496</c:v>
                </c:pt>
                <c:pt idx="2421">
                  <c:v>20.183333333332829</c:v>
                </c:pt>
                <c:pt idx="2422">
                  <c:v>20.191666666666162</c:v>
                </c:pt>
                <c:pt idx="2423">
                  <c:v>20.199999999999495</c:v>
                </c:pt>
                <c:pt idx="2424">
                  <c:v>20.208333333332828</c:v>
                </c:pt>
                <c:pt idx="2425">
                  <c:v>20.216666666666161</c:v>
                </c:pt>
                <c:pt idx="2426">
                  <c:v>20.224999999999493</c:v>
                </c:pt>
                <c:pt idx="2427">
                  <c:v>20.233333333332826</c:v>
                </c:pt>
                <c:pt idx="2428">
                  <c:v>20.241666666666159</c:v>
                </c:pt>
                <c:pt idx="2429">
                  <c:v>20.249999999999492</c:v>
                </c:pt>
                <c:pt idx="2430">
                  <c:v>20.258333333332825</c:v>
                </c:pt>
                <c:pt idx="2431">
                  <c:v>20.266666666666158</c:v>
                </c:pt>
                <c:pt idx="2432">
                  <c:v>20.274999999999491</c:v>
                </c:pt>
                <c:pt idx="2433">
                  <c:v>20.283333333332823</c:v>
                </c:pt>
                <c:pt idx="2434">
                  <c:v>20.291666666666156</c:v>
                </c:pt>
                <c:pt idx="2435">
                  <c:v>20.299999999999489</c:v>
                </c:pt>
                <c:pt idx="2436">
                  <c:v>20.308333333332822</c:v>
                </c:pt>
                <c:pt idx="2437">
                  <c:v>20.316666666666155</c:v>
                </c:pt>
                <c:pt idx="2438">
                  <c:v>20.324999999999488</c:v>
                </c:pt>
                <c:pt idx="2439">
                  <c:v>20.333333333332821</c:v>
                </c:pt>
                <c:pt idx="2440">
                  <c:v>20.341666666666153</c:v>
                </c:pt>
                <c:pt idx="2441">
                  <c:v>20.349999999999486</c:v>
                </c:pt>
                <c:pt idx="2442">
                  <c:v>20.358333333332819</c:v>
                </c:pt>
                <c:pt idx="2443">
                  <c:v>20.366666666666152</c:v>
                </c:pt>
                <c:pt idx="2444">
                  <c:v>20.374999999999485</c:v>
                </c:pt>
                <c:pt idx="2445">
                  <c:v>20.383333333332818</c:v>
                </c:pt>
                <c:pt idx="2446">
                  <c:v>20.391666666666151</c:v>
                </c:pt>
                <c:pt idx="2447">
                  <c:v>20.399999999999483</c:v>
                </c:pt>
                <c:pt idx="2448">
                  <c:v>20.408333333332816</c:v>
                </c:pt>
                <c:pt idx="2449">
                  <c:v>20.416666666666149</c:v>
                </c:pt>
                <c:pt idx="2450">
                  <c:v>20.424999999999482</c:v>
                </c:pt>
                <c:pt idx="2451">
                  <c:v>20.433333333332815</c:v>
                </c:pt>
                <c:pt idx="2452">
                  <c:v>20.441666666666148</c:v>
                </c:pt>
                <c:pt idx="2453">
                  <c:v>20.449999999999481</c:v>
                </c:pt>
                <c:pt idx="2454">
                  <c:v>20.458333333332813</c:v>
                </c:pt>
                <c:pt idx="2455">
                  <c:v>20.466666666666146</c:v>
                </c:pt>
                <c:pt idx="2456">
                  <c:v>20.474999999999479</c:v>
                </c:pt>
                <c:pt idx="2457">
                  <c:v>20.483333333332812</c:v>
                </c:pt>
                <c:pt idx="2458">
                  <c:v>20.491666666666145</c:v>
                </c:pt>
                <c:pt idx="2459">
                  <c:v>20.499999999999478</c:v>
                </c:pt>
                <c:pt idx="2460">
                  <c:v>20.508333333332811</c:v>
                </c:pt>
                <c:pt idx="2461">
                  <c:v>20.516666666666143</c:v>
                </c:pt>
                <c:pt idx="2462">
                  <c:v>20.524999999999476</c:v>
                </c:pt>
                <c:pt idx="2463">
                  <c:v>20.533333333332809</c:v>
                </c:pt>
                <c:pt idx="2464">
                  <c:v>20.541666666666142</c:v>
                </c:pt>
                <c:pt idx="2465">
                  <c:v>20.549999999999475</c:v>
                </c:pt>
                <c:pt idx="2466">
                  <c:v>20.558333333332808</c:v>
                </c:pt>
                <c:pt idx="2467">
                  <c:v>20.566666666666141</c:v>
                </c:pt>
                <c:pt idx="2468">
                  <c:v>20.574999999999473</c:v>
                </c:pt>
                <c:pt idx="2469">
                  <c:v>20.583333333332806</c:v>
                </c:pt>
                <c:pt idx="2470">
                  <c:v>20.591666666666139</c:v>
                </c:pt>
                <c:pt idx="2471">
                  <c:v>20.599999999999472</c:v>
                </c:pt>
                <c:pt idx="2472">
                  <c:v>20.608333333332805</c:v>
                </c:pt>
                <c:pt idx="2473">
                  <c:v>20.616666666666138</c:v>
                </c:pt>
                <c:pt idx="2474">
                  <c:v>20.624999999999471</c:v>
                </c:pt>
                <c:pt idx="2475">
                  <c:v>20.633333333332804</c:v>
                </c:pt>
                <c:pt idx="2476">
                  <c:v>20.641666666666136</c:v>
                </c:pt>
                <c:pt idx="2477">
                  <c:v>20.649999999999469</c:v>
                </c:pt>
                <c:pt idx="2478">
                  <c:v>20.658333333332802</c:v>
                </c:pt>
                <c:pt idx="2479">
                  <c:v>20.666666666666135</c:v>
                </c:pt>
                <c:pt idx="2480">
                  <c:v>20.674999999999468</c:v>
                </c:pt>
                <c:pt idx="2481">
                  <c:v>20.683333333332801</c:v>
                </c:pt>
                <c:pt idx="2482">
                  <c:v>20.691666666666134</c:v>
                </c:pt>
                <c:pt idx="2483">
                  <c:v>20.699999999999466</c:v>
                </c:pt>
                <c:pt idx="2484">
                  <c:v>20.708333333332799</c:v>
                </c:pt>
                <c:pt idx="2485">
                  <c:v>20.716666666666132</c:v>
                </c:pt>
                <c:pt idx="2486">
                  <c:v>20.724999999999465</c:v>
                </c:pt>
                <c:pt idx="2487">
                  <c:v>20.733333333332798</c:v>
                </c:pt>
                <c:pt idx="2488">
                  <c:v>20.741666666666131</c:v>
                </c:pt>
                <c:pt idx="2489">
                  <c:v>20.749999999999464</c:v>
                </c:pt>
                <c:pt idx="2490">
                  <c:v>20.758333333332796</c:v>
                </c:pt>
                <c:pt idx="2491">
                  <c:v>20.766666666666129</c:v>
                </c:pt>
                <c:pt idx="2492">
                  <c:v>20.774999999999462</c:v>
                </c:pt>
                <c:pt idx="2493">
                  <c:v>20.783333333332795</c:v>
                </c:pt>
                <c:pt idx="2494">
                  <c:v>20.791666666666128</c:v>
                </c:pt>
                <c:pt idx="2495">
                  <c:v>20.799999999999461</c:v>
                </c:pt>
                <c:pt idx="2496">
                  <c:v>20.808333333332794</c:v>
                </c:pt>
                <c:pt idx="2497">
                  <c:v>20.816666666666126</c:v>
                </c:pt>
                <c:pt idx="2498">
                  <c:v>20.824999999999459</c:v>
                </c:pt>
                <c:pt idx="2499">
                  <c:v>20.833333333332792</c:v>
                </c:pt>
                <c:pt idx="2500">
                  <c:v>20.841666666666125</c:v>
                </c:pt>
                <c:pt idx="2501">
                  <c:v>20.849999999999458</c:v>
                </c:pt>
                <c:pt idx="2502">
                  <c:v>20.858333333332791</c:v>
                </c:pt>
                <c:pt idx="2503">
                  <c:v>20.866666666666124</c:v>
                </c:pt>
                <c:pt idx="2504">
                  <c:v>20.874999999999456</c:v>
                </c:pt>
                <c:pt idx="2505">
                  <c:v>20.883333333332789</c:v>
                </c:pt>
                <c:pt idx="2506">
                  <c:v>20.891666666666122</c:v>
                </c:pt>
                <c:pt idx="2507">
                  <c:v>20.899999999999455</c:v>
                </c:pt>
                <c:pt idx="2508">
                  <c:v>20.908333333332788</c:v>
                </c:pt>
                <c:pt idx="2509">
                  <c:v>20.916666666666121</c:v>
                </c:pt>
                <c:pt idx="2510">
                  <c:v>20.924999999999454</c:v>
                </c:pt>
                <c:pt idx="2511">
                  <c:v>20.933333333332786</c:v>
                </c:pt>
                <c:pt idx="2512">
                  <c:v>20.941666666666119</c:v>
                </c:pt>
                <c:pt idx="2513">
                  <c:v>20.949999999999452</c:v>
                </c:pt>
                <c:pt idx="2514">
                  <c:v>20.958333333332785</c:v>
                </c:pt>
                <c:pt idx="2515">
                  <c:v>20.966666666666118</c:v>
                </c:pt>
                <c:pt idx="2516">
                  <c:v>20.974999999999451</c:v>
                </c:pt>
                <c:pt idx="2517">
                  <c:v>20.983333333332784</c:v>
                </c:pt>
                <c:pt idx="2518">
                  <c:v>20.991666666666116</c:v>
                </c:pt>
                <c:pt idx="2519">
                  <c:v>20.999999999999449</c:v>
                </c:pt>
                <c:pt idx="2520">
                  <c:v>21.008333333332782</c:v>
                </c:pt>
                <c:pt idx="2521">
                  <c:v>21.016666666666115</c:v>
                </c:pt>
                <c:pt idx="2522">
                  <c:v>21.024999999999448</c:v>
                </c:pt>
                <c:pt idx="2523">
                  <c:v>21.033333333332781</c:v>
                </c:pt>
                <c:pt idx="2524">
                  <c:v>21.041666666666114</c:v>
                </c:pt>
                <c:pt idx="2525">
                  <c:v>21.049999999999446</c:v>
                </c:pt>
                <c:pt idx="2526">
                  <c:v>21.058333333332779</c:v>
                </c:pt>
                <c:pt idx="2527">
                  <c:v>21.066666666666112</c:v>
                </c:pt>
                <c:pt idx="2528">
                  <c:v>21.074999999999445</c:v>
                </c:pt>
                <c:pt idx="2529">
                  <c:v>21.083333333332778</c:v>
                </c:pt>
                <c:pt idx="2530">
                  <c:v>21.091666666666111</c:v>
                </c:pt>
                <c:pt idx="2531">
                  <c:v>21.099999999999444</c:v>
                </c:pt>
                <c:pt idx="2532">
                  <c:v>21.108333333332777</c:v>
                </c:pt>
                <c:pt idx="2533">
                  <c:v>21.116666666666109</c:v>
                </c:pt>
                <c:pt idx="2534">
                  <c:v>21.124999999999442</c:v>
                </c:pt>
                <c:pt idx="2535">
                  <c:v>21.133333333332775</c:v>
                </c:pt>
                <c:pt idx="2536">
                  <c:v>21.141666666666108</c:v>
                </c:pt>
                <c:pt idx="2537">
                  <c:v>21.149999999999441</c:v>
                </c:pt>
                <c:pt idx="2538">
                  <c:v>21.158333333332774</c:v>
                </c:pt>
                <c:pt idx="2539">
                  <c:v>21.166666666666107</c:v>
                </c:pt>
                <c:pt idx="2540">
                  <c:v>21.174999999999439</c:v>
                </c:pt>
                <c:pt idx="2541">
                  <c:v>21.183333333332772</c:v>
                </c:pt>
                <c:pt idx="2542">
                  <c:v>21.191666666666105</c:v>
                </c:pt>
                <c:pt idx="2543">
                  <c:v>21.199999999999438</c:v>
                </c:pt>
                <c:pt idx="2544">
                  <c:v>21.208333333332771</c:v>
                </c:pt>
                <c:pt idx="2545">
                  <c:v>21.216666666666104</c:v>
                </c:pt>
                <c:pt idx="2546">
                  <c:v>21.224999999999437</c:v>
                </c:pt>
                <c:pt idx="2547">
                  <c:v>21.233333333332769</c:v>
                </c:pt>
                <c:pt idx="2548">
                  <c:v>21.241666666666102</c:v>
                </c:pt>
                <c:pt idx="2549">
                  <c:v>21.249999999999435</c:v>
                </c:pt>
                <c:pt idx="2550">
                  <c:v>21.258333333332768</c:v>
                </c:pt>
                <c:pt idx="2551">
                  <c:v>21.266666666666101</c:v>
                </c:pt>
                <c:pt idx="2552">
                  <c:v>21.274999999999434</c:v>
                </c:pt>
                <c:pt idx="2553">
                  <c:v>21.283333333332767</c:v>
                </c:pt>
                <c:pt idx="2554">
                  <c:v>21.291666666666099</c:v>
                </c:pt>
                <c:pt idx="2555">
                  <c:v>21.299999999999432</c:v>
                </c:pt>
                <c:pt idx="2556">
                  <c:v>21.308333333332765</c:v>
                </c:pt>
                <c:pt idx="2557">
                  <c:v>21.316666666666098</c:v>
                </c:pt>
                <c:pt idx="2558">
                  <c:v>21.324999999999431</c:v>
                </c:pt>
                <c:pt idx="2559">
                  <c:v>21.333333333332764</c:v>
                </c:pt>
                <c:pt idx="2560">
                  <c:v>21.341666666666097</c:v>
                </c:pt>
                <c:pt idx="2561">
                  <c:v>21.349999999999429</c:v>
                </c:pt>
                <c:pt idx="2562">
                  <c:v>21.358333333332762</c:v>
                </c:pt>
                <c:pt idx="2563">
                  <c:v>21.366666666666095</c:v>
                </c:pt>
                <c:pt idx="2564">
                  <c:v>21.374999999999428</c:v>
                </c:pt>
                <c:pt idx="2565">
                  <c:v>21.383333333332761</c:v>
                </c:pt>
                <c:pt idx="2566">
                  <c:v>21.391666666666094</c:v>
                </c:pt>
                <c:pt idx="2567">
                  <c:v>21.399999999999427</c:v>
                </c:pt>
                <c:pt idx="2568">
                  <c:v>21.408333333332759</c:v>
                </c:pt>
                <c:pt idx="2569">
                  <c:v>21.416666666666092</c:v>
                </c:pt>
                <c:pt idx="2570">
                  <c:v>21.424999999999425</c:v>
                </c:pt>
                <c:pt idx="2571">
                  <c:v>21.433333333332758</c:v>
                </c:pt>
                <c:pt idx="2572">
                  <c:v>21.441666666666091</c:v>
                </c:pt>
                <c:pt idx="2573">
                  <c:v>21.449999999999424</c:v>
                </c:pt>
                <c:pt idx="2574">
                  <c:v>21.458333333332757</c:v>
                </c:pt>
                <c:pt idx="2575">
                  <c:v>21.466666666666089</c:v>
                </c:pt>
                <c:pt idx="2576">
                  <c:v>21.474999999999422</c:v>
                </c:pt>
                <c:pt idx="2577">
                  <c:v>21.483333333332755</c:v>
                </c:pt>
                <c:pt idx="2578">
                  <c:v>21.491666666666088</c:v>
                </c:pt>
                <c:pt idx="2579">
                  <c:v>21.499999999999421</c:v>
                </c:pt>
                <c:pt idx="2580">
                  <c:v>21.508333333332754</c:v>
                </c:pt>
                <c:pt idx="2581">
                  <c:v>21.516666666666087</c:v>
                </c:pt>
                <c:pt idx="2582">
                  <c:v>21.524999999999419</c:v>
                </c:pt>
                <c:pt idx="2583">
                  <c:v>21.533333333332752</c:v>
                </c:pt>
                <c:pt idx="2584">
                  <c:v>21.541666666666085</c:v>
                </c:pt>
                <c:pt idx="2585">
                  <c:v>21.549999999999418</c:v>
                </c:pt>
                <c:pt idx="2586">
                  <c:v>21.558333333332751</c:v>
                </c:pt>
                <c:pt idx="2587">
                  <c:v>21.566666666666084</c:v>
                </c:pt>
                <c:pt idx="2588">
                  <c:v>21.574999999999417</c:v>
                </c:pt>
                <c:pt idx="2589">
                  <c:v>21.58333333333275</c:v>
                </c:pt>
                <c:pt idx="2590">
                  <c:v>21.591666666666082</c:v>
                </c:pt>
                <c:pt idx="2591">
                  <c:v>21.599999999999415</c:v>
                </c:pt>
                <c:pt idx="2592">
                  <c:v>21.608333333332748</c:v>
                </c:pt>
                <c:pt idx="2593">
                  <c:v>21.616666666666081</c:v>
                </c:pt>
                <c:pt idx="2594">
                  <c:v>21.624999999999414</c:v>
                </c:pt>
                <c:pt idx="2595">
                  <c:v>21.633333333332747</c:v>
                </c:pt>
                <c:pt idx="2596">
                  <c:v>21.64166666666608</c:v>
                </c:pt>
                <c:pt idx="2597">
                  <c:v>21.649999999999412</c:v>
                </c:pt>
                <c:pt idx="2598">
                  <c:v>21.658333333332745</c:v>
                </c:pt>
                <c:pt idx="2599">
                  <c:v>21.666666666666078</c:v>
                </c:pt>
                <c:pt idx="2600">
                  <c:v>21.674999999999411</c:v>
                </c:pt>
                <c:pt idx="2601">
                  <c:v>21.683333333332744</c:v>
                </c:pt>
                <c:pt idx="2602">
                  <c:v>21.691666666666077</c:v>
                </c:pt>
                <c:pt idx="2603">
                  <c:v>21.69999999999941</c:v>
                </c:pt>
                <c:pt idx="2604">
                  <c:v>21.708333333332742</c:v>
                </c:pt>
                <c:pt idx="2605">
                  <c:v>21.716666666666075</c:v>
                </c:pt>
                <c:pt idx="2606">
                  <c:v>21.724999999999408</c:v>
                </c:pt>
                <c:pt idx="2607">
                  <c:v>21.733333333332741</c:v>
                </c:pt>
                <c:pt idx="2608">
                  <c:v>21.741666666666074</c:v>
                </c:pt>
                <c:pt idx="2609">
                  <c:v>21.749999999999407</c:v>
                </c:pt>
                <c:pt idx="2610">
                  <c:v>21.75833333333274</c:v>
                </c:pt>
                <c:pt idx="2611">
                  <c:v>21.766666666666072</c:v>
                </c:pt>
                <c:pt idx="2612">
                  <c:v>21.774999999999405</c:v>
                </c:pt>
                <c:pt idx="2613">
                  <c:v>21.783333333332738</c:v>
                </c:pt>
                <c:pt idx="2614">
                  <c:v>21.791666666666071</c:v>
                </c:pt>
                <c:pt idx="2615">
                  <c:v>21.799999999999404</c:v>
                </c:pt>
                <c:pt idx="2616">
                  <c:v>21.808333333332737</c:v>
                </c:pt>
                <c:pt idx="2617">
                  <c:v>21.81666666666607</c:v>
                </c:pt>
                <c:pt idx="2618">
                  <c:v>21.824999999999402</c:v>
                </c:pt>
                <c:pt idx="2619">
                  <c:v>21.833333333332735</c:v>
                </c:pt>
                <c:pt idx="2620">
                  <c:v>21.841666666666068</c:v>
                </c:pt>
                <c:pt idx="2621">
                  <c:v>21.849999999999401</c:v>
                </c:pt>
                <c:pt idx="2622">
                  <c:v>21.858333333332734</c:v>
                </c:pt>
                <c:pt idx="2623">
                  <c:v>21.866666666666067</c:v>
                </c:pt>
                <c:pt idx="2624">
                  <c:v>21.8749999999994</c:v>
                </c:pt>
                <c:pt idx="2625">
                  <c:v>21.883333333332732</c:v>
                </c:pt>
                <c:pt idx="2626">
                  <c:v>21.891666666666065</c:v>
                </c:pt>
                <c:pt idx="2627">
                  <c:v>21.899999999999398</c:v>
                </c:pt>
                <c:pt idx="2628">
                  <c:v>21.908333333332731</c:v>
                </c:pt>
                <c:pt idx="2629">
                  <c:v>21.916666666666064</c:v>
                </c:pt>
                <c:pt idx="2630">
                  <c:v>21.924999999999397</c:v>
                </c:pt>
                <c:pt idx="2631">
                  <c:v>21.93333333333273</c:v>
                </c:pt>
                <c:pt idx="2632">
                  <c:v>21.941666666666062</c:v>
                </c:pt>
                <c:pt idx="2633">
                  <c:v>21.949999999999395</c:v>
                </c:pt>
                <c:pt idx="2634">
                  <c:v>21.958333333332728</c:v>
                </c:pt>
                <c:pt idx="2635">
                  <c:v>21.966666666666061</c:v>
                </c:pt>
                <c:pt idx="2636">
                  <c:v>21.974999999999394</c:v>
                </c:pt>
                <c:pt idx="2637">
                  <c:v>21.983333333332727</c:v>
                </c:pt>
                <c:pt idx="2638">
                  <c:v>21.99166666666606</c:v>
                </c:pt>
                <c:pt idx="2639">
                  <c:v>21.999999999999392</c:v>
                </c:pt>
                <c:pt idx="2640">
                  <c:v>22.008333333332725</c:v>
                </c:pt>
                <c:pt idx="2641">
                  <c:v>22.016666666666058</c:v>
                </c:pt>
                <c:pt idx="2642">
                  <c:v>22.024999999999391</c:v>
                </c:pt>
                <c:pt idx="2643">
                  <c:v>22.033333333332724</c:v>
                </c:pt>
                <c:pt idx="2644">
                  <c:v>22.041666666666057</c:v>
                </c:pt>
                <c:pt idx="2645">
                  <c:v>22.04999999999939</c:v>
                </c:pt>
                <c:pt idx="2646">
                  <c:v>22.058333333332723</c:v>
                </c:pt>
                <c:pt idx="2647">
                  <c:v>22.066666666666055</c:v>
                </c:pt>
                <c:pt idx="2648">
                  <c:v>22.074999999999388</c:v>
                </c:pt>
                <c:pt idx="2649">
                  <c:v>22.083333333332721</c:v>
                </c:pt>
                <c:pt idx="2650">
                  <c:v>22.091666666666054</c:v>
                </c:pt>
                <c:pt idx="2651">
                  <c:v>22.099999999999387</c:v>
                </c:pt>
                <c:pt idx="2652">
                  <c:v>22.10833333333272</c:v>
                </c:pt>
                <c:pt idx="2653">
                  <c:v>22.116666666666053</c:v>
                </c:pt>
                <c:pt idx="2654">
                  <c:v>22.124999999999385</c:v>
                </c:pt>
                <c:pt idx="2655">
                  <c:v>22.133333333332718</c:v>
                </c:pt>
                <c:pt idx="2656">
                  <c:v>22.141666666666051</c:v>
                </c:pt>
                <c:pt idx="2657">
                  <c:v>22.149999999999384</c:v>
                </c:pt>
                <c:pt idx="2658">
                  <c:v>22.158333333332717</c:v>
                </c:pt>
                <c:pt idx="2659">
                  <c:v>22.16666666666605</c:v>
                </c:pt>
                <c:pt idx="2660">
                  <c:v>22.174999999999383</c:v>
                </c:pt>
                <c:pt idx="2661">
                  <c:v>22.183333333332715</c:v>
                </c:pt>
                <c:pt idx="2662">
                  <c:v>22.191666666666048</c:v>
                </c:pt>
                <c:pt idx="2663">
                  <c:v>22.199999999999381</c:v>
                </c:pt>
                <c:pt idx="2664">
                  <c:v>22.208333333332714</c:v>
                </c:pt>
                <c:pt idx="2665">
                  <c:v>22.216666666666047</c:v>
                </c:pt>
                <c:pt idx="2666">
                  <c:v>22.22499999999938</c:v>
                </c:pt>
                <c:pt idx="2667">
                  <c:v>22.233333333332713</c:v>
                </c:pt>
                <c:pt idx="2668">
                  <c:v>22.241666666666045</c:v>
                </c:pt>
                <c:pt idx="2669">
                  <c:v>22.249999999999378</c:v>
                </c:pt>
                <c:pt idx="2670">
                  <c:v>22.258333333332711</c:v>
                </c:pt>
                <c:pt idx="2671">
                  <c:v>22.266666666666044</c:v>
                </c:pt>
                <c:pt idx="2672">
                  <c:v>22.274999999999377</c:v>
                </c:pt>
                <c:pt idx="2673">
                  <c:v>22.28333333333271</c:v>
                </c:pt>
                <c:pt idx="2674">
                  <c:v>22.291666666666043</c:v>
                </c:pt>
                <c:pt idx="2675">
                  <c:v>22.299999999999375</c:v>
                </c:pt>
                <c:pt idx="2676">
                  <c:v>22.308333333332708</c:v>
                </c:pt>
                <c:pt idx="2677">
                  <c:v>22.316666666666041</c:v>
                </c:pt>
                <c:pt idx="2678">
                  <c:v>22.324999999999374</c:v>
                </c:pt>
                <c:pt idx="2679">
                  <c:v>22.333333333332707</c:v>
                </c:pt>
                <c:pt idx="2680">
                  <c:v>22.34166666666604</c:v>
                </c:pt>
                <c:pt idx="2681">
                  <c:v>22.349999999999373</c:v>
                </c:pt>
                <c:pt idx="2682">
                  <c:v>22.358333333332705</c:v>
                </c:pt>
                <c:pt idx="2683">
                  <c:v>22.366666666666038</c:v>
                </c:pt>
                <c:pt idx="2684">
                  <c:v>22.374999999999371</c:v>
                </c:pt>
                <c:pt idx="2685">
                  <c:v>22.383333333332704</c:v>
                </c:pt>
                <c:pt idx="2686">
                  <c:v>22.391666666666037</c:v>
                </c:pt>
                <c:pt idx="2687">
                  <c:v>22.39999999999937</c:v>
                </c:pt>
                <c:pt idx="2688">
                  <c:v>22.408333333332703</c:v>
                </c:pt>
                <c:pt idx="2689">
                  <c:v>22.416666666666035</c:v>
                </c:pt>
                <c:pt idx="2690">
                  <c:v>22.424999999999368</c:v>
                </c:pt>
                <c:pt idx="2691">
                  <c:v>22.433333333332701</c:v>
                </c:pt>
                <c:pt idx="2692">
                  <c:v>22.441666666666034</c:v>
                </c:pt>
                <c:pt idx="2693">
                  <c:v>22.449999999999367</c:v>
                </c:pt>
                <c:pt idx="2694">
                  <c:v>22.4583333333327</c:v>
                </c:pt>
                <c:pt idx="2695">
                  <c:v>22.466666666666033</c:v>
                </c:pt>
                <c:pt idx="2696">
                  <c:v>22.474999999999365</c:v>
                </c:pt>
                <c:pt idx="2697">
                  <c:v>22.483333333332698</c:v>
                </c:pt>
                <c:pt idx="2698">
                  <c:v>22.491666666666031</c:v>
                </c:pt>
                <c:pt idx="2699">
                  <c:v>22.499999999999364</c:v>
                </c:pt>
                <c:pt idx="2700">
                  <c:v>22.508333333332697</c:v>
                </c:pt>
                <c:pt idx="2701">
                  <c:v>22.51666666666603</c:v>
                </c:pt>
                <c:pt idx="2702">
                  <c:v>22.524999999999363</c:v>
                </c:pt>
                <c:pt idx="2703">
                  <c:v>22.533333333332696</c:v>
                </c:pt>
                <c:pt idx="2704">
                  <c:v>22.541666666666028</c:v>
                </c:pt>
                <c:pt idx="2705">
                  <c:v>22.549999999999361</c:v>
                </c:pt>
                <c:pt idx="2706">
                  <c:v>22.558333333332694</c:v>
                </c:pt>
                <c:pt idx="2707">
                  <c:v>22.566666666666027</c:v>
                </c:pt>
                <c:pt idx="2708">
                  <c:v>22.57499999999936</c:v>
                </c:pt>
                <c:pt idx="2709">
                  <c:v>22.583333333332693</c:v>
                </c:pt>
                <c:pt idx="2710">
                  <c:v>22.591666666666026</c:v>
                </c:pt>
                <c:pt idx="2711">
                  <c:v>22.599999999999358</c:v>
                </c:pt>
                <c:pt idx="2712">
                  <c:v>22.608333333332691</c:v>
                </c:pt>
                <c:pt idx="2713">
                  <c:v>22.616666666666024</c:v>
                </c:pt>
                <c:pt idx="2714">
                  <c:v>22.624999999999357</c:v>
                </c:pt>
                <c:pt idx="2715">
                  <c:v>22.63333333333269</c:v>
                </c:pt>
                <c:pt idx="2716">
                  <c:v>22.641666666666023</c:v>
                </c:pt>
                <c:pt idx="2717">
                  <c:v>22.649999999999356</c:v>
                </c:pt>
                <c:pt idx="2718">
                  <c:v>22.658333333332688</c:v>
                </c:pt>
                <c:pt idx="2719">
                  <c:v>22.666666666666021</c:v>
                </c:pt>
                <c:pt idx="2720">
                  <c:v>22.674999999999354</c:v>
                </c:pt>
                <c:pt idx="2721">
                  <c:v>22.683333333332687</c:v>
                </c:pt>
                <c:pt idx="2722">
                  <c:v>22.69166666666602</c:v>
                </c:pt>
                <c:pt idx="2723">
                  <c:v>22.699999999999353</c:v>
                </c:pt>
                <c:pt idx="2724">
                  <c:v>22.708333333332686</c:v>
                </c:pt>
                <c:pt idx="2725">
                  <c:v>22.716666666666018</c:v>
                </c:pt>
                <c:pt idx="2726">
                  <c:v>22.724999999999351</c:v>
                </c:pt>
                <c:pt idx="2727">
                  <c:v>22.733333333332684</c:v>
                </c:pt>
                <c:pt idx="2728">
                  <c:v>22.741666666666017</c:v>
                </c:pt>
                <c:pt idx="2729">
                  <c:v>22.74999999999935</c:v>
                </c:pt>
                <c:pt idx="2730">
                  <c:v>22.758333333332683</c:v>
                </c:pt>
                <c:pt idx="2731">
                  <c:v>22.766666666666016</c:v>
                </c:pt>
                <c:pt idx="2732">
                  <c:v>22.774999999999348</c:v>
                </c:pt>
                <c:pt idx="2733">
                  <c:v>22.783333333332681</c:v>
                </c:pt>
                <c:pt idx="2734">
                  <c:v>22.791666666666014</c:v>
                </c:pt>
                <c:pt idx="2735">
                  <c:v>22.799999999999347</c:v>
                </c:pt>
                <c:pt idx="2736">
                  <c:v>22.80833333333268</c:v>
                </c:pt>
                <c:pt idx="2737">
                  <c:v>22.816666666666013</c:v>
                </c:pt>
                <c:pt idx="2738">
                  <c:v>22.824999999999346</c:v>
                </c:pt>
                <c:pt idx="2739">
                  <c:v>22.833333333332678</c:v>
                </c:pt>
                <c:pt idx="2740">
                  <c:v>22.841666666666011</c:v>
                </c:pt>
                <c:pt idx="2741">
                  <c:v>22.849999999999344</c:v>
                </c:pt>
                <c:pt idx="2742">
                  <c:v>22.858333333332677</c:v>
                </c:pt>
                <c:pt idx="2743">
                  <c:v>22.86666666666601</c:v>
                </c:pt>
                <c:pt idx="2744">
                  <c:v>22.874999999999343</c:v>
                </c:pt>
                <c:pt idx="2745">
                  <c:v>22.883333333332676</c:v>
                </c:pt>
                <c:pt idx="2746">
                  <c:v>22.891666666666008</c:v>
                </c:pt>
                <c:pt idx="2747">
                  <c:v>22.899999999999341</c:v>
                </c:pt>
                <c:pt idx="2748">
                  <c:v>22.908333333332674</c:v>
                </c:pt>
                <c:pt idx="2749">
                  <c:v>22.916666666666007</c:v>
                </c:pt>
                <c:pt idx="2750">
                  <c:v>22.92499999999934</c:v>
                </c:pt>
                <c:pt idx="2751">
                  <c:v>22.933333333332673</c:v>
                </c:pt>
                <c:pt idx="2752">
                  <c:v>22.941666666666006</c:v>
                </c:pt>
                <c:pt idx="2753">
                  <c:v>22.949999999999338</c:v>
                </c:pt>
                <c:pt idx="2754">
                  <c:v>22.958333333332671</c:v>
                </c:pt>
                <c:pt idx="2755">
                  <c:v>22.966666666666004</c:v>
                </c:pt>
                <c:pt idx="2756">
                  <c:v>22.974999999999337</c:v>
                </c:pt>
                <c:pt idx="2757">
                  <c:v>22.98333333333267</c:v>
                </c:pt>
                <c:pt idx="2758">
                  <c:v>22.991666666666003</c:v>
                </c:pt>
                <c:pt idx="2759">
                  <c:v>22.999999999999336</c:v>
                </c:pt>
                <c:pt idx="2760">
                  <c:v>23.008333333332669</c:v>
                </c:pt>
                <c:pt idx="2761">
                  <c:v>23.016666666666001</c:v>
                </c:pt>
                <c:pt idx="2762">
                  <c:v>23.024999999999334</c:v>
                </c:pt>
                <c:pt idx="2763">
                  <c:v>23.033333333332667</c:v>
                </c:pt>
                <c:pt idx="2764">
                  <c:v>23.041666666666</c:v>
                </c:pt>
                <c:pt idx="2765">
                  <c:v>23.049999999999333</c:v>
                </c:pt>
                <c:pt idx="2766">
                  <c:v>23.058333333332666</c:v>
                </c:pt>
                <c:pt idx="2767">
                  <c:v>23.066666666665999</c:v>
                </c:pt>
                <c:pt idx="2768">
                  <c:v>23.074999999999331</c:v>
                </c:pt>
                <c:pt idx="2769">
                  <c:v>23.083333333332664</c:v>
                </c:pt>
                <c:pt idx="2770">
                  <c:v>23.091666666665997</c:v>
                </c:pt>
                <c:pt idx="2771">
                  <c:v>23.09999999999933</c:v>
                </c:pt>
                <c:pt idx="2772">
                  <c:v>23.108333333332663</c:v>
                </c:pt>
                <c:pt idx="2773">
                  <c:v>23.116666666665996</c:v>
                </c:pt>
                <c:pt idx="2774">
                  <c:v>23.124999999999329</c:v>
                </c:pt>
                <c:pt idx="2775">
                  <c:v>23.133333333332661</c:v>
                </c:pt>
                <c:pt idx="2776">
                  <c:v>23.141666666665994</c:v>
                </c:pt>
                <c:pt idx="2777">
                  <c:v>23.149999999999327</c:v>
                </c:pt>
                <c:pt idx="2778">
                  <c:v>23.15833333333266</c:v>
                </c:pt>
                <c:pt idx="2779">
                  <c:v>23.166666666665993</c:v>
                </c:pt>
                <c:pt idx="2780">
                  <c:v>23.174999999999326</c:v>
                </c:pt>
                <c:pt idx="2781">
                  <c:v>23.183333333332659</c:v>
                </c:pt>
                <c:pt idx="2782">
                  <c:v>23.191666666665991</c:v>
                </c:pt>
                <c:pt idx="2783">
                  <c:v>23.199999999999324</c:v>
                </c:pt>
                <c:pt idx="2784">
                  <c:v>23.208333333332657</c:v>
                </c:pt>
                <c:pt idx="2785">
                  <c:v>23.21666666666599</c:v>
                </c:pt>
                <c:pt idx="2786">
                  <c:v>23.224999999999323</c:v>
                </c:pt>
                <c:pt idx="2787">
                  <c:v>23.233333333332656</c:v>
                </c:pt>
                <c:pt idx="2788">
                  <c:v>23.241666666665989</c:v>
                </c:pt>
                <c:pt idx="2789">
                  <c:v>23.249999999999321</c:v>
                </c:pt>
                <c:pt idx="2790">
                  <c:v>23.258333333332654</c:v>
                </c:pt>
                <c:pt idx="2791">
                  <c:v>23.266666666665987</c:v>
                </c:pt>
                <c:pt idx="2792">
                  <c:v>23.27499999999932</c:v>
                </c:pt>
                <c:pt idx="2793">
                  <c:v>23.283333333332653</c:v>
                </c:pt>
                <c:pt idx="2794">
                  <c:v>23.291666666665986</c:v>
                </c:pt>
                <c:pt idx="2795">
                  <c:v>23.299999999999319</c:v>
                </c:pt>
                <c:pt idx="2796">
                  <c:v>23.308333333332651</c:v>
                </c:pt>
                <c:pt idx="2797">
                  <c:v>23.316666666665984</c:v>
                </c:pt>
                <c:pt idx="2798">
                  <c:v>23.324999999999317</c:v>
                </c:pt>
                <c:pt idx="2799">
                  <c:v>23.33333333333265</c:v>
                </c:pt>
                <c:pt idx="2800">
                  <c:v>23.341666666665983</c:v>
                </c:pt>
                <c:pt idx="2801">
                  <c:v>23.349999999999316</c:v>
                </c:pt>
                <c:pt idx="2802">
                  <c:v>23.358333333332649</c:v>
                </c:pt>
                <c:pt idx="2803">
                  <c:v>23.366666666665981</c:v>
                </c:pt>
                <c:pt idx="2804">
                  <c:v>23.374999999999314</c:v>
                </c:pt>
                <c:pt idx="2805">
                  <c:v>23.383333333332647</c:v>
                </c:pt>
                <c:pt idx="2806">
                  <c:v>23.39166666666598</c:v>
                </c:pt>
                <c:pt idx="2807">
                  <c:v>23.399999999999313</c:v>
                </c:pt>
                <c:pt idx="2808">
                  <c:v>23.408333333332646</c:v>
                </c:pt>
                <c:pt idx="2809">
                  <c:v>23.416666666665979</c:v>
                </c:pt>
                <c:pt idx="2810">
                  <c:v>23.424999999999311</c:v>
                </c:pt>
                <c:pt idx="2811">
                  <c:v>23.433333333332644</c:v>
                </c:pt>
                <c:pt idx="2812">
                  <c:v>23.441666666665977</c:v>
                </c:pt>
                <c:pt idx="2813">
                  <c:v>23.44999999999931</c:v>
                </c:pt>
                <c:pt idx="2814">
                  <c:v>23.458333333332643</c:v>
                </c:pt>
                <c:pt idx="2815">
                  <c:v>23.466666666665976</c:v>
                </c:pt>
                <c:pt idx="2816">
                  <c:v>23.474999999999309</c:v>
                </c:pt>
                <c:pt idx="2817">
                  <c:v>23.483333333332642</c:v>
                </c:pt>
                <c:pt idx="2818">
                  <c:v>23.491666666665974</c:v>
                </c:pt>
                <c:pt idx="2819">
                  <c:v>23.499999999999307</c:v>
                </c:pt>
                <c:pt idx="2820">
                  <c:v>23.50833333333264</c:v>
                </c:pt>
                <c:pt idx="2821">
                  <c:v>23.516666666665973</c:v>
                </c:pt>
                <c:pt idx="2822">
                  <c:v>23.524999999999306</c:v>
                </c:pt>
                <c:pt idx="2823">
                  <c:v>23.533333333332639</c:v>
                </c:pt>
                <c:pt idx="2824">
                  <c:v>23.541666666665972</c:v>
                </c:pt>
                <c:pt idx="2825">
                  <c:v>23.549999999999304</c:v>
                </c:pt>
                <c:pt idx="2826">
                  <c:v>23.558333333332637</c:v>
                </c:pt>
                <c:pt idx="2827">
                  <c:v>23.56666666666597</c:v>
                </c:pt>
                <c:pt idx="2828">
                  <c:v>23.574999999999303</c:v>
                </c:pt>
                <c:pt idx="2829">
                  <c:v>23.583333333332636</c:v>
                </c:pt>
                <c:pt idx="2830">
                  <c:v>23.591666666665969</c:v>
                </c:pt>
              </c:numCache>
            </c:numRef>
          </c:xVal>
          <c:yVal>
            <c:numRef>
              <c:f>'[1]Auto save'!$K$2:$K$2847</c:f>
              <c:numCache>
                <c:formatCode>General</c:formatCode>
                <c:ptCount val="284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F8-421E-93F7-DD4C6A879FA2}"/>
            </c:ext>
          </c:extLst>
        </c:ser>
        <c:ser>
          <c:idx val="2"/>
          <c:order val="2"/>
          <c:tx>
            <c:strRef>
              <c:f>'[1]Auto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'[1]Auto save'!$A$2:$A$2847</c:f>
              <c:numCache>
                <c:formatCode>General</c:formatCode>
                <c:ptCount val="284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  <c:pt idx="739">
                  <c:v>6.1666666666667629</c:v>
                </c:pt>
                <c:pt idx="740">
                  <c:v>6.1750000000000966</c:v>
                </c:pt>
                <c:pt idx="741">
                  <c:v>6.1833333333334304</c:v>
                </c:pt>
                <c:pt idx="742">
                  <c:v>6.1916666666667641</c:v>
                </c:pt>
                <c:pt idx="743">
                  <c:v>6.2000000000000979</c:v>
                </c:pt>
                <c:pt idx="744">
                  <c:v>6.2083333333334316</c:v>
                </c:pt>
                <c:pt idx="745">
                  <c:v>6.2166666666667654</c:v>
                </c:pt>
                <c:pt idx="746">
                  <c:v>6.2250000000000991</c:v>
                </c:pt>
                <c:pt idx="747">
                  <c:v>6.2333333333334329</c:v>
                </c:pt>
                <c:pt idx="748">
                  <c:v>6.2416666666667666</c:v>
                </c:pt>
                <c:pt idx="749">
                  <c:v>6.2500000000001004</c:v>
                </c:pt>
                <c:pt idx="750">
                  <c:v>6.2583333333334341</c:v>
                </c:pt>
                <c:pt idx="751">
                  <c:v>6.2666666666667679</c:v>
                </c:pt>
                <c:pt idx="752">
                  <c:v>6.2750000000001016</c:v>
                </c:pt>
                <c:pt idx="753">
                  <c:v>6.2833333333334354</c:v>
                </c:pt>
                <c:pt idx="754">
                  <c:v>6.2916666666667691</c:v>
                </c:pt>
                <c:pt idx="755">
                  <c:v>6.3000000000001029</c:v>
                </c:pt>
                <c:pt idx="756">
                  <c:v>6.3083333333334366</c:v>
                </c:pt>
                <c:pt idx="757">
                  <c:v>6.3166666666667703</c:v>
                </c:pt>
                <c:pt idx="758">
                  <c:v>6.3250000000001041</c:v>
                </c:pt>
                <c:pt idx="759">
                  <c:v>6.3333333333334378</c:v>
                </c:pt>
                <c:pt idx="760">
                  <c:v>6.3416666666667716</c:v>
                </c:pt>
                <c:pt idx="761">
                  <c:v>6.3500000000001053</c:v>
                </c:pt>
                <c:pt idx="762">
                  <c:v>6.3583333333334391</c:v>
                </c:pt>
                <c:pt idx="763">
                  <c:v>6.3666666666667728</c:v>
                </c:pt>
                <c:pt idx="764">
                  <c:v>6.3750000000001066</c:v>
                </c:pt>
                <c:pt idx="765">
                  <c:v>6.3833333333334403</c:v>
                </c:pt>
                <c:pt idx="766">
                  <c:v>6.3916666666667741</c:v>
                </c:pt>
                <c:pt idx="767">
                  <c:v>6.4000000000001078</c:v>
                </c:pt>
                <c:pt idx="768">
                  <c:v>6.4083333333334416</c:v>
                </c:pt>
                <c:pt idx="769">
                  <c:v>6.4166666666667753</c:v>
                </c:pt>
                <c:pt idx="770">
                  <c:v>6.4250000000001091</c:v>
                </c:pt>
                <c:pt idx="771">
                  <c:v>6.4333333333334428</c:v>
                </c:pt>
                <c:pt idx="772">
                  <c:v>6.4416666666667766</c:v>
                </c:pt>
                <c:pt idx="773">
                  <c:v>6.4500000000001103</c:v>
                </c:pt>
                <c:pt idx="774">
                  <c:v>6.4583333333334441</c:v>
                </c:pt>
                <c:pt idx="775">
                  <c:v>6.4666666666667778</c:v>
                </c:pt>
                <c:pt idx="776">
                  <c:v>6.4750000000001116</c:v>
                </c:pt>
                <c:pt idx="777">
                  <c:v>6.4833333333334453</c:v>
                </c:pt>
                <c:pt idx="778">
                  <c:v>6.4916666666667791</c:v>
                </c:pt>
                <c:pt idx="779">
                  <c:v>6.5000000000001128</c:v>
                </c:pt>
                <c:pt idx="780">
                  <c:v>6.5083333333334465</c:v>
                </c:pt>
                <c:pt idx="781">
                  <c:v>6.5166666666667803</c:v>
                </c:pt>
                <c:pt idx="782">
                  <c:v>6.525000000000114</c:v>
                </c:pt>
                <c:pt idx="783">
                  <c:v>6.5333333333334478</c:v>
                </c:pt>
                <c:pt idx="784">
                  <c:v>6.5416666666667815</c:v>
                </c:pt>
                <c:pt idx="785">
                  <c:v>6.5500000000001153</c:v>
                </c:pt>
                <c:pt idx="786">
                  <c:v>6.558333333333449</c:v>
                </c:pt>
                <c:pt idx="787">
                  <c:v>6.5666666666667828</c:v>
                </c:pt>
                <c:pt idx="788">
                  <c:v>6.5750000000001165</c:v>
                </c:pt>
                <c:pt idx="789">
                  <c:v>6.5833333333334503</c:v>
                </c:pt>
                <c:pt idx="790">
                  <c:v>6.591666666666784</c:v>
                </c:pt>
                <c:pt idx="791">
                  <c:v>6.6000000000001178</c:v>
                </c:pt>
                <c:pt idx="792">
                  <c:v>6.6083333333334515</c:v>
                </c:pt>
                <c:pt idx="793">
                  <c:v>6.6166666666667853</c:v>
                </c:pt>
                <c:pt idx="794">
                  <c:v>6.625000000000119</c:v>
                </c:pt>
                <c:pt idx="795">
                  <c:v>6.6333333333334528</c:v>
                </c:pt>
                <c:pt idx="796">
                  <c:v>6.6416666666667865</c:v>
                </c:pt>
                <c:pt idx="797">
                  <c:v>6.6500000000001203</c:v>
                </c:pt>
                <c:pt idx="798">
                  <c:v>6.658333333333454</c:v>
                </c:pt>
                <c:pt idx="799">
                  <c:v>6.6666666666667878</c:v>
                </c:pt>
                <c:pt idx="800">
                  <c:v>6.6750000000001215</c:v>
                </c:pt>
                <c:pt idx="801">
                  <c:v>6.6833333333334553</c:v>
                </c:pt>
                <c:pt idx="802">
                  <c:v>6.691666666666789</c:v>
                </c:pt>
                <c:pt idx="803">
                  <c:v>6.7000000000001227</c:v>
                </c:pt>
                <c:pt idx="804">
                  <c:v>6.7083333333334565</c:v>
                </c:pt>
                <c:pt idx="805">
                  <c:v>6.7166666666667902</c:v>
                </c:pt>
                <c:pt idx="806">
                  <c:v>6.725000000000124</c:v>
                </c:pt>
                <c:pt idx="807">
                  <c:v>6.7333333333334577</c:v>
                </c:pt>
                <c:pt idx="808">
                  <c:v>6.7416666666667915</c:v>
                </c:pt>
                <c:pt idx="809">
                  <c:v>6.7500000000001252</c:v>
                </c:pt>
                <c:pt idx="810">
                  <c:v>6.758333333333459</c:v>
                </c:pt>
                <c:pt idx="811">
                  <c:v>6.7666666666667927</c:v>
                </c:pt>
                <c:pt idx="812">
                  <c:v>6.7750000000001265</c:v>
                </c:pt>
                <c:pt idx="813">
                  <c:v>6.7833333333334602</c:v>
                </c:pt>
                <c:pt idx="814">
                  <c:v>6.791666666666794</c:v>
                </c:pt>
                <c:pt idx="815">
                  <c:v>6.8000000000001277</c:v>
                </c:pt>
                <c:pt idx="816">
                  <c:v>6.8083333333334615</c:v>
                </c:pt>
                <c:pt idx="817">
                  <c:v>6.8166666666667952</c:v>
                </c:pt>
                <c:pt idx="818">
                  <c:v>6.825000000000129</c:v>
                </c:pt>
                <c:pt idx="819">
                  <c:v>6.8333333333334627</c:v>
                </c:pt>
                <c:pt idx="820">
                  <c:v>6.8416666666667965</c:v>
                </c:pt>
                <c:pt idx="821">
                  <c:v>6.8500000000001302</c:v>
                </c:pt>
                <c:pt idx="822">
                  <c:v>6.858333333333464</c:v>
                </c:pt>
                <c:pt idx="823">
                  <c:v>6.8666666666667977</c:v>
                </c:pt>
                <c:pt idx="824">
                  <c:v>6.8750000000001315</c:v>
                </c:pt>
                <c:pt idx="825">
                  <c:v>6.8833333333334652</c:v>
                </c:pt>
                <c:pt idx="826">
                  <c:v>6.8916666666667989</c:v>
                </c:pt>
                <c:pt idx="827">
                  <c:v>6.9000000000001327</c:v>
                </c:pt>
                <c:pt idx="828">
                  <c:v>6.9083333333334664</c:v>
                </c:pt>
                <c:pt idx="829">
                  <c:v>6.9166666666668002</c:v>
                </c:pt>
                <c:pt idx="830">
                  <c:v>6.9250000000001339</c:v>
                </c:pt>
                <c:pt idx="831">
                  <c:v>6.9333333333334677</c:v>
                </c:pt>
                <c:pt idx="832">
                  <c:v>6.9416666666668014</c:v>
                </c:pt>
                <c:pt idx="833">
                  <c:v>6.9500000000001352</c:v>
                </c:pt>
                <c:pt idx="834">
                  <c:v>6.9583333333334689</c:v>
                </c:pt>
                <c:pt idx="835">
                  <c:v>6.9666666666668027</c:v>
                </c:pt>
                <c:pt idx="836">
                  <c:v>6.9750000000001364</c:v>
                </c:pt>
                <c:pt idx="837">
                  <c:v>6.9833333333334702</c:v>
                </c:pt>
                <c:pt idx="838">
                  <c:v>6.9916666666668039</c:v>
                </c:pt>
                <c:pt idx="839">
                  <c:v>7.0000000000001377</c:v>
                </c:pt>
                <c:pt idx="840">
                  <c:v>7.0083333333334714</c:v>
                </c:pt>
                <c:pt idx="841">
                  <c:v>7.0166666666668052</c:v>
                </c:pt>
                <c:pt idx="842">
                  <c:v>7.0250000000001389</c:v>
                </c:pt>
                <c:pt idx="843">
                  <c:v>7.0333333333334727</c:v>
                </c:pt>
                <c:pt idx="844">
                  <c:v>7.0416666666668064</c:v>
                </c:pt>
                <c:pt idx="845">
                  <c:v>7.0500000000001402</c:v>
                </c:pt>
                <c:pt idx="846">
                  <c:v>7.0583333333334739</c:v>
                </c:pt>
                <c:pt idx="847">
                  <c:v>7.0666666666668077</c:v>
                </c:pt>
                <c:pt idx="848">
                  <c:v>7.0750000000001414</c:v>
                </c:pt>
                <c:pt idx="849">
                  <c:v>7.0833333333334751</c:v>
                </c:pt>
                <c:pt idx="850">
                  <c:v>7.0916666666668089</c:v>
                </c:pt>
                <c:pt idx="851">
                  <c:v>7.1000000000001426</c:v>
                </c:pt>
                <c:pt idx="852">
                  <c:v>7.1083333333334764</c:v>
                </c:pt>
                <c:pt idx="853">
                  <c:v>7.1166666666668101</c:v>
                </c:pt>
                <c:pt idx="854">
                  <c:v>7.1250000000001439</c:v>
                </c:pt>
                <c:pt idx="855">
                  <c:v>7.1333333333334776</c:v>
                </c:pt>
                <c:pt idx="856">
                  <c:v>7.1416666666668114</c:v>
                </c:pt>
                <c:pt idx="857">
                  <c:v>7.1500000000001451</c:v>
                </c:pt>
                <c:pt idx="858">
                  <c:v>7.1583333333334789</c:v>
                </c:pt>
                <c:pt idx="859">
                  <c:v>7.1666666666668126</c:v>
                </c:pt>
                <c:pt idx="860">
                  <c:v>7.1750000000001464</c:v>
                </c:pt>
                <c:pt idx="861">
                  <c:v>7.1833333333334801</c:v>
                </c:pt>
                <c:pt idx="862">
                  <c:v>7.1916666666668139</c:v>
                </c:pt>
                <c:pt idx="863">
                  <c:v>7.2000000000001476</c:v>
                </c:pt>
                <c:pt idx="864">
                  <c:v>7.2083333333334814</c:v>
                </c:pt>
                <c:pt idx="865">
                  <c:v>7.2166666666668151</c:v>
                </c:pt>
                <c:pt idx="866">
                  <c:v>7.2250000000001489</c:v>
                </c:pt>
                <c:pt idx="867">
                  <c:v>7.2333333333334826</c:v>
                </c:pt>
                <c:pt idx="868">
                  <c:v>7.2416666666668164</c:v>
                </c:pt>
                <c:pt idx="869">
                  <c:v>7.2500000000001501</c:v>
                </c:pt>
                <c:pt idx="870">
                  <c:v>7.2583333333334838</c:v>
                </c:pt>
                <c:pt idx="871">
                  <c:v>7.2666666666668176</c:v>
                </c:pt>
                <c:pt idx="872">
                  <c:v>7.2750000000001513</c:v>
                </c:pt>
                <c:pt idx="873">
                  <c:v>7.2833333333334851</c:v>
                </c:pt>
                <c:pt idx="874">
                  <c:v>7.2916666666668188</c:v>
                </c:pt>
                <c:pt idx="875">
                  <c:v>7.3000000000001526</c:v>
                </c:pt>
                <c:pt idx="876">
                  <c:v>7.3083333333334863</c:v>
                </c:pt>
                <c:pt idx="877">
                  <c:v>7.3166666666668201</c:v>
                </c:pt>
                <c:pt idx="878">
                  <c:v>7.3250000000001538</c:v>
                </c:pt>
                <c:pt idx="879">
                  <c:v>7.3333333333334876</c:v>
                </c:pt>
                <c:pt idx="880">
                  <c:v>7.3416666666668213</c:v>
                </c:pt>
                <c:pt idx="881">
                  <c:v>7.3500000000001551</c:v>
                </c:pt>
                <c:pt idx="882">
                  <c:v>7.3583333333334888</c:v>
                </c:pt>
                <c:pt idx="883">
                  <c:v>7.3666666666668226</c:v>
                </c:pt>
                <c:pt idx="884">
                  <c:v>7.3750000000001563</c:v>
                </c:pt>
                <c:pt idx="885">
                  <c:v>7.3833333333334901</c:v>
                </c:pt>
                <c:pt idx="886">
                  <c:v>7.3916666666668238</c:v>
                </c:pt>
                <c:pt idx="887">
                  <c:v>7.4000000000001576</c:v>
                </c:pt>
                <c:pt idx="888">
                  <c:v>7.4083333333334913</c:v>
                </c:pt>
                <c:pt idx="889">
                  <c:v>7.4166666666668251</c:v>
                </c:pt>
                <c:pt idx="890">
                  <c:v>7.4250000000001588</c:v>
                </c:pt>
                <c:pt idx="891">
                  <c:v>7.4333333333334926</c:v>
                </c:pt>
                <c:pt idx="892">
                  <c:v>7.4416666666668263</c:v>
                </c:pt>
                <c:pt idx="893">
                  <c:v>7.45000000000016</c:v>
                </c:pt>
                <c:pt idx="894">
                  <c:v>7.4583333333334938</c:v>
                </c:pt>
                <c:pt idx="895">
                  <c:v>7.4666666666668275</c:v>
                </c:pt>
                <c:pt idx="896">
                  <c:v>7.4750000000001613</c:v>
                </c:pt>
                <c:pt idx="897">
                  <c:v>7.483333333333495</c:v>
                </c:pt>
                <c:pt idx="898">
                  <c:v>7.4916666666668288</c:v>
                </c:pt>
                <c:pt idx="899">
                  <c:v>7.5000000000001625</c:v>
                </c:pt>
                <c:pt idx="900">
                  <c:v>7.5083333333334963</c:v>
                </c:pt>
                <c:pt idx="901">
                  <c:v>7.51666666666683</c:v>
                </c:pt>
                <c:pt idx="902">
                  <c:v>7.5250000000001638</c:v>
                </c:pt>
                <c:pt idx="903">
                  <c:v>7.5333333333334975</c:v>
                </c:pt>
                <c:pt idx="904">
                  <c:v>7.5416666666668313</c:v>
                </c:pt>
                <c:pt idx="905">
                  <c:v>7.550000000000165</c:v>
                </c:pt>
                <c:pt idx="906">
                  <c:v>7.5583333333334988</c:v>
                </c:pt>
                <c:pt idx="907">
                  <c:v>7.5666666666668325</c:v>
                </c:pt>
                <c:pt idx="908">
                  <c:v>7.5750000000001663</c:v>
                </c:pt>
                <c:pt idx="909">
                  <c:v>7.5833333333335</c:v>
                </c:pt>
                <c:pt idx="910">
                  <c:v>7.5916666666668338</c:v>
                </c:pt>
                <c:pt idx="911">
                  <c:v>7.6000000000001675</c:v>
                </c:pt>
                <c:pt idx="912">
                  <c:v>7.6083333333335013</c:v>
                </c:pt>
                <c:pt idx="913">
                  <c:v>7.616666666666835</c:v>
                </c:pt>
                <c:pt idx="914">
                  <c:v>7.6250000000001688</c:v>
                </c:pt>
                <c:pt idx="915">
                  <c:v>7.6333333333335025</c:v>
                </c:pt>
                <c:pt idx="916">
                  <c:v>7.6416666666668362</c:v>
                </c:pt>
                <c:pt idx="917">
                  <c:v>7.65000000000017</c:v>
                </c:pt>
                <c:pt idx="918">
                  <c:v>7.6583333333335037</c:v>
                </c:pt>
                <c:pt idx="919">
                  <c:v>7.6666666666668375</c:v>
                </c:pt>
                <c:pt idx="920">
                  <c:v>7.6750000000001712</c:v>
                </c:pt>
                <c:pt idx="921">
                  <c:v>7.683333333333505</c:v>
                </c:pt>
                <c:pt idx="922">
                  <c:v>7.6916666666668387</c:v>
                </c:pt>
                <c:pt idx="923">
                  <c:v>7.7000000000001725</c:v>
                </c:pt>
                <c:pt idx="924">
                  <c:v>7.7083333333335062</c:v>
                </c:pt>
                <c:pt idx="925">
                  <c:v>7.71666666666684</c:v>
                </c:pt>
                <c:pt idx="926">
                  <c:v>7.7250000000001737</c:v>
                </c:pt>
                <c:pt idx="927">
                  <c:v>7.7333333333335075</c:v>
                </c:pt>
                <c:pt idx="928">
                  <c:v>7.7416666666668412</c:v>
                </c:pt>
                <c:pt idx="929">
                  <c:v>7.750000000000175</c:v>
                </c:pt>
                <c:pt idx="930">
                  <c:v>7.7583333333335087</c:v>
                </c:pt>
                <c:pt idx="931">
                  <c:v>7.7666666666668425</c:v>
                </c:pt>
                <c:pt idx="932">
                  <c:v>7.7750000000001762</c:v>
                </c:pt>
                <c:pt idx="933">
                  <c:v>7.78333333333351</c:v>
                </c:pt>
                <c:pt idx="934">
                  <c:v>7.7916666666668437</c:v>
                </c:pt>
                <c:pt idx="935">
                  <c:v>7.8000000000001775</c:v>
                </c:pt>
                <c:pt idx="936">
                  <c:v>7.8083333333335112</c:v>
                </c:pt>
                <c:pt idx="937">
                  <c:v>7.816666666666845</c:v>
                </c:pt>
                <c:pt idx="938">
                  <c:v>7.8250000000001787</c:v>
                </c:pt>
                <c:pt idx="939">
                  <c:v>7.8333333333335124</c:v>
                </c:pt>
                <c:pt idx="940">
                  <c:v>7.8416666666668462</c:v>
                </c:pt>
                <c:pt idx="941">
                  <c:v>7.8500000000001799</c:v>
                </c:pt>
                <c:pt idx="942">
                  <c:v>7.8583333333335137</c:v>
                </c:pt>
                <c:pt idx="943">
                  <c:v>7.8666666666668474</c:v>
                </c:pt>
                <c:pt idx="944">
                  <c:v>7.8750000000001812</c:v>
                </c:pt>
                <c:pt idx="945">
                  <c:v>7.8833333333335149</c:v>
                </c:pt>
                <c:pt idx="946">
                  <c:v>7.8916666666668487</c:v>
                </c:pt>
                <c:pt idx="947">
                  <c:v>7.9000000000001824</c:v>
                </c:pt>
                <c:pt idx="948">
                  <c:v>7.9083333333335162</c:v>
                </c:pt>
                <c:pt idx="949">
                  <c:v>7.9166666666668499</c:v>
                </c:pt>
                <c:pt idx="950">
                  <c:v>7.9250000000001837</c:v>
                </c:pt>
                <c:pt idx="951">
                  <c:v>7.9333333333335174</c:v>
                </c:pt>
                <c:pt idx="952">
                  <c:v>7.9416666666668512</c:v>
                </c:pt>
                <c:pt idx="953">
                  <c:v>7.9500000000001849</c:v>
                </c:pt>
                <c:pt idx="954">
                  <c:v>7.9583333333335187</c:v>
                </c:pt>
                <c:pt idx="955">
                  <c:v>7.9666666666668524</c:v>
                </c:pt>
                <c:pt idx="956">
                  <c:v>7.9750000000001862</c:v>
                </c:pt>
                <c:pt idx="957">
                  <c:v>7.9833333333335199</c:v>
                </c:pt>
                <c:pt idx="958">
                  <c:v>7.9916666666668537</c:v>
                </c:pt>
                <c:pt idx="959">
                  <c:v>8.0000000000001865</c:v>
                </c:pt>
                <c:pt idx="960">
                  <c:v>8.0083333333335194</c:v>
                </c:pt>
                <c:pt idx="961">
                  <c:v>8.0166666666668522</c:v>
                </c:pt>
                <c:pt idx="962">
                  <c:v>8.0250000000001851</c:v>
                </c:pt>
                <c:pt idx="963">
                  <c:v>8.033333333333518</c:v>
                </c:pt>
                <c:pt idx="964">
                  <c:v>8.0416666666668508</c:v>
                </c:pt>
                <c:pt idx="965">
                  <c:v>8.0500000000001837</c:v>
                </c:pt>
                <c:pt idx="966">
                  <c:v>8.0583333333335165</c:v>
                </c:pt>
                <c:pt idx="967">
                  <c:v>8.0666666666668494</c:v>
                </c:pt>
                <c:pt idx="968">
                  <c:v>8.0750000000001823</c:v>
                </c:pt>
                <c:pt idx="969">
                  <c:v>8.0833333333335151</c:v>
                </c:pt>
                <c:pt idx="970">
                  <c:v>8.091666666666848</c:v>
                </c:pt>
                <c:pt idx="971">
                  <c:v>8.1000000000001808</c:v>
                </c:pt>
                <c:pt idx="972">
                  <c:v>8.1083333333335137</c:v>
                </c:pt>
                <c:pt idx="973">
                  <c:v>8.1166666666668466</c:v>
                </c:pt>
                <c:pt idx="974">
                  <c:v>8.1250000000001794</c:v>
                </c:pt>
                <c:pt idx="975">
                  <c:v>8.1333333333335123</c:v>
                </c:pt>
                <c:pt idx="976">
                  <c:v>8.1416666666668451</c:v>
                </c:pt>
                <c:pt idx="977">
                  <c:v>8.150000000000178</c:v>
                </c:pt>
                <c:pt idx="978">
                  <c:v>8.1583333333335109</c:v>
                </c:pt>
                <c:pt idx="979">
                  <c:v>8.1666666666668437</c:v>
                </c:pt>
                <c:pt idx="980">
                  <c:v>8.1750000000001766</c:v>
                </c:pt>
                <c:pt idx="981">
                  <c:v>8.1833333333335094</c:v>
                </c:pt>
                <c:pt idx="982">
                  <c:v>8.1916666666668423</c:v>
                </c:pt>
                <c:pt idx="983">
                  <c:v>8.2000000000001751</c:v>
                </c:pt>
                <c:pt idx="984">
                  <c:v>8.208333333333508</c:v>
                </c:pt>
                <c:pt idx="985">
                  <c:v>8.2166666666668409</c:v>
                </c:pt>
                <c:pt idx="986">
                  <c:v>8.2250000000001737</c:v>
                </c:pt>
                <c:pt idx="987">
                  <c:v>8.2333333333335066</c:v>
                </c:pt>
                <c:pt idx="988">
                  <c:v>8.2416666666668394</c:v>
                </c:pt>
                <c:pt idx="989">
                  <c:v>8.2500000000001723</c:v>
                </c:pt>
                <c:pt idx="990">
                  <c:v>8.2583333333335052</c:v>
                </c:pt>
                <c:pt idx="991">
                  <c:v>8.266666666666838</c:v>
                </c:pt>
                <c:pt idx="992">
                  <c:v>8.2750000000001709</c:v>
                </c:pt>
                <c:pt idx="993">
                  <c:v>8.2833333333335037</c:v>
                </c:pt>
                <c:pt idx="994">
                  <c:v>8.2916666666668366</c:v>
                </c:pt>
                <c:pt idx="995">
                  <c:v>8.3000000000001695</c:v>
                </c:pt>
                <c:pt idx="996">
                  <c:v>8.3083333333335023</c:v>
                </c:pt>
                <c:pt idx="997">
                  <c:v>8.3166666666668352</c:v>
                </c:pt>
                <c:pt idx="998">
                  <c:v>8.325000000000168</c:v>
                </c:pt>
                <c:pt idx="999">
                  <c:v>8.3333333333335009</c:v>
                </c:pt>
                <c:pt idx="1000">
                  <c:v>8.3416666666668338</c:v>
                </c:pt>
                <c:pt idx="1001">
                  <c:v>8.3500000000001666</c:v>
                </c:pt>
                <c:pt idx="1002">
                  <c:v>8.3583333333334995</c:v>
                </c:pt>
                <c:pt idx="1003">
                  <c:v>8.3666666666668323</c:v>
                </c:pt>
                <c:pt idx="1004">
                  <c:v>8.3750000000001652</c:v>
                </c:pt>
                <c:pt idx="1005">
                  <c:v>8.3833333333334981</c:v>
                </c:pt>
                <c:pt idx="1006">
                  <c:v>8.3916666666668309</c:v>
                </c:pt>
                <c:pt idx="1007">
                  <c:v>8.4000000000001638</c:v>
                </c:pt>
                <c:pt idx="1008">
                  <c:v>8.4083333333334966</c:v>
                </c:pt>
                <c:pt idx="1009">
                  <c:v>8.4166666666668295</c:v>
                </c:pt>
                <c:pt idx="1010">
                  <c:v>8.4250000000001624</c:v>
                </c:pt>
                <c:pt idx="1011">
                  <c:v>8.4333333333334952</c:v>
                </c:pt>
                <c:pt idx="1012">
                  <c:v>8.4416666666668281</c:v>
                </c:pt>
                <c:pt idx="1013">
                  <c:v>8.4500000000001609</c:v>
                </c:pt>
                <c:pt idx="1014">
                  <c:v>8.4583333333334938</c:v>
                </c:pt>
                <c:pt idx="1015">
                  <c:v>8.4666666666668267</c:v>
                </c:pt>
                <c:pt idx="1016">
                  <c:v>8.4750000000001595</c:v>
                </c:pt>
                <c:pt idx="1017">
                  <c:v>8.4833333333334924</c:v>
                </c:pt>
                <c:pt idx="1018">
                  <c:v>8.4916666666668252</c:v>
                </c:pt>
                <c:pt idx="1019">
                  <c:v>8.5000000000001581</c:v>
                </c:pt>
                <c:pt idx="1020">
                  <c:v>8.508333333333491</c:v>
                </c:pt>
                <c:pt idx="1021">
                  <c:v>8.5166666666668238</c:v>
                </c:pt>
                <c:pt idx="1022">
                  <c:v>8.5250000000001567</c:v>
                </c:pt>
                <c:pt idx="1023">
                  <c:v>8.5333333333334895</c:v>
                </c:pt>
                <c:pt idx="1024">
                  <c:v>8.5416666666668224</c:v>
                </c:pt>
                <c:pt idx="1025">
                  <c:v>8.5500000000001553</c:v>
                </c:pt>
                <c:pt idx="1026">
                  <c:v>8.5583333333334881</c:v>
                </c:pt>
                <c:pt idx="1027">
                  <c:v>8.566666666666821</c:v>
                </c:pt>
                <c:pt idx="1028">
                  <c:v>8.5750000000001538</c:v>
                </c:pt>
                <c:pt idx="1029">
                  <c:v>8.5833333333334867</c:v>
                </c:pt>
                <c:pt idx="1030">
                  <c:v>8.5916666666668196</c:v>
                </c:pt>
                <c:pt idx="1031">
                  <c:v>8.6000000000001524</c:v>
                </c:pt>
                <c:pt idx="1032">
                  <c:v>8.6083333333334853</c:v>
                </c:pt>
                <c:pt idx="1033">
                  <c:v>8.6166666666668181</c:v>
                </c:pt>
                <c:pt idx="1034">
                  <c:v>8.625000000000151</c:v>
                </c:pt>
                <c:pt idx="1035">
                  <c:v>8.6333333333334838</c:v>
                </c:pt>
                <c:pt idx="1036">
                  <c:v>8.6416666666668167</c:v>
                </c:pt>
                <c:pt idx="1037">
                  <c:v>8.6500000000001496</c:v>
                </c:pt>
                <c:pt idx="1038">
                  <c:v>8.6583333333334824</c:v>
                </c:pt>
                <c:pt idx="1039">
                  <c:v>8.6666666666668153</c:v>
                </c:pt>
                <c:pt idx="1040">
                  <c:v>8.6750000000001481</c:v>
                </c:pt>
                <c:pt idx="1041">
                  <c:v>8.683333333333481</c:v>
                </c:pt>
                <c:pt idx="1042">
                  <c:v>8.6916666666668139</c:v>
                </c:pt>
                <c:pt idx="1043">
                  <c:v>8.7000000000001467</c:v>
                </c:pt>
                <c:pt idx="1044">
                  <c:v>8.7083333333334796</c:v>
                </c:pt>
                <c:pt idx="1045">
                  <c:v>8.7166666666668124</c:v>
                </c:pt>
                <c:pt idx="1046">
                  <c:v>8.7250000000001453</c:v>
                </c:pt>
                <c:pt idx="1047">
                  <c:v>8.7333333333334782</c:v>
                </c:pt>
                <c:pt idx="1048">
                  <c:v>8.741666666666811</c:v>
                </c:pt>
                <c:pt idx="1049">
                  <c:v>8.7500000000001439</c:v>
                </c:pt>
                <c:pt idx="1050">
                  <c:v>8.7583333333334767</c:v>
                </c:pt>
                <c:pt idx="1051">
                  <c:v>8.7666666666668096</c:v>
                </c:pt>
                <c:pt idx="1052">
                  <c:v>8.7750000000001425</c:v>
                </c:pt>
                <c:pt idx="1053">
                  <c:v>8.7833333333334753</c:v>
                </c:pt>
                <c:pt idx="1054">
                  <c:v>8.7916666666668082</c:v>
                </c:pt>
                <c:pt idx="1055">
                  <c:v>8.800000000000141</c:v>
                </c:pt>
                <c:pt idx="1056">
                  <c:v>8.8083333333334739</c:v>
                </c:pt>
                <c:pt idx="1057">
                  <c:v>8.8166666666668068</c:v>
                </c:pt>
                <c:pt idx="1058">
                  <c:v>8.8250000000001396</c:v>
                </c:pt>
                <c:pt idx="1059">
                  <c:v>8.8333333333334725</c:v>
                </c:pt>
                <c:pt idx="1060">
                  <c:v>8.8416666666668053</c:v>
                </c:pt>
                <c:pt idx="1061">
                  <c:v>8.8500000000001382</c:v>
                </c:pt>
                <c:pt idx="1062">
                  <c:v>8.8583333333334711</c:v>
                </c:pt>
                <c:pt idx="1063">
                  <c:v>8.8666666666668039</c:v>
                </c:pt>
                <c:pt idx="1064">
                  <c:v>8.8750000000001368</c:v>
                </c:pt>
                <c:pt idx="1065">
                  <c:v>8.8833333333334696</c:v>
                </c:pt>
                <c:pt idx="1066">
                  <c:v>8.8916666666668025</c:v>
                </c:pt>
                <c:pt idx="1067">
                  <c:v>8.9000000000001354</c:v>
                </c:pt>
                <c:pt idx="1068">
                  <c:v>8.9083333333334682</c:v>
                </c:pt>
                <c:pt idx="1069">
                  <c:v>8.9166666666668011</c:v>
                </c:pt>
                <c:pt idx="1070">
                  <c:v>8.9250000000001339</c:v>
                </c:pt>
                <c:pt idx="1071">
                  <c:v>8.9333333333334668</c:v>
                </c:pt>
                <c:pt idx="1072">
                  <c:v>8.9416666666667997</c:v>
                </c:pt>
                <c:pt idx="1073">
                  <c:v>8.9500000000001325</c:v>
                </c:pt>
                <c:pt idx="1074">
                  <c:v>8.9583333333334654</c:v>
                </c:pt>
                <c:pt idx="1075">
                  <c:v>8.9666666666667982</c:v>
                </c:pt>
                <c:pt idx="1076">
                  <c:v>8.9750000000001311</c:v>
                </c:pt>
                <c:pt idx="1077">
                  <c:v>8.983333333333464</c:v>
                </c:pt>
                <c:pt idx="1078">
                  <c:v>8.9916666666667968</c:v>
                </c:pt>
                <c:pt idx="1079">
                  <c:v>9.0000000000001297</c:v>
                </c:pt>
                <c:pt idx="1080">
                  <c:v>9.0083333333334625</c:v>
                </c:pt>
                <c:pt idx="1081">
                  <c:v>9.0166666666667954</c:v>
                </c:pt>
                <c:pt idx="1082">
                  <c:v>9.0250000000001283</c:v>
                </c:pt>
                <c:pt idx="1083">
                  <c:v>9.0333333333334611</c:v>
                </c:pt>
                <c:pt idx="1084">
                  <c:v>9.041666666666794</c:v>
                </c:pt>
                <c:pt idx="1085">
                  <c:v>9.0500000000001268</c:v>
                </c:pt>
                <c:pt idx="1086">
                  <c:v>9.0583333333334597</c:v>
                </c:pt>
                <c:pt idx="1087">
                  <c:v>9.0666666666667926</c:v>
                </c:pt>
                <c:pt idx="1088">
                  <c:v>9.0750000000001254</c:v>
                </c:pt>
                <c:pt idx="1089">
                  <c:v>9.0833333333334583</c:v>
                </c:pt>
                <c:pt idx="1090">
                  <c:v>9.0916666666667911</c:v>
                </c:pt>
                <c:pt idx="1091">
                  <c:v>9.100000000000124</c:v>
                </c:pt>
                <c:pt idx="1092">
                  <c:v>9.1083333333334568</c:v>
                </c:pt>
                <c:pt idx="1093">
                  <c:v>9.1166666666667897</c:v>
                </c:pt>
                <c:pt idx="1094">
                  <c:v>9.1250000000001226</c:v>
                </c:pt>
                <c:pt idx="1095">
                  <c:v>9.1333333333334554</c:v>
                </c:pt>
                <c:pt idx="1096">
                  <c:v>9.1416666666667883</c:v>
                </c:pt>
                <c:pt idx="1097">
                  <c:v>9.1500000000001211</c:v>
                </c:pt>
                <c:pt idx="1098">
                  <c:v>9.158333333333454</c:v>
                </c:pt>
                <c:pt idx="1099">
                  <c:v>9.1666666666667869</c:v>
                </c:pt>
                <c:pt idx="1100">
                  <c:v>9.1750000000001197</c:v>
                </c:pt>
                <c:pt idx="1101">
                  <c:v>9.1833333333334526</c:v>
                </c:pt>
                <c:pt idx="1102">
                  <c:v>9.1916666666667854</c:v>
                </c:pt>
                <c:pt idx="1103">
                  <c:v>9.2000000000001183</c:v>
                </c:pt>
                <c:pt idx="1104">
                  <c:v>9.2083333333334512</c:v>
                </c:pt>
                <c:pt idx="1105">
                  <c:v>9.216666666666784</c:v>
                </c:pt>
                <c:pt idx="1106">
                  <c:v>9.2250000000001169</c:v>
                </c:pt>
                <c:pt idx="1107">
                  <c:v>9.2333333333334497</c:v>
                </c:pt>
                <c:pt idx="1108">
                  <c:v>9.2416666666667826</c:v>
                </c:pt>
                <c:pt idx="1109">
                  <c:v>9.2500000000001155</c:v>
                </c:pt>
                <c:pt idx="1110">
                  <c:v>9.2583333333334483</c:v>
                </c:pt>
                <c:pt idx="1111">
                  <c:v>9.2666666666667812</c:v>
                </c:pt>
                <c:pt idx="1112">
                  <c:v>9.275000000000114</c:v>
                </c:pt>
                <c:pt idx="1113">
                  <c:v>9.2833333333334469</c:v>
                </c:pt>
                <c:pt idx="1114">
                  <c:v>9.2916666666667798</c:v>
                </c:pt>
                <c:pt idx="1115">
                  <c:v>9.3000000000001126</c:v>
                </c:pt>
                <c:pt idx="1116">
                  <c:v>9.3083333333334455</c:v>
                </c:pt>
                <c:pt idx="1117">
                  <c:v>9.3166666666667783</c:v>
                </c:pt>
                <c:pt idx="1118">
                  <c:v>9.3250000000001112</c:v>
                </c:pt>
                <c:pt idx="1119">
                  <c:v>9.3333333333334441</c:v>
                </c:pt>
                <c:pt idx="1120">
                  <c:v>9.3416666666667769</c:v>
                </c:pt>
                <c:pt idx="1121">
                  <c:v>9.3500000000001098</c:v>
                </c:pt>
                <c:pt idx="1122">
                  <c:v>9.3583333333334426</c:v>
                </c:pt>
                <c:pt idx="1123">
                  <c:v>9.3666666666667755</c:v>
                </c:pt>
                <c:pt idx="1124">
                  <c:v>9.3750000000001084</c:v>
                </c:pt>
                <c:pt idx="1125">
                  <c:v>9.3833333333334412</c:v>
                </c:pt>
                <c:pt idx="1126">
                  <c:v>9.3916666666667741</c:v>
                </c:pt>
                <c:pt idx="1127">
                  <c:v>9.4000000000001069</c:v>
                </c:pt>
                <c:pt idx="1128">
                  <c:v>9.4083333333334398</c:v>
                </c:pt>
                <c:pt idx="1129">
                  <c:v>9.4166666666667727</c:v>
                </c:pt>
                <c:pt idx="1130">
                  <c:v>9.4250000000001055</c:v>
                </c:pt>
                <c:pt idx="1131">
                  <c:v>9.4333333333334384</c:v>
                </c:pt>
                <c:pt idx="1132">
                  <c:v>9.4416666666667712</c:v>
                </c:pt>
                <c:pt idx="1133">
                  <c:v>9.4500000000001041</c:v>
                </c:pt>
                <c:pt idx="1134">
                  <c:v>9.458333333333437</c:v>
                </c:pt>
                <c:pt idx="1135">
                  <c:v>9.4666666666667698</c:v>
                </c:pt>
                <c:pt idx="1136">
                  <c:v>9.4750000000001027</c:v>
                </c:pt>
                <c:pt idx="1137">
                  <c:v>9.4833333333334355</c:v>
                </c:pt>
                <c:pt idx="1138">
                  <c:v>9.4916666666667684</c:v>
                </c:pt>
                <c:pt idx="1139">
                  <c:v>9.5000000000001013</c:v>
                </c:pt>
                <c:pt idx="1140">
                  <c:v>9.5083333333334341</c:v>
                </c:pt>
                <c:pt idx="1141">
                  <c:v>9.516666666666767</c:v>
                </c:pt>
                <c:pt idx="1142">
                  <c:v>9.5250000000000998</c:v>
                </c:pt>
                <c:pt idx="1143">
                  <c:v>9.5333333333334327</c:v>
                </c:pt>
                <c:pt idx="1144">
                  <c:v>9.5416666666667656</c:v>
                </c:pt>
                <c:pt idx="1145">
                  <c:v>9.5500000000000984</c:v>
                </c:pt>
                <c:pt idx="1146">
                  <c:v>9.5583333333334313</c:v>
                </c:pt>
                <c:pt idx="1147">
                  <c:v>9.5666666666667641</c:v>
                </c:pt>
                <c:pt idx="1148">
                  <c:v>9.575000000000097</c:v>
                </c:pt>
                <c:pt idx="1149">
                  <c:v>9.5833333333334298</c:v>
                </c:pt>
                <c:pt idx="1150">
                  <c:v>9.5916666666667627</c:v>
                </c:pt>
                <c:pt idx="1151">
                  <c:v>9.6000000000000956</c:v>
                </c:pt>
                <c:pt idx="1152">
                  <c:v>9.6083333333334284</c:v>
                </c:pt>
                <c:pt idx="1153">
                  <c:v>9.6166666666667613</c:v>
                </c:pt>
                <c:pt idx="1154">
                  <c:v>9.6250000000000941</c:v>
                </c:pt>
                <c:pt idx="1155">
                  <c:v>9.633333333333427</c:v>
                </c:pt>
                <c:pt idx="1156">
                  <c:v>9.6416666666667599</c:v>
                </c:pt>
                <c:pt idx="1157">
                  <c:v>9.6500000000000927</c:v>
                </c:pt>
                <c:pt idx="1158">
                  <c:v>9.6583333333334256</c:v>
                </c:pt>
                <c:pt idx="1159">
                  <c:v>9.6666666666667584</c:v>
                </c:pt>
                <c:pt idx="1160">
                  <c:v>9.6750000000000913</c:v>
                </c:pt>
                <c:pt idx="1161">
                  <c:v>9.6833333333334242</c:v>
                </c:pt>
                <c:pt idx="1162">
                  <c:v>9.691666666666757</c:v>
                </c:pt>
                <c:pt idx="1163">
                  <c:v>9.7000000000000899</c:v>
                </c:pt>
                <c:pt idx="1164">
                  <c:v>9.7083333333334227</c:v>
                </c:pt>
                <c:pt idx="1165">
                  <c:v>9.7166666666667556</c:v>
                </c:pt>
                <c:pt idx="1166">
                  <c:v>9.7250000000000885</c:v>
                </c:pt>
                <c:pt idx="1167">
                  <c:v>9.7333333333334213</c:v>
                </c:pt>
                <c:pt idx="1168">
                  <c:v>9.7416666666667542</c:v>
                </c:pt>
                <c:pt idx="1169">
                  <c:v>9.750000000000087</c:v>
                </c:pt>
                <c:pt idx="1170">
                  <c:v>9.7583333333334199</c:v>
                </c:pt>
                <c:pt idx="1171">
                  <c:v>9.7666666666667528</c:v>
                </c:pt>
                <c:pt idx="1172">
                  <c:v>9.7750000000000856</c:v>
                </c:pt>
                <c:pt idx="1173">
                  <c:v>9.7833333333334185</c:v>
                </c:pt>
                <c:pt idx="1174">
                  <c:v>9.7916666666667513</c:v>
                </c:pt>
                <c:pt idx="1175">
                  <c:v>9.8000000000000842</c:v>
                </c:pt>
                <c:pt idx="1176">
                  <c:v>9.8083333333334171</c:v>
                </c:pt>
                <c:pt idx="1177">
                  <c:v>9.8166666666667499</c:v>
                </c:pt>
                <c:pt idx="1178">
                  <c:v>9.8250000000000828</c:v>
                </c:pt>
                <c:pt idx="1179">
                  <c:v>9.8333333333334156</c:v>
                </c:pt>
                <c:pt idx="1180">
                  <c:v>9.8416666666667485</c:v>
                </c:pt>
                <c:pt idx="1181">
                  <c:v>9.8500000000000814</c:v>
                </c:pt>
                <c:pt idx="1182">
                  <c:v>9.8583333333334142</c:v>
                </c:pt>
                <c:pt idx="1183">
                  <c:v>9.8666666666667471</c:v>
                </c:pt>
                <c:pt idx="1184">
                  <c:v>9.8750000000000799</c:v>
                </c:pt>
                <c:pt idx="1185">
                  <c:v>9.8833333333334128</c:v>
                </c:pt>
                <c:pt idx="1186">
                  <c:v>9.8916666666667457</c:v>
                </c:pt>
                <c:pt idx="1187">
                  <c:v>9.9000000000000785</c:v>
                </c:pt>
                <c:pt idx="1188">
                  <c:v>9.9083333333334114</c:v>
                </c:pt>
                <c:pt idx="1189">
                  <c:v>9.9166666666667442</c:v>
                </c:pt>
                <c:pt idx="1190">
                  <c:v>9.9250000000000771</c:v>
                </c:pt>
                <c:pt idx="1191">
                  <c:v>9.93333333333341</c:v>
                </c:pt>
                <c:pt idx="1192">
                  <c:v>9.9416666666667428</c:v>
                </c:pt>
                <c:pt idx="1193">
                  <c:v>9.9500000000000757</c:v>
                </c:pt>
                <c:pt idx="1194">
                  <c:v>9.9583333333334085</c:v>
                </c:pt>
                <c:pt idx="1195">
                  <c:v>9.9666666666667414</c:v>
                </c:pt>
                <c:pt idx="1196">
                  <c:v>9.9750000000000743</c:v>
                </c:pt>
                <c:pt idx="1197">
                  <c:v>9.9833333333334071</c:v>
                </c:pt>
                <c:pt idx="1198">
                  <c:v>9.99166666666674</c:v>
                </c:pt>
                <c:pt idx="1199">
                  <c:v>10.000000000000073</c:v>
                </c:pt>
                <c:pt idx="1200">
                  <c:v>10.008333333333406</c:v>
                </c:pt>
                <c:pt idx="1201">
                  <c:v>10.016666666666739</c:v>
                </c:pt>
                <c:pt idx="1202">
                  <c:v>10.025000000000071</c:v>
                </c:pt>
                <c:pt idx="1203">
                  <c:v>10.033333333333404</c:v>
                </c:pt>
                <c:pt idx="1204">
                  <c:v>10.041666666666737</c:v>
                </c:pt>
                <c:pt idx="1205">
                  <c:v>10.05000000000007</c:v>
                </c:pt>
                <c:pt idx="1206">
                  <c:v>10.058333333333403</c:v>
                </c:pt>
                <c:pt idx="1207">
                  <c:v>10.066666666666736</c:v>
                </c:pt>
                <c:pt idx="1208">
                  <c:v>10.075000000000069</c:v>
                </c:pt>
                <c:pt idx="1209">
                  <c:v>10.083333333333401</c:v>
                </c:pt>
                <c:pt idx="1210">
                  <c:v>10.091666666666734</c:v>
                </c:pt>
                <c:pt idx="1211">
                  <c:v>10.100000000000067</c:v>
                </c:pt>
                <c:pt idx="1212">
                  <c:v>10.1083333333334</c:v>
                </c:pt>
                <c:pt idx="1213">
                  <c:v>10.116666666666733</c:v>
                </c:pt>
                <c:pt idx="1214">
                  <c:v>10.125000000000066</c:v>
                </c:pt>
                <c:pt idx="1215">
                  <c:v>10.133333333333399</c:v>
                </c:pt>
                <c:pt idx="1216">
                  <c:v>10.141666666666731</c:v>
                </c:pt>
                <c:pt idx="1217">
                  <c:v>10.150000000000064</c:v>
                </c:pt>
                <c:pt idx="1218">
                  <c:v>10.158333333333397</c:v>
                </c:pt>
                <c:pt idx="1219">
                  <c:v>10.16666666666673</c:v>
                </c:pt>
                <c:pt idx="1220">
                  <c:v>10.175000000000063</c:v>
                </c:pt>
                <c:pt idx="1221">
                  <c:v>10.183333333333396</c:v>
                </c:pt>
                <c:pt idx="1222">
                  <c:v>10.191666666666729</c:v>
                </c:pt>
                <c:pt idx="1223">
                  <c:v>10.200000000000061</c:v>
                </c:pt>
                <c:pt idx="1224">
                  <c:v>10.208333333333394</c:v>
                </c:pt>
                <c:pt idx="1225">
                  <c:v>10.216666666666727</c:v>
                </c:pt>
                <c:pt idx="1226">
                  <c:v>10.22500000000006</c:v>
                </c:pt>
                <c:pt idx="1227">
                  <c:v>10.233333333333393</c:v>
                </c:pt>
                <c:pt idx="1228">
                  <c:v>10.241666666666726</c:v>
                </c:pt>
                <c:pt idx="1229">
                  <c:v>10.250000000000059</c:v>
                </c:pt>
                <c:pt idx="1230">
                  <c:v>10.258333333333391</c:v>
                </c:pt>
                <c:pt idx="1231">
                  <c:v>10.266666666666724</c:v>
                </c:pt>
                <c:pt idx="1232">
                  <c:v>10.275000000000057</c:v>
                </c:pt>
                <c:pt idx="1233">
                  <c:v>10.28333333333339</c:v>
                </c:pt>
                <c:pt idx="1234">
                  <c:v>10.291666666666723</c:v>
                </c:pt>
                <c:pt idx="1235">
                  <c:v>10.300000000000056</c:v>
                </c:pt>
                <c:pt idx="1236">
                  <c:v>10.308333333333389</c:v>
                </c:pt>
                <c:pt idx="1237">
                  <c:v>10.316666666666721</c:v>
                </c:pt>
                <c:pt idx="1238">
                  <c:v>10.325000000000054</c:v>
                </c:pt>
                <c:pt idx="1239">
                  <c:v>10.333333333333387</c:v>
                </c:pt>
                <c:pt idx="1240">
                  <c:v>10.34166666666672</c:v>
                </c:pt>
                <c:pt idx="1241">
                  <c:v>10.350000000000053</c:v>
                </c:pt>
                <c:pt idx="1242">
                  <c:v>10.358333333333386</c:v>
                </c:pt>
                <c:pt idx="1243">
                  <c:v>10.366666666666719</c:v>
                </c:pt>
                <c:pt idx="1244">
                  <c:v>10.375000000000052</c:v>
                </c:pt>
                <c:pt idx="1245">
                  <c:v>10.383333333333384</c:v>
                </c:pt>
                <c:pt idx="1246">
                  <c:v>10.391666666666717</c:v>
                </c:pt>
                <c:pt idx="1247">
                  <c:v>10.40000000000005</c:v>
                </c:pt>
                <c:pt idx="1248">
                  <c:v>10.408333333333383</c:v>
                </c:pt>
                <c:pt idx="1249">
                  <c:v>10.416666666666716</c:v>
                </c:pt>
                <c:pt idx="1250">
                  <c:v>10.425000000000049</c:v>
                </c:pt>
                <c:pt idx="1251">
                  <c:v>10.433333333333382</c:v>
                </c:pt>
                <c:pt idx="1252">
                  <c:v>10.441666666666714</c:v>
                </c:pt>
                <c:pt idx="1253">
                  <c:v>10.450000000000047</c:v>
                </c:pt>
                <c:pt idx="1254">
                  <c:v>10.45833333333338</c:v>
                </c:pt>
                <c:pt idx="1255">
                  <c:v>10.466666666666713</c:v>
                </c:pt>
                <c:pt idx="1256">
                  <c:v>10.475000000000046</c:v>
                </c:pt>
                <c:pt idx="1257">
                  <c:v>10.483333333333379</c:v>
                </c:pt>
                <c:pt idx="1258">
                  <c:v>10.491666666666712</c:v>
                </c:pt>
                <c:pt idx="1259">
                  <c:v>10.500000000000044</c:v>
                </c:pt>
                <c:pt idx="1260">
                  <c:v>10.508333333333377</c:v>
                </c:pt>
                <c:pt idx="1261">
                  <c:v>10.51666666666671</c:v>
                </c:pt>
                <c:pt idx="1262">
                  <c:v>10.525000000000043</c:v>
                </c:pt>
                <c:pt idx="1263">
                  <c:v>10.533333333333376</c:v>
                </c:pt>
                <c:pt idx="1264">
                  <c:v>10.541666666666709</c:v>
                </c:pt>
                <c:pt idx="1265">
                  <c:v>10.550000000000042</c:v>
                </c:pt>
                <c:pt idx="1266">
                  <c:v>10.558333333333374</c:v>
                </c:pt>
                <c:pt idx="1267">
                  <c:v>10.566666666666707</c:v>
                </c:pt>
                <c:pt idx="1268">
                  <c:v>10.57500000000004</c:v>
                </c:pt>
                <c:pt idx="1269">
                  <c:v>10.583333333333373</c:v>
                </c:pt>
                <c:pt idx="1270">
                  <c:v>10.591666666666706</c:v>
                </c:pt>
                <c:pt idx="1271">
                  <c:v>10.600000000000039</c:v>
                </c:pt>
                <c:pt idx="1272">
                  <c:v>10.608333333333372</c:v>
                </c:pt>
                <c:pt idx="1273">
                  <c:v>10.616666666666704</c:v>
                </c:pt>
                <c:pt idx="1274">
                  <c:v>10.625000000000037</c:v>
                </c:pt>
                <c:pt idx="1275">
                  <c:v>10.63333333333337</c:v>
                </c:pt>
                <c:pt idx="1276">
                  <c:v>10.641666666666703</c:v>
                </c:pt>
                <c:pt idx="1277">
                  <c:v>10.650000000000036</c:v>
                </c:pt>
                <c:pt idx="1278">
                  <c:v>10.658333333333369</c:v>
                </c:pt>
                <c:pt idx="1279">
                  <c:v>10.666666666666702</c:v>
                </c:pt>
                <c:pt idx="1280">
                  <c:v>10.675000000000034</c:v>
                </c:pt>
                <c:pt idx="1281">
                  <c:v>10.683333333333367</c:v>
                </c:pt>
                <c:pt idx="1282">
                  <c:v>10.6916666666667</c:v>
                </c:pt>
                <c:pt idx="1283">
                  <c:v>10.700000000000033</c:v>
                </c:pt>
                <c:pt idx="1284">
                  <c:v>10.708333333333366</c:v>
                </c:pt>
                <c:pt idx="1285">
                  <c:v>10.716666666666699</c:v>
                </c:pt>
                <c:pt idx="1286">
                  <c:v>10.725000000000032</c:v>
                </c:pt>
                <c:pt idx="1287">
                  <c:v>10.733333333333364</c:v>
                </c:pt>
                <c:pt idx="1288">
                  <c:v>10.741666666666697</c:v>
                </c:pt>
                <c:pt idx="1289">
                  <c:v>10.75000000000003</c:v>
                </c:pt>
                <c:pt idx="1290">
                  <c:v>10.758333333333363</c:v>
                </c:pt>
                <c:pt idx="1291">
                  <c:v>10.766666666666696</c:v>
                </c:pt>
                <c:pt idx="1292">
                  <c:v>10.775000000000029</c:v>
                </c:pt>
                <c:pt idx="1293">
                  <c:v>10.783333333333362</c:v>
                </c:pt>
                <c:pt idx="1294">
                  <c:v>10.791666666666694</c:v>
                </c:pt>
                <c:pt idx="1295">
                  <c:v>10.800000000000027</c:v>
                </c:pt>
                <c:pt idx="1296">
                  <c:v>10.80833333333336</c:v>
                </c:pt>
                <c:pt idx="1297">
                  <c:v>10.816666666666693</c:v>
                </c:pt>
                <c:pt idx="1298">
                  <c:v>10.825000000000026</c:v>
                </c:pt>
                <c:pt idx="1299">
                  <c:v>10.833333333333359</c:v>
                </c:pt>
                <c:pt idx="1300">
                  <c:v>10.841666666666692</c:v>
                </c:pt>
                <c:pt idx="1301">
                  <c:v>10.850000000000025</c:v>
                </c:pt>
                <c:pt idx="1302">
                  <c:v>10.858333333333357</c:v>
                </c:pt>
                <c:pt idx="1303">
                  <c:v>10.86666666666669</c:v>
                </c:pt>
                <c:pt idx="1304">
                  <c:v>10.875000000000023</c:v>
                </c:pt>
                <c:pt idx="1305">
                  <c:v>10.883333333333356</c:v>
                </c:pt>
                <c:pt idx="1306">
                  <c:v>10.891666666666689</c:v>
                </c:pt>
                <c:pt idx="1307">
                  <c:v>10.900000000000022</c:v>
                </c:pt>
                <c:pt idx="1308">
                  <c:v>10.908333333333355</c:v>
                </c:pt>
                <c:pt idx="1309">
                  <c:v>10.916666666666687</c:v>
                </c:pt>
                <c:pt idx="1310">
                  <c:v>10.92500000000002</c:v>
                </c:pt>
                <c:pt idx="1311">
                  <c:v>10.933333333333353</c:v>
                </c:pt>
                <c:pt idx="1312">
                  <c:v>10.941666666666686</c:v>
                </c:pt>
                <c:pt idx="1313">
                  <c:v>10.950000000000019</c:v>
                </c:pt>
                <c:pt idx="1314">
                  <c:v>10.958333333333352</c:v>
                </c:pt>
                <c:pt idx="1315">
                  <c:v>10.966666666666685</c:v>
                </c:pt>
                <c:pt idx="1316">
                  <c:v>10.975000000000017</c:v>
                </c:pt>
                <c:pt idx="1317">
                  <c:v>10.98333333333335</c:v>
                </c:pt>
                <c:pt idx="1318">
                  <c:v>10.991666666666683</c:v>
                </c:pt>
                <c:pt idx="1319">
                  <c:v>11.000000000000016</c:v>
                </c:pt>
                <c:pt idx="1320">
                  <c:v>11.008333333333349</c:v>
                </c:pt>
                <c:pt idx="1321">
                  <c:v>11.016666666666682</c:v>
                </c:pt>
                <c:pt idx="1322">
                  <c:v>11.025000000000015</c:v>
                </c:pt>
                <c:pt idx="1323">
                  <c:v>11.033333333333347</c:v>
                </c:pt>
                <c:pt idx="1324">
                  <c:v>11.04166666666668</c:v>
                </c:pt>
                <c:pt idx="1325">
                  <c:v>11.050000000000013</c:v>
                </c:pt>
                <c:pt idx="1326">
                  <c:v>11.058333333333346</c:v>
                </c:pt>
                <c:pt idx="1327">
                  <c:v>11.066666666666679</c:v>
                </c:pt>
                <c:pt idx="1328">
                  <c:v>11.075000000000012</c:v>
                </c:pt>
                <c:pt idx="1329">
                  <c:v>11.083333333333345</c:v>
                </c:pt>
                <c:pt idx="1330">
                  <c:v>11.091666666666677</c:v>
                </c:pt>
                <c:pt idx="1331">
                  <c:v>11.10000000000001</c:v>
                </c:pt>
                <c:pt idx="1332">
                  <c:v>11.108333333333343</c:v>
                </c:pt>
                <c:pt idx="1333">
                  <c:v>11.116666666666676</c:v>
                </c:pt>
                <c:pt idx="1334">
                  <c:v>11.125000000000009</c:v>
                </c:pt>
                <c:pt idx="1335">
                  <c:v>11.133333333333342</c:v>
                </c:pt>
                <c:pt idx="1336">
                  <c:v>11.141666666666675</c:v>
                </c:pt>
                <c:pt idx="1337">
                  <c:v>11.150000000000007</c:v>
                </c:pt>
                <c:pt idx="1338">
                  <c:v>11.15833333333334</c:v>
                </c:pt>
                <c:pt idx="1339">
                  <c:v>11.166666666666673</c:v>
                </c:pt>
                <c:pt idx="1340">
                  <c:v>11.175000000000006</c:v>
                </c:pt>
                <c:pt idx="1341">
                  <c:v>11.183333333333339</c:v>
                </c:pt>
                <c:pt idx="1342">
                  <c:v>11.191666666666672</c:v>
                </c:pt>
                <c:pt idx="1343">
                  <c:v>11.200000000000005</c:v>
                </c:pt>
                <c:pt idx="1344">
                  <c:v>11.208333333333337</c:v>
                </c:pt>
                <c:pt idx="1345">
                  <c:v>11.21666666666667</c:v>
                </c:pt>
                <c:pt idx="1346">
                  <c:v>11.225000000000003</c:v>
                </c:pt>
                <c:pt idx="1347">
                  <c:v>11.233333333333336</c:v>
                </c:pt>
                <c:pt idx="1348">
                  <c:v>11.241666666666669</c:v>
                </c:pt>
                <c:pt idx="1349">
                  <c:v>11.250000000000002</c:v>
                </c:pt>
                <c:pt idx="1350">
                  <c:v>11.258333333333335</c:v>
                </c:pt>
                <c:pt idx="1351">
                  <c:v>11.266666666666667</c:v>
                </c:pt>
                <c:pt idx="1352">
                  <c:v>11.275</c:v>
                </c:pt>
                <c:pt idx="1353">
                  <c:v>11.283333333333333</c:v>
                </c:pt>
                <c:pt idx="1354">
                  <c:v>11.291666666666666</c:v>
                </c:pt>
                <c:pt idx="1355">
                  <c:v>11.299999999999999</c:v>
                </c:pt>
                <c:pt idx="1356">
                  <c:v>11.308333333333332</c:v>
                </c:pt>
                <c:pt idx="1357">
                  <c:v>11.316666666666665</c:v>
                </c:pt>
                <c:pt idx="1358">
                  <c:v>11.324999999999998</c:v>
                </c:pt>
                <c:pt idx="1359">
                  <c:v>11.33333333333333</c:v>
                </c:pt>
                <c:pt idx="1360">
                  <c:v>11.341666666666663</c:v>
                </c:pt>
                <c:pt idx="1361">
                  <c:v>11.349999999999996</c:v>
                </c:pt>
                <c:pt idx="1362">
                  <c:v>11.358333333333329</c:v>
                </c:pt>
                <c:pt idx="1363">
                  <c:v>11.366666666666662</c:v>
                </c:pt>
                <c:pt idx="1364">
                  <c:v>11.374999999999995</c:v>
                </c:pt>
                <c:pt idx="1365">
                  <c:v>11.383333333333328</c:v>
                </c:pt>
                <c:pt idx="1366">
                  <c:v>11.39166666666666</c:v>
                </c:pt>
                <c:pt idx="1367">
                  <c:v>11.399999999999993</c:v>
                </c:pt>
                <c:pt idx="1368">
                  <c:v>11.408333333333326</c:v>
                </c:pt>
                <c:pt idx="1369">
                  <c:v>11.416666666666659</c:v>
                </c:pt>
                <c:pt idx="1370">
                  <c:v>11.424999999999992</c:v>
                </c:pt>
                <c:pt idx="1371">
                  <c:v>11.433333333333325</c:v>
                </c:pt>
                <c:pt idx="1372">
                  <c:v>11.441666666666658</c:v>
                </c:pt>
                <c:pt idx="1373">
                  <c:v>11.44999999999999</c:v>
                </c:pt>
                <c:pt idx="1374">
                  <c:v>11.458333333333323</c:v>
                </c:pt>
                <c:pt idx="1375">
                  <c:v>11.466666666666656</c:v>
                </c:pt>
                <c:pt idx="1376">
                  <c:v>11.474999999999989</c:v>
                </c:pt>
                <c:pt idx="1377">
                  <c:v>11.483333333333322</c:v>
                </c:pt>
                <c:pt idx="1378">
                  <c:v>11.491666666666655</c:v>
                </c:pt>
                <c:pt idx="1379">
                  <c:v>11.499999999999988</c:v>
                </c:pt>
                <c:pt idx="1380">
                  <c:v>11.50833333333332</c:v>
                </c:pt>
                <c:pt idx="1381">
                  <c:v>11.516666666666653</c:v>
                </c:pt>
                <c:pt idx="1382">
                  <c:v>11.524999999999986</c:v>
                </c:pt>
                <c:pt idx="1383">
                  <c:v>11.533333333333319</c:v>
                </c:pt>
                <c:pt idx="1384">
                  <c:v>11.541666666666652</c:v>
                </c:pt>
                <c:pt idx="1385">
                  <c:v>11.549999999999985</c:v>
                </c:pt>
                <c:pt idx="1386">
                  <c:v>11.558333333333318</c:v>
                </c:pt>
                <c:pt idx="1387">
                  <c:v>11.56666666666665</c:v>
                </c:pt>
                <c:pt idx="1388">
                  <c:v>11.574999999999983</c:v>
                </c:pt>
                <c:pt idx="1389">
                  <c:v>11.583333333333316</c:v>
                </c:pt>
                <c:pt idx="1390">
                  <c:v>11.591666666666649</c:v>
                </c:pt>
                <c:pt idx="1391">
                  <c:v>11.599999999999982</c:v>
                </c:pt>
                <c:pt idx="1392">
                  <c:v>11.608333333333315</c:v>
                </c:pt>
                <c:pt idx="1393">
                  <c:v>11.616666666666648</c:v>
                </c:pt>
                <c:pt idx="1394">
                  <c:v>11.62499999999998</c:v>
                </c:pt>
                <c:pt idx="1395">
                  <c:v>11.633333333333313</c:v>
                </c:pt>
                <c:pt idx="1396">
                  <c:v>11.641666666666646</c:v>
                </c:pt>
                <c:pt idx="1397">
                  <c:v>11.649999999999979</c:v>
                </c:pt>
                <c:pt idx="1398">
                  <c:v>11.658333333333312</c:v>
                </c:pt>
                <c:pt idx="1399">
                  <c:v>11.666666666666645</c:v>
                </c:pt>
                <c:pt idx="1400">
                  <c:v>11.674999999999978</c:v>
                </c:pt>
                <c:pt idx="1401">
                  <c:v>11.68333333333331</c:v>
                </c:pt>
                <c:pt idx="1402">
                  <c:v>11.691666666666643</c:v>
                </c:pt>
                <c:pt idx="1403">
                  <c:v>11.699999999999976</c:v>
                </c:pt>
                <c:pt idx="1404">
                  <c:v>11.708333333333309</c:v>
                </c:pt>
                <c:pt idx="1405">
                  <c:v>11.716666666666642</c:v>
                </c:pt>
                <c:pt idx="1406">
                  <c:v>11.724999999999975</c:v>
                </c:pt>
                <c:pt idx="1407">
                  <c:v>11.733333333333308</c:v>
                </c:pt>
                <c:pt idx="1408">
                  <c:v>11.74166666666664</c:v>
                </c:pt>
                <c:pt idx="1409">
                  <c:v>11.749999999999973</c:v>
                </c:pt>
                <c:pt idx="1410">
                  <c:v>11.758333333333306</c:v>
                </c:pt>
                <c:pt idx="1411">
                  <c:v>11.766666666666639</c:v>
                </c:pt>
                <c:pt idx="1412">
                  <c:v>11.774999999999972</c:v>
                </c:pt>
                <c:pt idx="1413">
                  <c:v>11.783333333333305</c:v>
                </c:pt>
                <c:pt idx="1414">
                  <c:v>11.791666666666638</c:v>
                </c:pt>
                <c:pt idx="1415">
                  <c:v>11.799999999999971</c:v>
                </c:pt>
                <c:pt idx="1416">
                  <c:v>11.808333333333303</c:v>
                </c:pt>
                <c:pt idx="1417">
                  <c:v>11.816666666666636</c:v>
                </c:pt>
                <c:pt idx="1418">
                  <c:v>11.824999999999969</c:v>
                </c:pt>
                <c:pt idx="1419">
                  <c:v>11.833333333333302</c:v>
                </c:pt>
                <c:pt idx="1420">
                  <c:v>11.841666666666635</c:v>
                </c:pt>
                <c:pt idx="1421">
                  <c:v>11.849999999999968</c:v>
                </c:pt>
                <c:pt idx="1422">
                  <c:v>11.858333333333301</c:v>
                </c:pt>
                <c:pt idx="1423">
                  <c:v>11.866666666666633</c:v>
                </c:pt>
                <c:pt idx="1424">
                  <c:v>11.874999999999966</c:v>
                </c:pt>
                <c:pt idx="1425">
                  <c:v>11.883333333333299</c:v>
                </c:pt>
                <c:pt idx="1426">
                  <c:v>11.891666666666632</c:v>
                </c:pt>
                <c:pt idx="1427">
                  <c:v>11.899999999999965</c:v>
                </c:pt>
                <c:pt idx="1428">
                  <c:v>11.908333333333298</c:v>
                </c:pt>
                <c:pt idx="1429">
                  <c:v>11.916666666666631</c:v>
                </c:pt>
                <c:pt idx="1430">
                  <c:v>11.924999999999963</c:v>
                </c:pt>
                <c:pt idx="1431">
                  <c:v>11.933333333333296</c:v>
                </c:pt>
                <c:pt idx="1432">
                  <c:v>11.941666666666629</c:v>
                </c:pt>
                <c:pt idx="1433">
                  <c:v>11.949999999999962</c:v>
                </c:pt>
                <c:pt idx="1434">
                  <c:v>11.958333333333295</c:v>
                </c:pt>
                <c:pt idx="1435">
                  <c:v>11.966666666666628</c:v>
                </c:pt>
                <c:pt idx="1436">
                  <c:v>11.974999999999961</c:v>
                </c:pt>
                <c:pt idx="1437">
                  <c:v>11.983333333333293</c:v>
                </c:pt>
                <c:pt idx="1438">
                  <c:v>11.991666666666626</c:v>
                </c:pt>
                <c:pt idx="1439">
                  <c:v>11.999999999999959</c:v>
                </c:pt>
                <c:pt idx="1440">
                  <c:v>12.008333333333292</c:v>
                </c:pt>
                <c:pt idx="1441">
                  <c:v>12.016666666666625</c:v>
                </c:pt>
                <c:pt idx="1442">
                  <c:v>12.024999999999958</c:v>
                </c:pt>
                <c:pt idx="1443">
                  <c:v>12.033333333333291</c:v>
                </c:pt>
                <c:pt idx="1444">
                  <c:v>12.041666666666623</c:v>
                </c:pt>
                <c:pt idx="1445">
                  <c:v>12.049999999999956</c:v>
                </c:pt>
                <c:pt idx="1446">
                  <c:v>12.058333333333289</c:v>
                </c:pt>
                <c:pt idx="1447">
                  <c:v>12.066666666666622</c:v>
                </c:pt>
                <c:pt idx="1448">
                  <c:v>12.074999999999955</c:v>
                </c:pt>
                <c:pt idx="1449">
                  <c:v>12.083333333333288</c:v>
                </c:pt>
                <c:pt idx="1450">
                  <c:v>12.091666666666621</c:v>
                </c:pt>
                <c:pt idx="1451">
                  <c:v>12.099999999999953</c:v>
                </c:pt>
                <c:pt idx="1452">
                  <c:v>12.108333333333286</c:v>
                </c:pt>
                <c:pt idx="1453">
                  <c:v>12.116666666666619</c:v>
                </c:pt>
                <c:pt idx="1454">
                  <c:v>12.124999999999952</c:v>
                </c:pt>
                <c:pt idx="1455">
                  <c:v>12.133333333333285</c:v>
                </c:pt>
                <c:pt idx="1456">
                  <c:v>12.141666666666618</c:v>
                </c:pt>
                <c:pt idx="1457">
                  <c:v>12.149999999999951</c:v>
                </c:pt>
                <c:pt idx="1458">
                  <c:v>12.158333333333283</c:v>
                </c:pt>
                <c:pt idx="1459">
                  <c:v>12.166666666666616</c:v>
                </c:pt>
                <c:pt idx="1460">
                  <c:v>12.174999999999949</c:v>
                </c:pt>
                <c:pt idx="1461">
                  <c:v>12.183333333333282</c:v>
                </c:pt>
                <c:pt idx="1462">
                  <c:v>12.191666666666615</c:v>
                </c:pt>
                <c:pt idx="1463">
                  <c:v>12.199999999999948</c:v>
                </c:pt>
                <c:pt idx="1464">
                  <c:v>12.208333333333281</c:v>
                </c:pt>
                <c:pt idx="1465">
                  <c:v>12.216666666666613</c:v>
                </c:pt>
                <c:pt idx="1466">
                  <c:v>12.224999999999946</c:v>
                </c:pt>
                <c:pt idx="1467">
                  <c:v>12.233333333333279</c:v>
                </c:pt>
                <c:pt idx="1468">
                  <c:v>12.241666666666612</c:v>
                </c:pt>
                <c:pt idx="1469">
                  <c:v>12.249999999999945</c:v>
                </c:pt>
                <c:pt idx="1470">
                  <c:v>12.258333333333278</c:v>
                </c:pt>
                <c:pt idx="1471">
                  <c:v>12.266666666666611</c:v>
                </c:pt>
                <c:pt idx="1472">
                  <c:v>12.274999999999944</c:v>
                </c:pt>
                <c:pt idx="1473">
                  <c:v>12.283333333333276</c:v>
                </c:pt>
                <c:pt idx="1474">
                  <c:v>12.291666666666609</c:v>
                </c:pt>
                <c:pt idx="1475">
                  <c:v>12.299999999999942</c:v>
                </c:pt>
                <c:pt idx="1476">
                  <c:v>12.308333333333275</c:v>
                </c:pt>
                <c:pt idx="1477">
                  <c:v>12.316666666666608</c:v>
                </c:pt>
                <c:pt idx="1478">
                  <c:v>12.324999999999941</c:v>
                </c:pt>
                <c:pt idx="1479">
                  <c:v>12.333333333333274</c:v>
                </c:pt>
                <c:pt idx="1480">
                  <c:v>12.341666666666606</c:v>
                </c:pt>
                <c:pt idx="1481">
                  <c:v>12.349999999999939</c:v>
                </c:pt>
                <c:pt idx="1482">
                  <c:v>12.358333333333272</c:v>
                </c:pt>
                <c:pt idx="1483">
                  <c:v>12.366666666666605</c:v>
                </c:pt>
                <c:pt idx="1484">
                  <c:v>12.374999999999938</c:v>
                </c:pt>
                <c:pt idx="1485">
                  <c:v>12.383333333333271</c:v>
                </c:pt>
                <c:pt idx="1486">
                  <c:v>12.391666666666604</c:v>
                </c:pt>
                <c:pt idx="1487">
                  <c:v>12.399999999999936</c:v>
                </c:pt>
                <c:pt idx="1488">
                  <c:v>12.408333333333269</c:v>
                </c:pt>
                <c:pt idx="1489">
                  <c:v>12.416666666666602</c:v>
                </c:pt>
                <c:pt idx="1490">
                  <c:v>12.424999999999935</c:v>
                </c:pt>
                <c:pt idx="1491">
                  <c:v>12.433333333333268</c:v>
                </c:pt>
                <c:pt idx="1492">
                  <c:v>12.441666666666601</c:v>
                </c:pt>
                <c:pt idx="1493">
                  <c:v>12.449999999999934</c:v>
                </c:pt>
                <c:pt idx="1494">
                  <c:v>12.458333333333266</c:v>
                </c:pt>
                <c:pt idx="1495">
                  <c:v>12.466666666666599</c:v>
                </c:pt>
                <c:pt idx="1496">
                  <c:v>12.474999999999932</c:v>
                </c:pt>
                <c:pt idx="1497">
                  <c:v>12.483333333333265</c:v>
                </c:pt>
                <c:pt idx="1498">
                  <c:v>12.491666666666598</c:v>
                </c:pt>
                <c:pt idx="1499">
                  <c:v>12.499999999999931</c:v>
                </c:pt>
                <c:pt idx="1500">
                  <c:v>12.508333333333264</c:v>
                </c:pt>
                <c:pt idx="1501">
                  <c:v>12.516666666666596</c:v>
                </c:pt>
                <c:pt idx="1502">
                  <c:v>12.524999999999929</c:v>
                </c:pt>
                <c:pt idx="1503">
                  <c:v>12.533333333333262</c:v>
                </c:pt>
                <c:pt idx="1504">
                  <c:v>12.541666666666595</c:v>
                </c:pt>
                <c:pt idx="1505">
                  <c:v>12.549999999999928</c:v>
                </c:pt>
                <c:pt idx="1506">
                  <c:v>12.558333333333261</c:v>
                </c:pt>
                <c:pt idx="1507">
                  <c:v>12.566666666666594</c:v>
                </c:pt>
                <c:pt idx="1508">
                  <c:v>12.574999999999926</c:v>
                </c:pt>
                <c:pt idx="1509">
                  <c:v>12.583333333333259</c:v>
                </c:pt>
                <c:pt idx="1510">
                  <c:v>12.591666666666592</c:v>
                </c:pt>
                <c:pt idx="1511">
                  <c:v>12.599999999999925</c:v>
                </c:pt>
                <c:pt idx="1512">
                  <c:v>12.608333333333258</c:v>
                </c:pt>
                <c:pt idx="1513">
                  <c:v>12.616666666666591</c:v>
                </c:pt>
                <c:pt idx="1514">
                  <c:v>12.624999999999924</c:v>
                </c:pt>
                <c:pt idx="1515">
                  <c:v>12.633333333333256</c:v>
                </c:pt>
                <c:pt idx="1516">
                  <c:v>12.641666666666589</c:v>
                </c:pt>
                <c:pt idx="1517">
                  <c:v>12.649999999999922</c:v>
                </c:pt>
                <c:pt idx="1518">
                  <c:v>12.658333333333255</c:v>
                </c:pt>
                <c:pt idx="1519">
                  <c:v>12.666666666666588</c:v>
                </c:pt>
                <c:pt idx="1520">
                  <c:v>12.674999999999921</c:v>
                </c:pt>
                <c:pt idx="1521">
                  <c:v>12.683333333333254</c:v>
                </c:pt>
                <c:pt idx="1522">
                  <c:v>12.691666666666586</c:v>
                </c:pt>
                <c:pt idx="1523">
                  <c:v>12.699999999999919</c:v>
                </c:pt>
                <c:pt idx="1524">
                  <c:v>12.708333333333252</c:v>
                </c:pt>
                <c:pt idx="1525">
                  <c:v>12.716666666666585</c:v>
                </c:pt>
                <c:pt idx="1526">
                  <c:v>12.724999999999918</c:v>
                </c:pt>
                <c:pt idx="1527">
                  <c:v>12.733333333333251</c:v>
                </c:pt>
                <c:pt idx="1528">
                  <c:v>12.741666666666584</c:v>
                </c:pt>
                <c:pt idx="1529">
                  <c:v>12.749999999999917</c:v>
                </c:pt>
                <c:pt idx="1530">
                  <c:v>12.758333333333249</c:v>
                </c:pt>
                <c:pt idx="1531">
                  <c:v>12.766666666666582</c:v>
                </c:pt>
                <c:pt idx="1532">
                  <c:v>12.774999999999915</c:v>
                </c:pt>
                <c:pt idx="1533">
                  <c:v>12.783333333333248</c:v>
                </c:pt>
                <c:pt idx="1534">
                  <c:v>12.791666666666581</c:v>
                </c:pt>
                <c:pt idx="1535">
                  <c:v>12.799999999999914</c:v>
                </c:pt>
                <c:pt idx="1536">
                  <c:v>12.808333333333247</c:v>
                </c:pt>
                <c:pt idx="1537">
                  <c:v>12.816666666666579</c:v>
                </c:pt>
                <c:pt idx="1538">
                  <c:v>12.824999999999912</c:v>
                </c:pt>
                <c:pt idx="1539">
                  <c:v>12.833333333333245</c:v>
                </c:pt>
                <c:pt idx="1540">
                  <c:v>12.841666666666578</c:v>
                </c:pt>
                <c:pt idx="1541">
                  <c:v>12.849999999999911</c:v>
                </c:pt>
                <c:pt idx="1542">
                  <c:v>12.858333333333244</c:v>
                </c:pt>
                <c:pt idx="1543">
                  <c:v>12.866666666666577</c:v>
                </c:pt>
                <c:pt idx="1544">
                  <c:v>12.874999999999909</c:v>
                </c:pt>
                <c:pt idx="1545">
                  <c:v>12.883333333333242</c:v>
                </c:pt>
                <c:pt idx="1546">
                  <c:v>12.891666666666575</c:v>
                </c:pt>
                <c:pt idx="1547">
                  <c:v>12.899999999999908</c:v>
                </c:pt>
                <c:pt idx="1548">
                  <c:v>12.908333333333241</c:v>
                </c:pt>
                <c:pt idx="1549">
                  <c:v>12.916666666666574</c:v>
                </c:pt>
                <c:pt idx="1550">
                  <c:v>12.924999999999907</c:v>
                </c:pt>
                <c:pt idx="1551">
                  <c:v>12.933333333333239</c:v>
                </c:pt>
                <c:pt idx="1552">
                  <c:v>12.941666666666572</c:v>
                </c:pt>
                <c:pt idx="1553">
                  <c:v>12.949999999999905</c:v>
                </c:pt>
                <c:pt idx="1554">
                  <c:v>12.958333333333238</c:v>
                </c:pt>
                <c:pt idx="1555">
                  <c:v>12.966666666666571</c:v>
                </c:pt>
                <c:pt idx="1556">
                  <c:v>12.974999999999904</c:v>
                </c:pt>
                <c:pt idx="1557">
                  <c:v>12.983333333333237</c:v>
                </c:pt>
                <c:pt idx="1558">
                  <c:v>12.991666666666569</c:v>
                </c:pt>
                <c:pt idx="1559">
                  <c:v>12.999999999999902</c:v>
                </c:pt>
                <c:pt idx="1560">
                  <c:v>13.008333333333235</c:v>
                </c:pt>
                <c:pt idx="1561">
                  <c:v>13.016666666666568</c:v>
                </c:pt>
                <c:pt idx="1562">
                  <c:v>13.024999999999901</c:v>
                </c:pt>
                <c:pt idx="1563">
                  <c:v>13.033333333333234</c:v>
                </c:pt>
                <c:pt idx="1564">
                  <c:v>13.041666666666567</c:v>
                </c:pt>
                <c:pt idx="1565">
                  <c:v>13.049999999999899</c:v>
                </c:pt>
                <c:pt idx="1566">
                  <c:v>13.058333333333232</c:v>
                </c:pt>
                <c:pt idx="1567">
                  <c:v>13.066666666666565</c:v>
                </c:pt>
                <c:pt idx="1568">
                  <c:v>13.074999999999898</c:v>
                </c:pt>
                <c:pt idx="1569">
                  <c:v>13.083333333333231</c:v>
                </c:pt>
                <c:pt idx="1570">
                  <c:v>13.091666666666564</c:v>
                </c:pt>
                <c:pt idx="1571">
                  <c:v>13.099999999999897</c:v>
                </c:pt>
                <c:pt idx="1572">
                  <c:v>13.108333333333229</c:v>
                </c:pt>
                <c:pt idx="1573">
                  <c:v>13.116666666666562</c:v>
                </c:pt>
                <c:pt idx="1574">
                  <c:v>13.124999999999895</c:v>
                </c:pt>
                <c:pt idx="1575">
                  <c:v>13.133333333333228</c:v>
                </c:pt>
                <c:pt idx="1576">
                  <c:v>13.141666666666561</c:v>
                </c:pt>
                <c:pt idx="1577">
                  <c:v>13.149999999999894</c:v>
                </c:pt>
                <c:pt idx="1578">
                  <c:v>13.158333333333227</c:v>
                </c:pt>
                <c:pt idx="1579">
                  <c:v>13.166666666666559</c:v>
                </c:pt>
                <c:pt idx="1580">
                  <c:v>13.174999999999892</c:v>
                </c:pt>
                <c:pt idx="1581">
                  <c:v>13.183333333333225</c:v>
                </c:pt>
                <c:pt idx="1582">
                  <c:v>13.191666666666558</c:v>
                </c:pt>
                <c:pt idx="1583">
                  <c:v>13.199999999999891</c:v>
                </c:pt>
                <c:pt idx="1584">
                  <c:v>13.208333333333224</c:v>
                </c:pt>
                <c:pt idx="1585">
                  <c:v>13.216666666666557</c:v>
                </c:pt>
                <c:pt idx="1586">
                  <c:v>13.22499999999989</c:v>
                </c:pt>
                <c:pt idx="1587">
                  <c:v>13.233333333333222</c:v>
                </c:pt>
                <c:pt idx="1588">
                  <c:v>13.241666666666555</c:v>
                </c:pt>
                <c:pt idx="1589">
                  <c:v>13.249999999999888</c:v>
                </c:pt>
                <c:pt idx="1590">
                  <c:v>13.258333333333221</c:v>
                </c:pt>
                <c:pt idx="1591">
                  <c:v>13.266666666666554</c:v>
                </c:pt>
                <c:pt idx="1592">
                  <c:v>13.274999999999887</c:v>
                </c:pt>
                <c:pt idx="1593">
                  <c:v>13.28333333333322</c:v>
                </c:pt>
                <c:pt idx="1594">
                  <c:v>13.291666666666552</c:v>
                </c:pt>
                <c:pt idx="1595">
                  <c:v>13.299999999999885</c:v>
                </c:pt>
                <c:pt idx="1596">
                  <c:v>13.308333333333218</c:v>
                </c:pt>
                <c:pt idx="1597">
                  <c:v>13.316666666666551</c:v>
                </c:pt>
                <c:pt idx="1598">
                  <c:v>13.324999999999884</c:v>
                </c:pt>
                <c:pt idx="1599">
                  <c:v>13.333333333333217</c:v>
                </c:pt>
                <c:pt idx="1600">
                  <c:v>13.34166666666655</c:v>
                </c:pt>
                <c:pt idx="1601">
                  <c:v>13.349999999999882</c:v>
                </c:pt>
                <c:pt idx="1602">
                  <c:v>13.358333333333215</c:v>
                </c:pt>
                <c:pt idx="1603">
                  <c:v>13.366666666666548</c:v>
                </c:pt>
                <c:pt idx="1604">
                  <c:v>13.374999999999881</c:v>
                </c:pt>
                <c:pt idx="1605">
                  <c:v>13.383333333333214</c:v>
                </c:pt>
                <c:pt idx="1606">
                  <c:v>13.391666666666547</c:v>
                </c:pt>
                <c:pt idx="1607">
                  <c:v>13.39999999999988</c:v>
                </c:pt>
                <c:pt idx="1608">
                  <c:v>13.408333333333212</c:v>
                </c:pt>
                <c:pt idx="1609">
                  <c:v>13.416666666666545</c:v>
                </c:pt>
                <c:pt idx="1610">
                  <c:v>13.424999999999878</c:v>
                </c:pt>
                <c:pt idx="1611">
                  <c:v>13.433333333333211</c:v>
                </c:pt>
                <c:pt idx="1612">
                  <c:v>13.441666666666544</c:v>
                </c:pt>
                <c:pt idx="1613">
                  <c:v>13.449999999999877</c:v>
                </c:pt>
                <c:pt idx="1614">
                  <c:v>13.45833333333321</c:v>
                </c:pt>
                <c:pt idx="1615">
                  <c:v>13.466666666666542</c:v>
                </c:pt>
                <c:pt idx="1616">
                  <c:v>13.474999999999875</c:v>
                </c:pt>
                <c:pt idx="1617">
                  <c:v>13.483333333333208</c:v>
                </c:pt>
                <c:pt idx="1618">
                  <c:v>13.491666666666541</c:v>
                </c:pt>
                <c:pt idx="1619">
                  <c:v>13.499999999999874</c:v>
                </c:pt>
                <c:pt idx="1620">
                  <c:v>13.508333333333207</c:v>
                </c:pt>
                <c:pt idx="1621">
                  <c:v>13.51666666666654</c:v>
                </c:pt>
                <c:pt idx="1622">
                  <c:v>13.524999999999872</c:v>
                </c:pt>
                <c:pt idx="1623">
                  <c:v>13.533333333333205</c:v>
                </c:pt>
                <c:pt idx="1624">
                  <c:v>13.541666666666538</c:v>
                </c:pt>
                <c:pt idx="1625">
                  <c:v>13.549999999999871</c:v>
                </c:pt>
                <c:pt idx="1626">
                  <c:v>13.558333333333204</c:v>
                </c:pt>
                <c:pt idx="1627">
                  <c:v>13.566666666666537</c:v>
                </c:pt>
                <c:pt idx="1628">
                  <c:v>13.57499999999987</c:v>
                </c:pt>
                <c:pt idx="1629">
                  <c:v>13.583333333333202</c:v>
                </c:pt>
                <c:pt idx="1630">
                  <c:v>13.591666666666535</c:v>
                </c:pt>
                <c:pt idx="1631">
                  <c:v>13.599999999999868</c:v>
                </c:pt>
                <c:pt idx="1632">
                  <c:v>13.608333333333201</c:v>
                </c:pt>
                <c:pt idx="1633">
                  <c:v>13.616666666666534</c:v>
                </c:pt>
                <c:pt idx="1634">
                  <c:v>13.624999999999867</c:v>
                </c:pt>
                <c:pt idx="1635">
                  <c:v>13.6333333333332</c:v>
                </c:pt>
                <c:pt idx="1636">
                  <c:v>13.641666666666532</c:v>
                </c:pt>
                <c:pt idx="1637">
                  <c:v>13.649999999999865</c:v>
                </c:pt>
                <c:pt idx="1638">
                  <c:v>13.658333333333198</c:v>
                </c:pt>
                <c:pt idx="1639">
                  <c:v>13.666666666666531</c:v>
                </c:pt>
                <c:pt idx="1640">
                  <c:v>13.674999999999864</c:v>
                </c:pt>
                <c:pt idx="1641">
                  <c:v>13.683333333333197</c:v>
                </c:pt>
                <c:pt idx="1642">
                  <c:v>13.69166666666653</c:v>
                </c:pt>
                <c:pt idx="1643">
                  <c:v>13.699999999999863</c:v>
                </c:pt>
                <c:pt idx="1644">
                  <c:v>13.708333333333195</c:v>
                </c:pt>
                <c:pt idx="1645">
                  <c:v>13.716666666666528</c:v>
                </c:pt>
                <c:pt idx="1646">
                  <c:v>13.724999999999861</c:v>
                </c:pt>
                <c:pt idx="1647">
                  <c:v>13.733333333333194</c:v>
                </c:pt>
                <c:pt idx="1648">
                  <c:v>13.741666666666527</c:v>
                </c:pt>
                <c:pt idx="1649">
                  <c:v>13.74999999999986</c:v>
                </c:pt>
                <c:pt idx="1650">
                  <c:v>13.758333333333193</c:v>
                </c:pt>
                <c:pt idx="1651">
                  <c:v>13.766666666666525</c:v>
                </c:pt>
                <c:pt idx="1652">
                  <c:v>13.774999999999858</c:v>
                </c:pt>
                <c:pt idx="1653">
                  <c:v>13.783333333333191</c:v>
                </c:pt>
                <c:pt idx="1654">
                  <c:v>13.791666666666524</c:v>
                </c:pt>
                <c:pt idx="1655">
                  <c:v>13.799999999999857</c:v>
                </c:pt>
                <c:pt idx="1656">
                  <c:v>13.80833333333319</c:v>
                </c:pt>
                <c:pt idx="1657">
                  <c:v>13.816666666666523</c:v>
                </c:pt>
                <c:pt idx="1658">
                  <c:v>13.824999999999855</c:v>
                </c:pt>
                <c:pt idx="1659">
                  <c:v>13.833333333333188</c:v>
                </c:pt>
                <c:pt idx="1660">
                  <c:v>13.841666666666521</c:v>
                </c:pt>
                <c:pt idx="1661">
                  <c:v>13.849999999999854</c:v>
                </c:pt>
                <c:pt idx="1662">
                  <c:v>13.858333333333187</c:v>
                </c:pt>
                <c:pt idx="1663">
                  <c:v>13.86666666666652</c:v>
                </c:pt>
                <c:pt idx="1664">
                  <c:v>13.874999999999853</c:v>
                </c:pt>
                <c:pt idx="1665">
                  <c:v>13.883333333333185</c:v>
                </c:pt>
                <c:pt idx="1666">
                  <c:v>13.891666666666518</c:v>
                </c:pt>
                <c:pt idx="1667">
                  <c:v>13.899999999999851</c:v>
                </c:pt>
                <c:pt idx="1668">
                  <c:v>13.908333333333184</c:v>
                </c:pt>
                <c:pt idx="1669">
                  <c:v>13.916666666666517</c:v>
                </c:pt>
                <c:pt idx="1670">
                  <c:v>13.92499999999985</c:v>
                </c:pt>
                <c:pt idx="1671">
                  <c:v>13.933333333333183</c:v>
                </c:pt>
                <c:pt idx="1672">
                  <c:v>13.941666666666515</c:v>
                </c:pt>
                <c:pt idx="1673">
                  <c:v>13.949999999999848</c:v>
                </c:pt>
                <c:pt idx="1674">
                  <c:v>13.958333333333181</c:v>
                </c:pt>
                <c:pt idx="1675">
                  <c:v>13.966666666666514</c:v>
                </c:pt>
                <c:pt idx="1676">
                  <c:v>13.974999999999847</c:v>
                </c:pt>
                <c:pt idx="1677">
                  <c:v>13.98333333333318</c:v>
                </c:pt>
                <c:pt idx="1678">
                  <c:v>13.991666666666513</c:v>
                </c:pt>
                <c:pt idx="1679">
                  <c:v>13.999999999999845</c:v>
                </c:pt>
                <c:pt idx="1680">
                  <c:v>14.008333333333178</c:v>
                </c:pt>
                <c:pt idx="1681">
                  <c:v>14.016666666666511</c:v>
                </c:pt>
                <c:pt idx="1682">
                  <c:v>14.024999999999844</c:v>
                </c:pt>
                <c:pt idx="1683">
                  <c:v>14.033333333333177</c:v>
                </c:pt>
                <c:pt idx="1684">
                  <c:v>14.04166666666651</c:v>
                </c:pt>
                <c:pt idx="1685">
                  <c:v>14.049999999999843</c:v>
                </c:pt>
                <c:pt idx="1686">
                  <c:v>14.058333333333175</c:v>
                </c:pt>
                <c:pt idx="1687">
                  <c:v>14.066666666666508</c:v>
                </c:pt>
                <c:pt idx="1688">
                  <c:v>14.074999999999841</c:v>
                </c:pt>
                <c:pt idx="1689">
                  <c:v>14.083333333333174</c:v>
                </c:pt>
                <c:pt idx="1690">
                  <c:v>14.091666666666507</c:v>
                </c:pt>
                <c:pt idx="1691">
                  <c:v>14.09999999999984</c:v>
                </c:pt>
                <c:pt idx="1692">
                  <c:v>14.108333333333173</c:v>
                </c:pt>
                <c:pt idx="1693">
                  <c:v>14.116666666666505</c:v>
                </c:pt>
                <c:pt idx="1694">
                  <c:v>14.124999999999838</c:v>
                </c:pt>
                <c:pt idx="1695">
                  <c:v>14.133333333333171</c:v>
                </c:pt>
                <c:pt idx="1696">
                  <c:v>14.141666666666504</c:v>
                </c:pt>
                <c:pt idx="1697">
                  <c:v>14.149999999999837</c:v>
                </c:pt>
                <c:pt idx="1698">
                  <c:v>14.15833333333317</c:v>
                </c:pt>
                <c:pt idx="1699">
                  <c:v>14.166666666666503</c:v>
                </c:pt>
                <c:pt idx="1700">
                  <c:v>14.174999999999836</c:v>
                </c:pt>
                <c:pt idx="1701">
                  <c:v>14.183333333333168</c:v>
                </c:pt>
                <c:pt idx="1702">
                  <c:v>14.191666666666501</c:v>
                </c:pt>
                <c:pt idx="1703">
                  <c:v>14.199999999999834</c:v>
                </c:pt>
                <c:pt idx="1704">
                  <c:v>14.208333333333167</c:v>
                </c:pt>
                <c:pt idx="1705">
                  <c:v>14.2166666666665</c:v>
                </c:pt>
                <c:pt idx="1706">
                  <c:v>14.224999999999833</c:v>
                </c:pt>
                <c:pt idx="1707">
                  <c:v>14.233333333333166</c:v>
                </c:pt>
                <c:pt idx="1708">
                  <c:v>14.241666666666498</c:v>
                </c:pt>
                <c:pt idx="1709">
                  <c:v>14.249999999999831</c:v>
                </c:pt>
                <c:pt idx="1710">
                  <c:v>14.258333333333164</c:v>
                </c:pt>
                <c:pt idx="1711">
                  <c:v>14.266666666666497</c:v>
                </c:pt>
                <c:pt idx="1712">
                  <c:v>14.27499999999983</c:v>
                </c:pt>
                <c:pt idx="1713">
                  <c:v>14.283333333333163</c:v>
                </c:pt>
                <c:pt idx="1714">
                  <c:v>14.291666666666496</c:v>
                </c:pt>
                <c:pt idx="1715">
                  <c:v>14.299999999999828</c:v>
                </c:pt>
                <c:pt idx="1716">
                  <c:v>14.308333333333161</c:v>
                </c:pt>
                <c:pt idx="1717">
                  <c:v>14.316666666666494</c:v>
                </c:pt>
                <c:pt idx="1718">
                  <c:v>14.324999999999827</c:v>
                </c:pt>
                <c:pt idx="1719">
                  <c:v>14.33333333333316</c:v>
                </c:pt>
                <c:pt idx="1720">
                  <c:v>14.341666666666493</c:v>
                </c:pt>
                <c:pt idx="1721">
                  <c:v>14.349999999999826</c:v>
                </c:pt>
                <c:pt idx="1722">
                  <c:v>14.358333333333158</c:v>
                </c:pt>
                <c:pt idx="1723">
                  <c:v>14.366666666666491</c:v>
                </c:pt>
                <c:pt idx="1724">
                  <c:v>14.374999999999824</c:v>
                </c:pt>
                <c:pt idx="1725">
                  <c:v>14.383333333333157</c:v>
                </c:pt>
                <c:pt idx="1726">
                  <c:v>14.39166666666649</c:v>
                </c:pt>
                <c:pt idx="1727">
                  <c:v>14.399999999999823</c:v>
                </c:pt>
                <c:pt idx="1728">
                  <c:v>14.408333333333156</c:v>
                </c:pt>
                <c:pt idx="1729">
                  <c:v>14.416666666666488</c:v>
                </c:pt>
                <c:pt idx="1730">
                  <c:v>14.424999999999821</c:v>
                </c:pt>
                <c:pt idx="1731">
                  <c:v>14.433333333333154</c:v>
                </c:pt>
                <c:pt idx="1732">
                  <c:v>14.441666666666487</c:v>
                </c:pt>
                <c:pt idx="1733">
                  <c:v>14.44999999999982</c:v>
                </c:pt>
                <c:pt idx="1734">
                  <c:v>14.458333333333153</c:v>
                </c:pt>
                <c:pt idx="1735">
                  <c:v>14.466666666666486</c:v>
                </c:pt>
                <c:pt idx="1736">
                  <c:v>14.474999999999818</c:v>
                </c:pt>
                <c:pt idx="1737">
                  <c:v>14.483333333333151</c:v>
                </c:pt>
                <c:pt idx="1738">
                  <c:v>14.491666666666484</c:v>
                </c:pt>
                <c:pt idx="1739">
                  <c:v>14.499999999999817</c:v>
                </c:pt>
                <c:pt idx="1740">
                  <c:v>14.50833333333315</c:v>
                </c:pt>
                <c:pt idx="1741">
                  <c:v>14.516666666666483</c:v>
                </c:pt>
                <c:pt idx="1742">
                  <c:v>14.524999999999816</c:v>
                </c:pt>
                <c:pt idx="1743">
                  <c:v>14.533333333333148</c:v>
                </c:pt>
                <c:pt idx="1744">
                  <c:v>14.541666666666481</c:v>
                </c:pt>
                <c:pt idx="1745">
                  <c:v>14.549999999999814</c:v>
                </c:pt>
                <c:pt idx="1746">
                  <c:v>14.558333333333147</c:v>
                </c:pt>
                <c:pt idx="1747">
                  <c:v>14.56666666666648</c:v>
                </c:pt>
                <c:pt idx="1748">
                  <c:v>14.574999999999813</c:v>
                </c:pt>
                <c:pt idx="1749">
                  <c:v>14.583333333333146</c:v>
                </c:pt>
                <c:pt idx="1750">
                  <c:v>14.591666666666478</c:v>
                </c:pt>
                <c:pt idx="1751">
                  <c:v>14.599999999999811</c:v>
                </c:pt>
                <c:pt idx="1752">
                  <c:v>14.608333333333144</c:v>
                </c:pt>
                <c:pt idx="1753">
                  <c:v>14.616666666666477</c:v>
                </c:pt>
                <c:pt idx="1754">
                  <c:v>14.62499999999981</c:v>
                </c:pt>
                <c:pt idx="1755">
                  <c:v>14.633333333333143</c:v>
                </c:pt>
                <c:pt idx="1756">
                  <c:v>14.641666666666476</c:v>
                </c:pt>
                <c:pt idx="1757">
                  <c:v>14.649999999999809</c:v>
                </c:pt>
                <c:pt idx="1758">
                  <c:v>14.658333333333141</c:v>
                </c:pt>
                <c:pt idx="1759">
                  <c:v>14.666666666666474</c:v>
                </c:pt>
                <c:pt idx="1760">
                  <c:v>14.674999999999807</c:v>
                </c:pt>
                <c:pt idx="1761">
                  <c:v>14.68333333333314</c:v>
                </c:pt>
                <c:pt idx="1762">
                  <c:v>14.691666666666473</c:v>
                </c:pt>
                <c:pt idx="1763">
                  <c:v>14.699999999999806</c:v>
                </c:pt>
                <c:pt idx="1764">
                  <c:v>14.708333333333139</c:v>
                </c:pt>
                <c:pt idx="1765">
                  <c:v>14.716666666666471</c:v>
                </c:pt>
                <c:pt idx="1766">
                  <c:v>14.724999999999804</c:v>
                </c:pt>
                <c:pt idx="1767">
                  <c:v>14.733333333333137</c:v>
                </c:pt>
                <c:pt idx="1768">
                  <c:v>14.74166666666647</c:v>
                </c:pt>
                <c:pt idx="1769">
                  <c:v>14.749999999999803</c:v>
                </c:pt>
                <c:pt idx="1770">
                  <c:v>14.758333333333136</c:v>
                </c:pt>
                <c:pt idx="1771">
                  <c:v>14.766666666666469</c:v>
                </c:pt>
                <c:pt idx="1772">
                  <c:v>14.774999999999801</c:v>
                </c:pt>
                <c:pt idx="1773">
                  <c:v>14.783333333333134</c:v>
                </c:pt>
                <c:pt idx="1774">
                  <c:v>14.791666666666467</c:v>
                </c:pt>
                <c:pt idx="1775">
                  <c:v>14.7999999999998</c:v>
                </c:pt>
                <c:pt idx="1776">
                  <c:v>14.808333333333133</c:v>
                </c:pt>
                <c:pt idx="1777">
                  <c:v>14.816666666666466</c:v>
                </c:pt>
                <c:pt idx="1778">
                  <c:v>14.824999999999799</c:v>
                </c:pt>
                <c:pt idx="1779">
                  <c:v>14.833333333333131</c:v>
                </c:pt>
                <c:pt idx="1780">
                  <c:v>14.841666666666464</c:v>
                </c:pt>
                <c:pt idx="1781">
                  <c:v>14.849999999999797</c:v>
                </c:pt>
                <c:pt idx="1782">
                  <c:v>14.85833333333313</c:v>
                </c:pt>
                <c:pt idx="1783">
                  <c:v>14.866666666666463</c:v>
                </c:pt>
                <c:pt idx="1784">
                  <c:v>14.874999999999796</c:v>
                </c:pt>
                <c:pt idx="1785">
                  <c:v>14.883333333333129</c:v>
                </c:pt>
                <c:pt idx="1786">
                  <c:v>14.891666666666461</c:v>
                </c:pt>
                <c:pt idx="1787">
                  <c:v>14.899999999999794</c:v>
                </c:pt>
                <c:pt idx="1788">
                  <c:v>14.908333333333127</c:v>
                </c:pt>
                <c:pt idx="1789">
                  <c:v>14.91666666666646</c:v>
                </c:pt>
                <c:pt idx="1790">
                  <c:v>14.924999999999793</c:v>
                </c:pt>
                <c:pt idx="1791">
                  <c:v>14.933333333333126</c:v>
                </c:pt>
                <c:pt idx="1792">
                  <c:v>14.941666666666459</c:v>
                </c:pt>
                <c:pt idx="1793">
                  <c:v>14.949999999999791</c:v>
                </c:pt>
                <c:pt idx="1794">
                  <c:v>14.958333333333124</c:v>
                </c:pt>
                <c:pt idx="1795">
                  <c:v>14.966666666666457</c:v>
                </c:pt>
                <c:pt idx="1796">
                  <c:v>14.97499999999979</c:v>
                </c:pt>
                <c:pt idx="1797">
                  <c:v>14.983333333333123</c:v>
                </c:pt>
                <c:pt idx="1798">
                  <c:v>14.991666666666456</c:v>
                </c:pt>
                <c:pt idx="1799">
                  <c:v>14.999999999999789</c:v>
                </c:pt>
                <c:pt idx="1800">
                  <c:v>15.008333333333121</c:v>
                </c:pt>
                <c:pt idx="1801">
                  <c:v>15.016666666666454</c:v>
                </c:pt>
                <c:pt idx="1802">
                  <c:v>15.024999999999787</c:v>
                </c:pt>
                <c:pt idx="1803">
                  <c:v>15.03333333333312</c:v>
                </c:pt>
                <c:pt idx="1804">
                  <c:v>15.041666666666453</c:v>
                </c:pt>
                <c:pt idx="1805">
                  <c:v>15.049999999999786</c:v>
                </c:pt>
                <c:pt idx="1806">
                  <c:v>15.058333333333119</c:v>
                </c:pt>
                <c:pt idx="1807">
                  <c:v>15.066666666666451</c:v>
                </c:pt>
                <c:pt idx="1808">
                  <c:v>15.074999999999784</c:v>
                </c:pt>
                <c:pt idx="1809">
                  <c:v>15.083333333333117</c:v>
                </c:pt>
                <c:pt idx="1810">
                  <c:v>15.09166666666645</c:v>
                </c:pt>
                <c:pt idx="1811">
                  <c:v>15.099999999999783</c:v>
                </c:pt>
                <c:pt idx="1812">
                  <c:v>15.108333333333116</c:v>
                </c:pt>
                <c:pt idx="1813">
                  <c:v>15.116666666666449</c:v>
                </c:pt>
                <c:pt idx="1814">
                  <c:v>15.124999999999782</c:v>
                </c:pt>
                <c:pt idx="1815">
                  <c:v>15.133333333333114</c:v>
                </c:pt>
                <c:pt idx="1816">
                  <c:v>15.141666666666447</c:v>
                </c:pt>
                <c:pt idx="1817">
                  <c:v>15.14999999999978</c:v>
                </c:pt>
                <c:pt idx="1818">
                  <c:v>15.158333333333113</c:v>
                </c:pt>
                <c:pt idx="1819">
                  <c:v>15.166666666666446</c:v>
                </c:pt>
                <c:pt idx="1820">
                  <c:v>15.174999999999779</c:v>
                </c:pt>
                <c:pt idx="1821">
                  <c:v>15.183333333333112</c:v>
                </c:pt>
                <c:pt idx="1822">
                  <c:v>15.191666666666444</c:v>
                </c:pt>
                <c:pt idx="1823">
                  <c:v>15.199999999999777</c:v>
                </c:pt>
                <c:pt idx="1824">
                  <c:v>15.20833333333311</c:v>
                </c:pt>
                <c:pt idx="1825">
                  <c:v>15.216666666666443</c:v>
                </c:pt>
                <c:pt idx="1826">
                  <c:v>15.224999999999776</c:v>
                </c:pt>
                <c:pt idx="1827">
                  <c:v>15.233333333333109</c:v>
                </c:pt>
                <c:pt idx="1828">
                  <c:v>15.241666666666442</c:v>
                </c:pt>
                <c:pt idx="1829">
                  <c:v>15.249999999999774</c:v>
                </c:pt>
                <c:pt idx="1830">
                  <c:v>15.258333333333107</c:v>
                </c:pt>
                <c:pt idx="1831">
                  <c:v>15.26666666666644</c:v>
                </c:pt>
                <c:pt idx="1832">
                  <c:v>15.274999999999773</c:v>
                </c:pt>
                <c:pt idx="1833">
                  <c:v>15.283333333333106</c:v>
                </c:pt>
                <c:pt idx="1834">
                  <c:v>15.291666666666439</c:v>
                </c:pt>
                <c:pt idx="1835">
                  <c:v>15.299999999999772</c:v>
                </c:pt>
                <c:pt idx="1836">
                  <c:v>15.308333333333104</c:v>
                </c:pt>
                <c:pt idx="1837">
                  <c:v>15.316666666666437</c:v>
                </c:pt>
                <c:pt idx="1838">
                  <c:v>15.32499999999977</c:v>
                </c:pt>
                <c:pt idx="1839">
                  <c:v>15.333333333333103</c:v>
                </c:pt>
                <c:pt idx="1840">
                  <c:v>15.341666666666436</c:v>
                </c:pt>
                <c:pt idx="1841">
                  <c:v>15.349999999999769</c:v>
                </c:pt>
                <c:pt idx="1842">
                  <c:v>15.358333333333102</c:v>
                </c:pt>
                <c:pt idx="1843">
                  <c:v>15.366666666666434</c:v>
                </c:pt>
                <c:pt idx="1844">
                  <c:v>15.374999999999767</c:v>
                </c:pt>
                <c:pt idx="1845">
                  <c:v>15.3833333333331</c:v>
                </c:pt>
                <c:pt idx="1846">
                  <c:v>15.391666666666433</c:v>
                </c:pt>
                <c:pt idx="1847">
                  <c:v>15.399999999999766</c:v>
                </c:pt>
                <c:pt idx="1848">
                  <c:v>15.408333333333099</c:v>
                </c:pt>
                <c:pt idx="1849">
                  <c:v>15.416666666666432</c:v>
                </c:pt>
                <c:pt idx="1850">
                  <c:v>15.424999999999764</c:v>
                </c:pt>
                <c:pt idx="1851">
                  <c:v>15.433333333333097</c:v>
                </c:pt>
                <c:pt idx="1852">
                  <c:v>15.44166666666643</c:v>
                </c:pt>
                <c:pt idx="1853">
                  <c:v>15.449999999999763</c:v>
                </c:pt>
                <c:pt idx="1854">
                  <c:v>15.458333333333096</c:v>
                </c:pt>
                <c:pt idx="1855">
                  <c:v>15.466666666666429</c:v>
                </c:pt>
                <c:pt idx="1856">
                  <c:v>15.474999999999762</c:v>
                </c:pt>
                <c:pt idx="1857">
                  <c:v>15.483333333333094</c:v>
                </c:pt>
                <c:pt idx="1858">
                  <c:v>15.491666666666427</c:v>
                </c:pt>
                <c:pt idx="1859">
                  <c:v>15.49999999999976</c:v>
                </c:pt>
                <c:pt idx="1860">
                  <c:v>15.508333333333093</c:v>
                </c:pt>
                <c:pt idx="1861">
                  <c:v>15.516666666666426</c:v>
                </c:pt>
                <c:pt idx="1862">
                  <c:v>15.524999999999759</c:v>
                </c:pt>
                <c:pt idx="1863">
                  <c:v>15.533333333333092</c:v>
                </c:pt>
                <c:pt idx="1864">
                  <c:v>15.541666666666424</c:v>
                </c:pt>
                <c:pt idx="1865">
                  <c:v>15.549999999999757</c:v>
                </c:pt>
                <c:pt idx="1866">
                  <c:v>15.55833333333309</c:v>
                </c:pt>
                <c:pt idx="1867">
                  <c:v>15.566666666666423</c:v>
                </c:pt>
                <c:pt idx="1868">
                  <c:v>15.574999999999756</c:v>
                </c:pt>
                <c:pt idx="1869">
                  <c:v>15.583333333333089</c:v>
                </c:pt>
                <c:pt idx="1870">
                  <c:v>15.591666666666422</c:v>
                </c:pt>
                <c:pt idx="1871">
                  <c:v>15.599999999999755</c:v>
                </c:pt>
                <c:pt idx="1872">
                  <c:v>15.608333333333087</c:v>
                </c:pt>
                <c:pt idx="1873">
                  <c:v>15.61666666666642</c:v>
                </c:pt>
                <c:pt idx="1874">
                  <c:v>15.624999999999753</c:v>
                </c:pt>
                <c:pt idx="1875">
                  <c:v>15.633333333333086</c:v>
                </c:pt>
                <c:pt idx="1876">
                  <c:v>15.641666666666419</c:v>
                </c:pt>
                <c:pt idx="1877">
                  <c:v>15.649999999999752</c:v>
                </c:pt>
                <c:pt idx="1878">
                  <c:v>15.658333333333085</c:v>
                </c:pt>
                <c:pt idx="1879">
                  <c:v>15.666666666666417</c:v>
                </c:pt>
                <c:pt idx="1880">
                  <c:v>15.67499999999975</c:v>
                </c:pt>
                <c:pt idx="1881">
                  <c:v>15.683333333333083</c:v>
                </c:pt>
                <c:pt idx="1882">
                  <c:v>15.691666666666416</c:v>
                </c:pt>
                <c:pt idx="1883">
                  <c:v>15.699999999999749</c:v>
                </c:pt>
                <c:pt idx="1884">
                  <c:v>15.708333333333082</c:v>
                </c:pt>
                <c:pt idx="1885">
                  <c:v>15.716666666666415</c:v>
                </c:pt>
                <c:pt idx="1886">
                  <c:v>15.724999999999747</c:v>
                </c:pt>
                <c:pt idx="1887">
                  <c:v>15.73333333333308</c:v>
                </c:pt>
                <c:pt idx="1888">
                  <c:v>15.741666666666413</c:v>
                </c:pt>
                <c:pt idx="1889">
                  <c:v>15.749999999999746</c:v>
                </c:pt>
                <c:pt idx="1890">
                  <c:v>15.758333333333079</c:v>
                </c:pt>
                <c:pt idx="1891">
                  <c:v>15.766666666666412</c:v>
                </c:pt>
                <c:pt idx="1892">
                  <c:v>15.774999999999745</c:v>
                </c:pt>
                <c:pt idx="1893">
                  <c:v>15.783333333333077</c:v>
                </c:pt>
                <c:pt idx="1894">
                  <c:v>15.79166666666641</c:v>
                </c:pt>
                <c:pt idx="1895">
                  <c:v>15.799999999999743</c:v>
                </c:pt>
                <c:pt idx="1896">
                  <c:v>15.808333333333076</c:v>
                </c:pt>
                <c:pt idx="1897">
                  <c:v>15.816666666666409</c:v>
                </c:pt>
                <c:pt idx="1898">
                  <c:v>15.824999999999742</c:v>
                </c:pt>
                <c:pt idx="1899">
                  <c:v>15.833333333333075</c:v>
                </c:pt>
                <c:pt idx="1900">
                  <c:v>15.841666666666407</c:v>
                </c:pt>
                <c:pt idx="1901">
                  <c:v>15.84999999999974</c:v>
                </c:pt>
                <c:pt idx="1902">
                  <c:v>15.858333333333073</c:v>
                </c:pt>
                <c:pt idx="1903">
                  <c:v>15.866666666666406</c:v>
                </c:pt>
                <c:pt idx="1904">
                  <c:v>15.874999999999739</c:v>
                </c:pt>
                <c:pt idx="1905">
                  <c:v>15.883333333333072</c:v>
                </c:pt>
                <c:pt idx="1906">
                  <c:v>15.891666666666405</c:v>
                </c:pt>
                <c:pt idx="1907">
                  <c:v>15.899999999999737</c:v>
                </c:pt>
                <c:pt idx="1908">
                  <c:v>15.90833333333307</c:v>
                </c:pt>
                <c:pt idx="1909">
                  <c:v>15.916666666666403</c:v>
                </c:pt>
                <c:pt idx="1910">
                  <c:v>15.924999999999736</c:v>
                </c:pt>
                <c:pt idx="1911">
                  <c:v>15.933333333333069</c:v>
                </c:pt>
                <c:pt idx="1912">
                  <c:v>15.941666666666402</c:v>
                </c:pt>
                <c:pt idx="1913">
                  <c:v>15.949999999999735</c:v>
                </c:pt>
                <c:pt idx="1914">
                  <c:v>15.958333333333067</c:v>
                </c:pt>
                <c:pt idx="1915">
                  <c:v>15.9666666666664</c:v>
                </c:pt>
                <c:pt idx="1916">
                  <c:v>15.974999999999733</c:v>
                </c:pt>
                <c:pt idx="1917">
                  <c:v>15.983333333333066</c:v>
                </c:pt>
                <c:pt idx="1918">
                  <c:v>15.991666666666399</c:v>
                </c:pt>
                <c:pt idx="1919">
                  <c:v>15.999999999999732</c:v>
                </c:pt>
                <c:pt idx="1920">
                  <c:v>16.008333333333066</c:v>
                </c:pt>
                <c:pt idx="1921">
                  <c:v>16.016666666666399</c:v>
                </c:pt>
                <c:pt idx="1922">
                  <c:v>16.024999999999732</c:v>
                </c:pt>
                <c:pt idx="1923">
                  <c:v>16.033333333333065</c:v>
                </c:pt>
                <c:pt idx="1924">
                  <c:v>16.041666666666398</c:v>
                </c:pt>
                <c:pt idx="1925">
                  <c:v>16.049999999999731</c:v>
                </c:pt>
                <c:pt idx="1926">
                  <c:v>16.058333333333064</c:v>
                </c:pt>
                <c:pt idx="1927">
                  <c:v>16.066666666666396</c:v>
                </c:pt>
                <c:pt idx="1928">
                  <c:v>16.074999999999729</c:v>
                </c:pt>
                <c:pt idx="1929">
                  <c:v>16.083333333333062</c:v>
                </c:pt>
                <c:pt idx="1930">
                  <c:v>16.091666666666395</c:v>
                </c:pt>
                <c:pt idx="1931">
                  <c:v>16.099999999999728</c:v>
                </c:pt>
                <c:pt idx="1932">
                  <c:v>16.108333333333061</c:v>
                </c:pt>
                <c:pt idx="1933">
                  <c:v>16.116666666666394</c:v>
                </c:pt>
                <c:pt idx="1934">
                  <c:v>16.124999999999726</c:v>
                </c:pt>
                <c:pt idx="1935">
                  <c:v>16.133333333333059</c:v>
                </c:pt>
                <c:pt idx="1936">
                  <c:v>16.141666666666392</c:v>
                </c:pt>
                <c:pt idx="1937">
                  <c:v>16.149999999999725</c:v>
                </c:pt>
                <c:pt idx="1938">
                  <c:v>16.158333333333058</c:v>
                </c:pt>
                <c:pt idx="1939">
                  <c:v>16.166666666666391</c:v>
                </c:pt>
                <c:pt idx="1940">
                  <c:v>16.174999999999724</c:v>
                </c:pt>
                <c:pt idx="1941">
                  <c:v>16.183333333333056</c:v>
                </c:pt>
                <c:pt idx="1942">
                  <c:v>16.191666666666389</c:v>
                </c:pt>
                <c:pt idx="1943">
                  <c:v>16.199999999999722</c:v>
                </c:pt>
                <c:pt idx="1944">
                  <c:v>16.208333333333055</c:v>
                </c:pt>
                <c:pt idx="1945">
                  <c:v>16.216666666666388</c:v>
                </c:pt>
                <c:pt idx="1946">
                  <c:v>16.224999999999721</c:v>
                </c:pt>
                <c:pt idx="1947">
                  <c:v>16.233333333333054</c:v>
                </c:pt>
                <c:pt idx="1948">
                  <c:v>16.241666666666386</c:v>
                </c:pt>
                <c:pt idx="1949">
                  <c:v>16.249999999999719</c:v>
                </c:pt>
                <c:pt idx="1950">
                  <c:v>16.258333333333052</c:v>
                </c:pt>
                <c:pt idx="1951">
                  <c:v>16.266666666666385</c:v>
                </c:pt>
                <c:pt idx="1952">
                  <c:v>16.274999999999718</c:v>
                </c:pt>
                <c:pt idx="1953">
                  <c:v>16.283333333333051</c:v>
                </c:pt>
                <c:pt idx="1954">
                  <c:v>16.291666666666384</c:v>
                </c:pt>
                <c:pt idx="1955">
                  <c:v>16.299999999999716</c:v>
                </c:pt>
                <c:pt idx="1956">
                  <c:v>16.308333333333049</c:v>
                </c:pt>
                <c:pt idx="1957">
                  <c:v>16.316666666666382</c:v>
                </c:pt>
                <c:pt idx="1958">
                  <c:v>16.324999999999715</c:v>
                </c:pt>
                <c:pt idx="1959">
                  <c:v>16.333333333333048</c:v>
                </c:pt>
                <c:pt idx="1960">
                  <c:v>16.341666666666381</c:v>
                </c:pt>
                <c:pt idx="1961">
                  <c:v>16.349999999999714</c:v>
                </c:pt>
                <c:pt idx="1962">
                  <c:v>16.358333333333047</c:v>
                </c:pt>
                <c:pt idx="1963">
                  <c:v>16.366666666666379</c:v>
                </c:pt>
                <c:pt idx="1964">
                  <c:v>16.374999999999712</c:v>
                </c:pt>
                <c:pt idx="1965">
                  <c:v>16.383333333333045</c:v>
                </c:pt>
                <c:pt idx="1966">
                  <c:v>16.391666666666378</c:v>
                </c:pt>
                <c:pt idx="1967">
                  <c:v>16.399999999999711</c:v>
                </c:pt>
                <c:pt idx="1968">
                  <c:v>16.408333333333044</c:v>
                </c:pt>
                <c:pt idx="1969">
                  <c:v>16.416666666666377</c:v>
                </c:pt>
                <c:pt idx="1970">
                  <c:v>16.424999999999709</c:v>
                </c:pt>
                <c:pt idx="1971">
                  <c:v>16.433333333333042</c:v>
                </c:pt>
                <c:pt idx="1972">
                  <c:v>16.441666666666375</c:v>
                </c:pt>
                <c:pt idx="1973">
                  <c:v>16.449999999999708</c:v>
                </c:pt>
                <c:pt idx="1974">
                  <c:v>16.458333333333041</c:v>
                </c:pt>
                <c:pt idx="1975">
                  <c:v>16.466666666666374</c:v>
                </c:pt>
                <c:pt idx="1976">
                  <c:v>16.474999999999707</c:v>
                </c:pt>
                <c:pt idx="1977">
                  <c:v>16.483333333333039</c:v>
                </c:pt>
                <c:pt idx="1978">
                  <c:v>16.491666666666372</c:v>
                </c:pt>
                <c:pt idx="1979">
                  <c:v>16.499999999999705</c:v>
                </c:pt>
                <c:pt idx="1980">
                  <c:v>16.508333333333038</c:v>
                </c:pt>
                <c:pt idx="1981">
                  <c:v>16.516666666666371</c:v>
                </c:pt>
                <c:pt idx="1982">
                  <c:v>16.524999999999704</c:v>
                </c:pt>
                <c:pt idx="1983">
                  <c:v>16.533333333333037</c:v>
                </c:pt>
                <c:pt idx="1984">
                  <c:v>16.541666666666369</c:v>
                </c:pt>
                <c:pt idx="1985">
                  <c:v>16.549999999999702</c:v>
                </c:pt>
                <c:pt idx="1986">
                  <c:v>16.558333333333035</c:v>
                </c:pt>
                <c:pt idx="1987">
                  <c:v>16.566666666666368</c:v>
                </c:pt>
                <c:pt idx="1988">
                  <c:v>16.574999999999701</c:v>
                </c:pt>
                <c:pt idx="1989">
                  <c:v>16.583333333333034</c:v>
                </c:pt>
                <c:pt idx="1990">
                  <c:v>16.591666666666367</c:v>
                </c:pt>
                <c:pt idx="1991">
                  <c:v>16.599999999999699</c:v>
                </c:pt>
                <c:pt idx="1992">
                  <c:v>16.608333333333032</c:v>
                </c:pt>
                <c:pt idx="1993">
                  <c:v>16.616666666666365</c:v>
                </c:pt>
                <c:pt idx="1994">
                  <c:v>16.624999999999698</c:v>
                </c:pt>
                <c:pt idx="1995">
                  <c:v>16.633333333333031</c:v>
                </c:pt>
                <c:pt idx="1996">
                  <c:v>16.641666666666364</c:v>
                </c:pt>
                <c:pt idx="1997">
                  <c:v>16.649999999999697</c:v>
                </c:pt>
                <c:pt idx="1998">
                  <c:v>16.658333333333029</c:v>
                </c:pt>
                <c:pt idx="1999">
                  <c:v>16.666666666666362</c:v>
                </c:pt>
                <c:pt idx="2000">
                  <c:v>16.674999999999695</c:v>
                </c:pt>
                <c:pt idx="2001">
                  <c:v>16.683333333333028</c:v>
                </c:pt>
                <c:pt idx="2002">
                  <c:v>16.691666666666361</c:v>
                </c:pt>
                <c:pt idx="2003">
                  <c:v>16.699999999999694</c:v>
                </c:pt>
                <c:pt idx="2004">
                  <c:v>16.708333333333027</c:v>
                </c:pt>
                <c:pt idx="2005">
                  <c:v>16.716666666666359</c:v>
                </c:pt>
                <c:pt idx="2006">
                  <c:v>16.724999999999692</c:v>
                </c:pt>
                <c:pt idx="2007">
                  <c:v>16.733333333333025</c:v>
                </c:pt>
                <c:pt idx="2008">
                  <c:v>16.741666666666358</c:v>
                </c:pt>
                <c:pt idx="2009">
                  <c:v>16.749999999999691</c:v>
                </c:pt>
                <c:pt idx="2010">
                  <c:v>16.758333333333024</c:v>
                </c:pt>
                <c:pt idx="2011">
                  <c:v>16.766666666666357</c:v>
                </c:pt>
                <c:pt idx="2012">
                  <c:v>16.774999999999689</c:v>
                </c:pt>
                <c:pt idx="2013">
                  <c:v>16.783333333333022</c:v>
                </c:pt>
                <c:pt idx="2014">
                  <c:v>16.791666666666355</c:v>
                </c:pt>
                <c:pt idx="2015">
                  <c:v>16.799999999999688</c:v>
                </c:pt>
                <c:pt idx="2016">
                  <c:v>16.808333333333021</c:v>
                </c:pt>
                <c:pt idx="2017">
                  <c:v>16.816666666666354</c:v>
                </c:pt>
                <c:pt idx="2018">
                  <c:v>16.824999999999687</c:v>
                </c:pt>
                <c:pt idx="2019">
                  <c:v>16.83333333333302</c:v>
                </c:pt>
                <c:pt idx="2020">
                  <c:v>16.841666666666352</c:v>
                </c:pt>
                <c:pt idx="2021">
                  <c:v>16.849999999999685</c:v>
                </c:pt>
                <c:pt idx="2022">
                  <c:v>16.858333333333018</c:v>
                </c:pt>
                <c:pt idx="2023">
                  <c:v>16.866666666666351</c:v>
                </c:pt>
                <c:pt idx="2024">
                  <c:v>16.874999999999684</c:v>
                </c:pt>
                <c:pt idx="2025">
                  <c:v>16.883333333333017</c:v>
                </c:pt>
                <c:pt idx="2026">
                  <c:v>16.89166666666635</c:v>
                </c:pt>
                <c:pt idx="2027">
                  <c:v>16.899999999999682</c:v>
                </c:pt>
                <c:pt idx="2028">
                  <c:v>16.908333333333015</c:v>
                </c:pt>
                <c:pt idx="2029">
                  <c:v>16.916666666666348</c:v>
                </c:pt>
                <c:pt idx="2030">
                  <c:v>16.924999999999681</c:v>
                </c:pt>
                <c:pt idx="2031">
                  <c:v>16.933333333333014</c:v>
                </c:pt>
                <c:pt idx="2032">
                  <c:v>16.941666666666347</c:v>
                </c:pt>
                <c:pt idx="2033">
                  <c:v>16.94999999999968</c:v>
                </c:pt>
                <c:pt idx="2034">
                  <c:v>16.958333333333012</c:v>
                </c:pt>
                <c:pt idx="2035">
                  <c:v>16.966666666666345</c:v>
                </c:pt>
                <c:pt idx="2036">
                  <c:v>16.974999999999678</c:v>
                </c:pt>
                <c:pt idx="2037">
                  <c:v>16.983333333333011</c:v>
                </c:pt>
                <c:pt idx="2038">
                  <c:v>16.991666666666344</c:v>
                </c:pt>
                <c:pt idx="2039">
                  <c:v>16.999999999999677</c:v>
                </c:pt>
                <c:pt idx="2040">
                  <c:v>17.00833333333301</c:v>
                </c:pt>
                <c:pt idx="2041">
                  <c:v>17.016666666666342</c:v>
                </c:pt>
                <c:pt idx="2042">
                  <c:v>17.024999999999675</c:v>
                </c:pt>
                <c:pt idx="2043">
                  <c:v>17.033333333333008</c:v>
                </c:pt>
                <c:pt idx="2044">
                  <c:v>17.041666666666341</c:v>
                </c:pt>
                <c:pt idx="2045">
                  <c:v>17.049999999999674</c:v>
                </c:pt>
                <c:pt idx="2046">
                  <c:v>17.058333333333007</c:v>
                </c:pt>
                <c:pt idx="2047">
                  <c:v>17.06666666666634</c:v>
                </c:pt>
                <c:pt idx="2048">
                  <c:v>17.074999999999672</c:v>
                </c:pt>
                <c:pt idx="2049">
                  <c:v>17.083333333333005</c:v>
                </c:pt>
                <c:pt idx="2050">
                  <c:v>17.091666666666338</c:v>
                </c:pt>
                <c:pt idx="2051">
                  <c:v>17.099999999999671</c:v>
                </c:pt>
                <c:pt idx="2052">
                  <c:v>17.108333333333004</c:v>
                </c:pt>
                <c:pt idx="2053">
                  <c:v>17.116666666666337</c:v>
                </c:pt>
                <c:pt idx="2054">
                  <c:v>17.12499999999967</c:v>
                </c:pt>
                <c:pt idx="2055">
                  <c:v>17.133333333333002</c:v>
                </c:pt>
                <c:pt idx="2056">
                  <c:v>17.141666666666335</c:v>
                </c:pt>
                <c:pt idx="2057">
                  <c:v>17.149999999999668</c:v>
                </c:pt>
                <c:pt idx="2058">
                  <c:v>17.158333333333001</c:v>
                </c:pt>
                <c:pt idx="2059">
                  <c:v>17.166666666666334</c:v>
                </c:pt>
                <c:pt idx="2060">
                  <c:v>17.174999999999667</c:v>
                </c:pt>
                <c:pt idx="2061">
                  <c:v>17.183333333333</c:v>
                </c:pt>
                <c:pt idx="2062">
                  <c:v>17.191666666666332</c:v>
                </c:pt>
                <c:pt idx="2063">
                  <c:v>17.199999999999665</c:v>
                </c:pt>
                <c:pt idx="2064">
                  <c:v>17.208333333332998</c:v>
                </c:pt>
                <c:pt idx="2065">
                  <c:v>17.216666666666331</c:v>
                </c:pt>
                <c:pt idx="2066">
                  <c:v>17.224999999999664</c:v>
                </c:pt>
                <c:pt idx="2067">
                  <c:v>17.233333333332997</c:v>
                </c:pt>
                <c:pt idx="2068">
                  <c:v>17.24166666666633</c:v>
                </c:pt>
                <c:pt idx="2069">
                  <c:v>17.249999999999662</c:v>
                </c:pt>
                <c:pt idx="2070">
                  <c:v>17.258333333332995</c:v>
                </c:pt>
                <c:pt idx="2071">
                  <c:v>17.266666666666328</c:v>
                </c:pt>
                <c:pt idx="2072">
                  <c:v>17.274999999999661</c:v>
                </c:pt>
                <c:pt idx="2073">
                  <c:v>17.283333333332994</c:v>
                </c:pt>
                <c:pt idx="2074">
                  <c:v>17.291666666666327</c:v>
                </c:pt>
                <c:pt idx="2075">
                  <c:v>17.29999999999966</c:v>
                </c:pt>
                <c:pt idx="2076">
                  <c:v>17.308333333332993</c:v>
                </c:pt>
                <c:pt idx="2077">
                  <c:v>17.316666666666325</c:v>
                </c:pt>
                <c:pt idx="2078">
                  <c:v>17.324999999999658</c:v>
                </c:pt>
                <c:pt idx="2079">
                  <c:v>17.333333333332991</c:v>
                </c:pt>
                <c:pt idx="2080">
                  <c:v>17.341666666666324</c:v>
                </c:pt>
                <c:pt idx="2081">
                  <c:v>17.349999999999657</c:v>
                </c:pt>
                <c:pt idx="2082">
                  <c:v>17.35833333333299</c:v>
                </c:pt>
                <c:pt idx="2083">
                  <c:v>17.366666666666323</c:v>
                </c:pt>
                <c:pt idx="2084">
                  <c:v>17.374999999999655</c:v>
                </c:pt>
                <c:pt idx="2085">
                  <c:v>17.383333333332988</c:v>
                </c:pt>
                <c:pt idx="2086">
                  <c:v>17.391666666666321</c:v>
                </c:pt>
                <c:pt idx="2087">
                  <c:v>17.399999999999654</c:v>
                </c:pt>
                <c:pt idx="2088">
                  <c:v>17.408333333332987</c:v>
                </c:pt>
                <c:pt idx="2089">
                  <c:v>17.41666666666632</c:v>
                </c:pt>
                <c:pt idx="2090">
                  <c:v>17.424999999999653</c:v>
                </c:pt>
                <c:pt idx="2091">
                  <c:v>17.433333333332985</c:v>
                </c:pt>
                <c:pt idx="2092">
                  <c:v>17.441666666666318</c:v>
                </c:pt>
                <c:pt idx="2093">
                  <c:v>17.449999999999651</c:v>
                </c:pt>
                <c:pt idx="2094">
                  <c:v>17.458333333332984</c:v>
                </c:pt>
                <c:pt idx="2095">
                  <c:v>17.466666666666317</c:v>
                </c:pt>
                <c:pt idx="2096">
                  <c:v>17.47499999999965</c:v>
                </c:pt>
                <c:pt idx="2097">
                  <c:v>17.483333333332983</c:v>
                </c:pt>
                <c:pt idx="2098">
                  <c:v>17.491666666666315</c:v>
                </c:pt>
                <c:pt idx="2099">
                  <c:v>17.499999999999648</c:v>
                </c:pt>
                <c:pt idx="2100">
                  <c:v>17.508333333332981</c:v>
                </c:pt>
                <c:pt idx="2101">
                  <c:v>17.516666666666314</c:v>
                </c:pt>
                <c:pt idx="2102">
                  <c:v>17.524999999999647</c:v>
                </c:pt>
                <c:pt idx="2103">
                  <c:v>17.53333333333298</c:v>
                </c:pt>
                <c:pt idx="2104">
                  <c:v>17.541666666666313</c:v>
                </c:pt>
                <c:pt idx="2105">
                  <c:v>17.549999999999645</c:v>
                </c:pt>
                <c:pt idx="2106">
                  <c:v>17.558333333332978</c:v>
                </c:pt>
                <c:pt idx="2107">
                  <c:v>17.566666666666311</c:v>
                </c:pt>
                <c:pt idx="2108">
                  <c:v>17.574999999999644</c:v>
                </c:pt>
                <c:pt idx="2109">
                  <c:v>17.583333333332977</c:v>
                </c:pt>
                <c:pt idx="2110">
                  <c:v>17.59166666666631</c:v>
                </c:pt>
                <c:pt idx="2111">
                  <c:v>17.599999999999643</c:v>
                </c:pt>
                <c:pt idx="2112">
                  <c:v>17.608333333332975</c:v>
                </c:pt>
                <c:pt idx="2113">
                  <c:v>17.616666666666308</c:v>
                </c:pt>
                <c:pt idx="2114">
                  <c:v>17.624999999999641</c:v>
                </c:pt>
                <c:pt idx="2115">
                  <c:v>17.633333333332974</c:v>
                </c:pt>
                <c:pt idx="2116">
                  <c:v>17.641666666666307</c:v>
                </c:pt>
                <c:pt idx="2117">
                  <c:v>17.64999999999964</c:v>
                </c:pt>
                <c:pt idx="2118">
                  <c:v>17.658333333332973</c:v>
                </c:pt>
                <c:pt idx="2119">
                  <c:v>17.666666666666305</c:v>
                </c:pt>
                <c:pt idx="2120">
                  <c:v>17.674999999999638</c:v>
                </c:pt>
                <c:pt idx="2121">
                  <c:v>17.683333333332971</c:v>
                </c:pt>
                <c:pt idx="2122">
                  <c:v>17.691666666666304</c:v>
                </c:pt>
                <c:pt idx="2123">
                  <c:v>17.699999999999637</c:v>
                </c:pt>
                <c:pt idx="2124">
                  <c:v>17.70833333333297</c:v>
                </c:pt>
                <c:pt idx="2125">
                  <c:v>17.716666666666303</c:v>
                </c:pt>
                <c:pt idx="2126">
                  <c:v>17.724999999999635</c:v>
                </c:pt>
                <c:pt idx="2127">
                  <c:v>17.733333333332968</c:v>
                </c:pt>
                <c:pt idx="2128">
                  <c:v>17.741666666666301</c:v>
                </c:pt>
                <c:pt idx="2129">
                  <c:v>17.749999999999634</c:v>
                </c:pt>
                <c:pt idx="2130">
                  <c:v>17.758333333332967</c:v>
                </c:pt>
                <c:pt idx="2131">
                  <c:v>17.7666666666663</c:v>
                </c:pt>
                <c:pt idx="2132">
                  <c:v>17.774999999999633</c:v>
                </c:pt>
                <c:pt idx="2133">
                  <c:v>17.783333333332966</c:v>
                </c:pt>
                <c:pt idx="2134">
                  <c:v>17.791666666666298</c:v>
                </c:pt>
                <c:pt idx="2135">
                  <c:v>17.799999999999631</c:v>
                </c:pt>
                <c:pt idx="2136">
                  <c:v>17.808333333332964</c:v>
                </c:pt>
                <c:pt idx="2137">
                  <c:v>17.816666666666297</c:v>
                </c:pt>
                <c:pt idx="2138">
                  <c:v>17.82499999999963</c:v>
                </c:pt>
                <c:pt idx="2139">
                  <c:v>17.833333333332963</c:v>
                </c:pt>
                <c:pt idx="2140">
                  <c:v>17.841666666666296</c:v>
                </c:pt>
                <c:pt idx="2141">
                  <c:v>17.849999999999628</c:v>
                </c:pt>
                <c:pt idx="2142">
                  <c:v>17.858333333332961</c:v>
                </c:pt>
                <c:pt idx="2143">
                  <c:v>17.866666666666294</c:v>
                </c:pt>
                <c:pt idx="2144">
                  <c:v>17.874999999999627</c:v>
                </c:pt>
                <c:pt idx="2145">
                  <c:v>17.88333333333296</c:v>
                </c:pt>
                <c:pt idx="2146">
                  <c:v>17.891666666666293</c:v>
                </c:pt>
                <c:pt idx="2147">
                  <c:v>17.899999999999626</c:v>
                </c:pt>
                <c:pt idx="2148">
                  <c:v>17.908333333332958</c:v>
                </c:pt>
                <c:pt idx="2149">
                  <c:v>17.916666666666291</c:v>
                </c:pt>
                <c:pt idx="2150">
                  <c:v>17.924999999999624</c:v>
                </c:pt>
                <c:pt idx="2151">
                  <c:v>17.933333333332957</c:v>
                </c:pt>
                <c:pt idx="2152">
                  <c:v>17.94166666666629</c:v>
                </c:pt>
                <c:pt idx="2153">
                  <c:v>17.949999999999623</c:v>
                </c:pt>
                <c:pt idx="2154">
                  <c:v>17.958333333332956</c:v>
                </c:pt>
                <c:pt idx="2155">
                  <c:v>17.966666666666288</c:v>
                </c:pt>
                <c:pt idx="2156">
                  <c:v>17.974999999999621</c:v>
                </c:pt>
                <c:pt idx="2157">
                  <c:v>17.983333333332954</c:v>
                </c:pt>
                <c:pt idx="2158">
                  <c:v>17.991666666666287</c:v>
                </c:pt>
                <c:pt idx="2159">
                  <c:v>17.99999999999962</c:v>
                </c:pt>
                <c:pt idx="2160">
                  <c:v>18.008333333332953</c:v>
                </c:pt>
                <c:pt idx="2161">
                  <c:v>18.016666666666286</c:v>
                </c:pt>
                <c:pt idx="2162">
                  <c:v>18.024999999999618</c:v>
                </c:pt>
                <c:pt idx="2163">
                  <c:v>18.033333333332951</c:v>
                </c:pt>
                <c:pt idx="2164">
                  <c:v>18.041666666666284</c:v>
                </c:pt>
                <c:pt idx="2165">
                  <c:v>18.049999999999617</c:v>
                </c:pt>
                <c:pt idx="2166">
                  <c:v>18.05833333333295</c:v>
                </c:pt>
                <c:pt idx="2167">
                  <c:v>18.066666666666283</c:v>
                </c:pt>
                <c:pt idx="2168">
                  <c:v>18.074999999999616</c:v>
                </c:pt>
                <c:pt idx="2169">
                  <c:v>18.083333333332948</c:v>
                </c:pt>
                <c:pt idx="2170">
                  <c:v>18.091666666666281</c:v>
                </c:pt>
                <c:pt idx="2171">
                  <c:v>18.099999999999614</c:v>
                </c:pt>
                <c:pt idx="2172">
                  <c:v>18.108333333332947</c:v>
                </c:pt>
                <c:pt idx="2173">
                  <c:v>18.11666666666628</c:v>
                </c:pt>
                <c:pt idx="2174">
                  <c:v>18.124999999999613</c:v>
                </c:pt>
                <c:pt idx="2175">
                  <c:v>18.133333333332946</c:v>
                </c:pt>
                <c:pt idx="2176">
                  <c:v>18.141666666666278</c:v>
                </c:pt>
                <c:pt idx="2177">
                  <c:v>18.149999999999611</c:v>
                </c:pt>
                <c:pt idx="2178">
                  <c:v>18.158333333332944</c:v>
                </c:pt>
                <c:pt idx="2179">
                  <c:v>18.166666666666277</c:v>
                </c:pt>
                <c:pt idx="2180">
                  <c:v>18.17499999999961</c:v>
                </c:pt>
                <c:pt idx="2181">
                  <c:v>18.183333333332943</c:v>
                </c:pt>
                <c:pt idx="2182">
                  <c:v>18.191666666666276</c:v>
                </c:pt>
                <c:pt idx="2183">
                  <c:v>18.199999999999608</c:v>
                </c:pt>
                <c:pt idx="2184">
                  <c:v>18.208333333332941</c:v>
                </c:pt>
                <c:pt idx="2185">
                  <c:v>18.216666666666274</c:v>
                </c:pt>
                <c:pt idx="2186">
                  <c:v>18.224999999999607</c:v>
                </c:pt>
                <c:pt idx="2187">
                  <c:v>18.23333333333294</c:v>
                </c:pt>
                <c:pt idx="2188">
                  <c:v>18.241666666666273</c:v>
                </c:pt>
                <c:pt idx="2189">
                  <c:v>18.249999999999606</c:v>
                </c:pt>
                <c:pt idx="2190">
                  <c:v>18.258333333332939</c:v>
                </c:pt>
                <c:pt idx="2191">
                  <c:v>18.266666666666271</c:v>
                </c:pt>
                <c:pt idx="2192">
                  <c:v>18.274999999999604</c:v>
                </c:pt>
                <c:pt idx="2193">
                  <c:v>18.283333333332937</c:v>
                </c:pt>
                <c:pt idx="2194">
                  <c:v>18.29166666666627</c:v>
                </c:pt>
                <c:pt idx="2195">
                  <c:v>18.299999999999603</c:v>
                </c:pt>
                <c:pt idx="2196">
                  <c:v>18.308333333332936</c:v>
                </c:pt>
                <c:pt idx="2197">
                  <c:v>18.316666666666269</c:v>
                </c:pt>
                <c:pt idx="2198">
                  <c:v>18.324999999999601</c:v>
                </c:pt>
                <c:pt idx="2199">
                  <c:v>18.333333333332934</c:v>
                </c:pt>
                <c:pt idx="2200">
                  <c:v>18.341666666666267</c:v>
                </c:pt>
                <c:pt idx="2201">
                  <c:v>18.3499999999996</c:v>
                </c:pt>
                <c:pt idx="2202">
                  <c:v>18.358333333332933</c:v>
                </c:pt>
                <c:pt idx="2203">
                  <c:v>18.366666666666266</c:v>
                </c:pt>
                <c:pt idx="2204">
                  <c:v>18.374999999999599</c:v>
                </c:pt>
                <c:pt idx="2205">
                  <c:v>18.383333333332931</c:v>
                </c:pt>
                <c:pt idx="2206">
                  <c:v>18.391666666666264</c:v>
                </c:pt>
                <c:pt idx="2207">
                  <c:v>18.399999999999597</c:v>
                </c:pt>
                <c:pt idx="2208">
                  <c:v>18.40833333333293</c:v>
                </c:pt>
                <c:pt idx="2209">
                  <c:v>18.416666666666263</c:v>
                </c:pt>
                <c:pt idx="2210">
                  <c:v>18.424999999999596</c:v>
                </c:pt>
                <c:pt idx="2211">
                  <c:v>18.433333333332929</c:v>
                </c:pt>
                <c:pt idx="2212">
                  <c:v>18.441666666666261</c:v>
                </c:pt>
                <c:pt idx="2213">
                  <c:v>18.449999999999594</c:v>
                </c:pt>
                <c:pt idx="2214">
                  <c:v>18.458333333332927</c:v>
                </c:pt>
                <c:pt idx="2215">
                  <c:v>18.46666666666626</c:v>
                </c:pt>
                <c:pt idx="2216">
                  <c:v>18.474999999999593</c:v>
                </c:pt>
                <c:pt idx="2217">
                  <c:v>18.483333333332926</c:v>
                </c:pt>
                <c:pt idx="2218">
                  <c:v>18.491666666666259</c:v>
                </c:pt>
                <c:pt idx="2219">
                  <c:v>18.499999999999591</c:v>
                </c:pt>
                <c:pt idx="2220">
                  <c:v>18.508333333332924</c:v>
                </c:pt>
                <c:pt idx="2221">
                  <c:v>18.516666666666257</c:v>
                </c:pt>
                <c:pt idx="2222">
                  <c:v>18.52499999999959</c:v>
                </c:pt>
                <c:pt idx="2223">
                  <c:v>18.533333333332923</c:v>
                </c:pt>
                <c:pt idx="2224">
                  <c:v>18.541666666666256</c:v>
                </c:pt>
                <c:pt idx="2225">
                  <c:v>18.549999999999589</c:v>
                </c:pt>
                <c:pt idx="2226">
                  <c:v>18.558333333332921</c:v>
                </c:pt>
                <c:pt idx="2227">
                  <c:v>18.566666666666254</c:v>
                </c:pt>
                <c:pt idx="2228">
                  <c:v>18.574999999999587</c:v>
                </c:pt>
                <c:pt idx="2229">
                  <c:v>18.58333333333292</c:v>
                </c:pt>
                <c:pt idx="2230">
                  <c:v>18.591666666666253</c:v>
                </c:pt>
                <c:pt idx="2231">
                  <c:v>18.599999999999586</c:v>
                </c:pt>
                <c:pt idx="2232">
                  <c:v>18.608333333332919</c:v>
                </c:pt>
                <c:pt idx="2233">
                  <c:v>18.616666666666251</c:v>
                </c:pt>
                <c:pt idx="2234">
                  <c:v>18.624999999999584</c:v>
                </c:pt>
                <c:pt idx="2235">
                  <c:v>18.633333333332917</c:v>
                </c:pt>
                <c:pt idx="2236">
                  <c:v>18.64166666666625</c:v>
                </c:pt>
                <c:pt idx="2237">
                  <c:v>18.649999999999583</c:v>
                </c:pt>
                <c:pt idx="2238">
                  <c:v>18.658333333332916</c:v>
                </c:pt>
                <c:pt idx="2239">
                  <c:v>18.666666666666249</c:v>
                </c:pt>
                <c:pt idx="2240">
                  <c:v>18.674999999999581</c:v>
                </c:pt>
                <c:pt idx="2241">
                  <c:v>18.683333333332914</c:v>
                </c:pt>
                <c:pt idx="2242">
                  <c:v>18.691666666666247</c:v>
                </c:pt>
                <c:pt idx="2243">
                  <c:v>18.69999999999958</c:v>
                </c:pt>
                <c:pt idx="2244">
                  <c:v>18.708333333332913</c:v>
                </c:pt>
                <c:pt idx="2245">
                  <c:v>18.716666666666246</c:v>
                </c:pt>
                <c:pt idx="2246">
                  <c:v>18.724999999999579</c:v>
                </c:pt>
                <c:pt idx="2247">
                  <c:v>18.733333333332912</c:v>
                </c:pt>
                <c:pt idx="2248">
                  <c:v>18.741666666666244</c:v>
                </c:pt>
                <c:pt idx="2249">
                  <c:v>18.749999999999577</c:v>
                </c:pt>
                <c:pt idx="2250">
                  <c:v>18.75833333333291</c:v>
                </c:pt>
                <c:pt idx="2251">
                  <c:v>18.766666666666243</c:v>
                </c:pt>
                <c:pt idx="2252">
                  <c:v>18.774999999999576</c:v>
                </c:pt>
                <c:pt idx="2253">
                  <c:v>18.783333333332909</c:v>
                </c:pt>
                <c:pt idx="2254">
                  <c:v>18.791666666666242</c:v>
                </c:pt>
                <c:pt idx="2255">
                  <c:v>18.799999999999574</c:v>
                </c:pt>
                <c:pt idx="2256">
                  <c:v>18.808333333332907</c:v>
                </c:pt>
                <c:pt idx="2257">
                  <c:v>18.81666666666624</c:v>
                </c:pt>
                <c:pt idx="2258">
                  <c:v>18.824999999999573</c:v>
                </c:pt>
                <c:pt idx="2259">
                  <c:v>18.833333333332906</c:v>
                </c:pt>
                <c:pt idx="2260">
                  <c:v>18.841666666666239</c:v>
                </c:pt>
                <c:pt idx="2261">
                  <c:v>18.849999999999572</c:v>
                </c:pt>
                <c:pt idx="2262">
                  <c:v>18.858333333332904</c:v>
                </c:pt>
                <c:pt idx="2263">
                  <c:v>18.866666666666237</c:v>
                </c:pt>
                <c:pt idx="2264">
                  <c:v>18.87499999999957</c:v>
                </c:pt>
                <c:pt idx="2265">
                  <c:v>18.883333333332903</c:v>
                </c:pt>
                <c:pt idx="2266">
                  <c:v>18.891666666666236</c:v>
                </c:pt>
                <c:pt idx="2267">
                  <c:v>18.899999999999569</c:v>
                </c:pt>
                <c:pt idx="2268">
                  <c:v>18.908333333332902</c:v>
                </c:pt>
                <c:pt idx="2269">
                  <c:v>18.916666666666234</c:v>
                </c:pt>
                <c:pt idx="2270">
                  <c:v>18.924999999999567</c:v>
                </c:pt>
                <c:pt idx="2271">
                  <c:v>18.9333333333329</c:v>
                </c:pt>
                <c:pt idx="2272">
                  <c:v>18.941666666666233</c:v>
                </c:pt>
                <c:pt idx="2273">
                  <c:v>18.949999999999566</c:v>
                </c:pt>
                <c:pt idx="2274">
                  <c:v>18.958333333332899</c:v>
                </c:pt>
                <c:pt idx="2275">
                  <c:v>18.966666666666232</c:v>
                </c:pt>
                <c:pt idx="2276">
                  <c:v>18.974999999999564</c:v>
                </c:pt>
                <c:pt idx="2277">
                  <c:v>18.983333333332897</c:v>
                </c:pt>
                <c:pt idx="2278">
                  <c:v>18.99166666666623</c:v>
                </c:pt>
                <c:pt idx="2279">
                  <c:v>18.999999999999563</c:v>
                </c:pt>
                <c:pt idx="2280">
                  <c:v>19.008333333332896</c:v>
                </c:pt>
                <c:pt idx="2281">
                  <c:v>19.016666666666229</c:v>
                </c:pt>
                <c:pt idx="2282">
                  <c:v>19.024999999999562</c:v>
                </c:pt>
                <c:pt idx="2283">
                  <c:v>19.033333333332894</c:v>
                </c:pt>
                <c:pt idx="2284">
                  <c:v>19.041666666666227</c:v>
                </c:pt>
                <c:pt idx="2285">
                  <c:v>19.04999999999956</c:v>
                </c:pt>
                <c:pt idx="2286">
                  <c:v>19.058333333332893</c:v>
                </c:pt>
                <c:pt idx="2287">
                  <c:v>19.066666666666226</c:v>
                </c:pt>
                <c:pt idx="2288">
                  <c:v>19.074999999999559</c:v>
                </c:pt>
                <c:pt idx="2289">
                  <c:v>19.083333333332892</c:v>
                </c:pt>
                <c:pt idx="2290">
                  <c:v>19.091666666666224</c:v>
                </c:pt>
                <c:pt idx="2291">
                  <c:v>19.099999999999557</c:v>
                </c:pt>
                <c:pt idx="2292">
                  <c:v>19.10833333333289</c:v>
                </c:pt>
                <c:pt idx="2293">
                  <c:v>19.116666666666223</c:v>
                </c:pt>
                <c:pt idx="2294">
                  <c:v>19.124999999999556</c:v>
                </c:pt>
                <c:pt idx="2295">
                  <c:v>19.133333333332889</c:v>
                </c:pt>
                <c:pt idx="2296">
                  <c:v>19.141666666666222</c:v>
                </c:pt>
                <c:pt idx="2297">
                  <c:v>19.149999999999554</c:v>
                </c:pt>
                <c:pt idx="2298">
                  <c:v>19.158333333332887</c:v>
                </c:pt>
                <c:pt idx="2299">
                  <c:v>19.16666666666622</c:v>
                </c:pt>
                <c:pt idx="2300">
                  <c:v>19.174999999999553</c:v>
                </c:pt>
                <c:pt idx="2301">
                  <c:v>19.183333333332886</c:v>
                </c:pt>
                <c:pt idx="2302">
                  <c:v>19.191666666666219</c:v>
                </c:pt>
                <c:pt idx="2303">
                  <c:v>19.199999999999552</c:v>
                </c:pt>
                <c:pt idx="2304">
                  <c:v>19.208333333332885</c:v>
                </c:pt>
                <c:pt idx="2305">
                  <c:v>19.216666666666217</c:v>
                </c:pt>
                <c:pt idx="2306">
                  <c:v>19.22499999999955</c:v>
                </c:pt>
                <c:pt idx="2307">
                  <c:v>19.233333333332883</c:v>
                </c:pt>
                <c:pt idx="2308">
                  <c:v>19.241666666666216</c:v>
                </c:pt>
                <c:pt idx="2309">
                  <c:v>19.249999999999549</c:v>
                </c:pt>
                <c:pt idx="2310">
                  <c:v>19.258333333332882</c:v>
                </c:pt>
                <c:pt idx="2311">
                  <c:v>19.266666666666215</c:v>
                </c:pt>
                <c:pt idx="2312">
                  <c:v>19.274999999999547</c:v>
                </c:pt>
                <c:pt idx="2313">
                  <c:v>19.28333333333288</c:v>
                </c:pt>
                <c:pt idx="2314">
                  <c:v>19.291666666666213</c:v>
                </c:pt>
                <c:pt idx="2315">
                  <c:v>19.299999999999546</c:v>
                </c:pt>
                <c:pt idx="2316">
                  <c:v>19.308333333332879</c:v>
                </c:pt>
                <c:pt idx="2317">
                  <c:v>19.316666666666212</c:v>
                </c:pt>
                <c:pt idx="2318">
                  <c:v>19.324999999999545</c:v>
                </c:pt>
                <c:pt idx="2319">
                  <c:v>19.333333333332877</c:v>
                </c:pt>
                <c:pt idx="2320">
                  <c:v>19.34166666666621</c:v>
                </c:pt>
                <c:pt idx="2321">
                  <c:v>19.349999999999543</c:v>
                </c:pt>
                <c:pt idx="2322">
                  <c:v>19.358333333332876</c:v>
                </c:pt>
                <c:pt idx="2323">
                  <c:v>19.366666666666209</c:v>
                </c:pt>
                <c:pt idx="2324">
                  <c:v>19.374999999999542</c:v>
                </c:pt>
                <c:pt idx="2325">
                  <c:v>19.383333333332875</c:v>
                </c:pt>
                <c:pt idx="2326">
                  <c:v>19.391666666666207</c:v>
                </c:pt>
                <c:pt idx="2327">
                  <c:v>19.39999999999954</c:v>
                </c:pt>
                <c:pt idx="2328">
                  <c:v>19.408333333332873</c:v>
                </c:pt>
                <c:pt idx="2329">
                  <c:v>19.416666666666206</c:v>
                </c:pt>
                <c:pt idx="2330">
                  <c:v>19.424999999999539</c:v>
                </c:pt>
                <c:pt idx="2331">
                  <c:v>19.433333333332872</c:v>
                </c:pt>
                <c:pt idx="2332">
                  <c:v>19.441666666666205</c:v>
                </c:pt>
                <c:pt idx="2333">
                  <c:v>19.449999999999537</c:v>
                </c:pt>
                <c:pt idx="2334">
                  <c:v>19.45833333333287</c:v>
                </c:pt>
                <c:pt idx="2335">
                  <c:v>19.466666666666203</c:v>
                </c:pt>
                <c:pt idx="2336">
                  <c:v>19.474999999999536</c:v>
                </c:pt>
                <c:pt idx="2337">
                  <c:v>19.483333333332869</c:v>
                </c:pt>
                <c:pt idx="2338">
                  <c:v>19.491666666666202</c:v>
                </c:pt>
                <c:pt idx="2339">
                  <c:v>19.499999999999535</c:v>
                </c:pt>
                <c:pt idx="2340">
                  <c:v>19.508333333332867</c:v>
                </c:pt>
                <c:pt idx="2341">
                  <c:v>19.5166666666662</c:v>
                </c:pt>
                <c:pt idx="2342">
                  <c:v>19.524999999999533</c:v>
                </c:pt>
                <c:pt idx="2343">
                  <c:v>19.533333333332866</c:v>
                </c:pt>
                <c:pt idx="2344">
                  <c:v>19.541666666666199</c:v>
                </c:pt>
                <c:pt idx="2345">
                  <c:v>19.549999999999532</c:v>
                </c:pt>
                <c:pt idx="2346">
                  <c:v>19.558333333332865</c:v>
                </c:pt>
                <c:pt idx="2347">
                  <c:v>19.566666666666197</c:v>
                </c:pt>
                <c:pt idx="2348">
                  <c:v>19.57499999999953</c:v>
                </c:pt>
                <c:pt idx="2349">
                  <c:v>19.583333333332863</c:v>
                </c:pt>
                <c:pt idx="2350">
                  <c:v>19.591666666666196</c:v>
                </c:pt>
                <c:pt idx="2351">
                  <c:v>19.599999999999529</c:v>
                </c:pt>
                <c:pt idx="2352">
                  <c:v>19.608333333332862</c:v>
                </c:pt>
                <c:pt idx="2353">
                  <c:v>19.616666666666195</c:v>
                </c:pt>
                <c:pt idx="2354">
                  <c:v>19.624999999999527</c:v>
                </c:pt>
                <c:pt idx="2355">
                  <c:v>19.63333333333286</c:v>
                </c:pt>
                <c:pt idx="2356">
                  <c:v>19.641666666666193</c:v>
                </c:pt>
                <c:pt idx="2357">
                  <c:v>19.649999999999526</c:v>
                </c:pt>
                <c:pt idx="2358">
                  <c:v>19.658333333332859</c:v>
                </c:pt>
                <c:pt idx="2359">
                  <c:v>19.666666666666192</c:v>
                </c:pt>
                <c:pt idx="2360">
                  <c:v>19.674999999999525</c:v>
                </c:pt>
                <c:pt idx="2361">
                  <c:v>19.683333333332858</c:v>
                </c:pt>
                <c:pt idx="2362">
                  <c:v>19.69166666666619</c:v>
                </c:pt>
                <c:pt idx="2363">
                  <c:v>19.699999999999523</c:v>
                </c:pt>
                <c:pt idx="2364">
                  <c:v>19.708333333332856</c:v>
                </c:pt>
                <c:pt idx="2365">
                  <c:v>19.716666666666189</c:v>
                </c:pt>
                <c:pt idx="2366">
                  <c:v>19.724999999999522</c:v>
                </c:pt>
                <c:pt idx="2367">
                  <c:v>19.733333333332855</c:v>
                </c:pt>
                <c:pt idx="2368">
                  <c:v>19.741666666666188</c:v>
                </c:pt>
                <c:pt idx="2369">
                  <c:v>19.74999999999952</c:v>
                </c:pt>
                <c:pt idx="2370">
                  <c:v>19.758333333332853</c:v>
                </c:pt>
                <c:pt idx="2371">
                  <c:v>19.766666666666186</c:v>
                </c:pt>
                <c:pt idx="2372">
                  <c:v>19.774999999999519</c:v>
                </c:pt>
                <c:pt idx="2373">
                  <c:v>19.783333333332852</c:v>
                </c:pt>
                <c:pt idx="2374">
                  <c:v>19.791666666666185</c:v>
                </c:pt>
                <c:pt idx="2375">
                  <c:v>19.799999999999518</c:v>
                </c:pt>
                <c:pt idx="2376">
                  <c:v>19.80833333333285</c:v>
                </c:pt>
                <c:pt idx="2377">
                  <c:v>19.816666666666183</c:v>
                </c:pt>
                <c:pt idx="2378">
                  <c:v>19.824999999999516</c:v>
                </c:pt>
                <c:pt idx="2379">
                  <c:v>19.833333333332849</c:v>
                </c:pt>
                <c:pt idx="2380">
                  <c:v>19.841666666666182</c:v>
                </c:pt>
                <c:pt idx="2381">
                  <c:v>19.849999999999515</c:v>
                </c:pt>
                <c:pt idx="2382">
                  <c:v>19.858333333332848</c:v>
                </c:pt>
                <c:pt idx="2383">
                  <c:v>19.86666666666618</c:v>
                </c:pt>
                <c:pt idx="2384">
                  <c:v>19.874999999999513</c:v>
                </c:pt>
                <c:pt idx="2385">
                  <c:v>19.883333333332846</c:v>
                </c:pt>
                <c:pt idx="2386">
                  <c:v>19.891666666666179</c:v>
                </c:pt>
                <c:pt idx="2387">
                  <c:v>19.899999999999512</c:v>
                </c:pt>
                <c:pt idx="2388">
                  <c:v>19.908333333332845</c:v>
                </c:pt>
                <c:pt idx="2389">
                  <c:v>19.916666666666178</c:v>
                </c:pt>
                <c:pt idx="2390">
                  <c:v>19.92499999999951</c:v>
                </c:pt>
                <c:pt idx="2391">
                  <c:v>19.933333333332843</c:v>
                </c:pt>
                <c:pt idx="2392">
                  <c:v>19.941666666666176</c:v>
                </c:pt>
                <c:pt idx="2393">
                  <c:v>19.949999999999509</c:v>
                </c:pt>
                <c:pt idx="2394">
                  <c:v>19.958333333332842</c:v>
                </c:pt>
                <c:pt idx="2395">
                  <c:v>19.966666666666175</c:v>
                </c:pt>
                <c:pt idx="2396">
                  <c:v>19.974999999999508</c:v>
                </c:pt>
                <c:pt idx="2397">
                  <c:v>19.98333333333284</c:v>
                </c:pt>
                <c:pt idx="2398">
                  <c:v>19.991666666666173</c:v>
                </c:pt>
                <c:pt idx="2399">
                  <c:v>19.999999999999506</c:v>
                </c:pt>
                <c:pt idx="2400">
                  <c:v>20.008333333332839</c:v>
                </c:pt>
                <c:pt idx="2401">
                  <c:v>20.016666666666172</c:v>
                </c:pt>
                <c:pt idx="2402">
                  <c:v>20.024999999999505</c:v>
                </c:pt>
                <c:pt idx="2403">
                  <c:v>20.033333333332838</c:v>
                </c:pt>
                <c:pt idx="2404">
                  <c:v>20.04166666666617</c:v>
                </c:pt>
                <c:pt idx="2405">
                  <c:v>20.049999999999503</c:v>
                </c:pt>
                <c:pt idx="2406">
                  <c:v>20.058333333332836</c:v>
                </c:pt>
                <c:pt idx="2407">
                  <c:v>20.066666666666169</c:v>
                </c:pt>
                <c:pt idx="2408">
                  <c:v>20.074999999999502</c:v>
                </c:pt>
                <c:pt idx="2409">
                  <c:v>20.083333333332835</c:v>
                </c:pt>
                <c:pt idx="2410">
                  <c:v>20.091666666666168</c:v>
                </c:pt>
                <c:pt idx="2411">
                  <c:v>20.0999999999995</c:v>
                </c:pt>
                <c:pt idx="2412">
                  <c:v>20.108333333332833</c:v>
                </c:pt>
                <c:pt idx="2413">
                  <c:v>20.116666666666166</c:v>
                </c:pt>
                <c:pt idx="2414">
                  <c:v>20.124999999999499</c:v>
                </c:pt>
                <c:pt idx="2415">
                  <c:v>20.133333333332832</c:v>
                </c:pt>
                <c:pt idx="2416">
                  <c:v>20.141666666666165</c:v>
                </c:pt>
                <c:pt idx="2417">
                  <c:v>20.149999999999498</c:v>
                </c:pt>
                <c:pt idx="2418">
                  <c:v>20.158333333332831</c:v>
                </c:pt>
                <c:pt idx="2419">
                  <c:v>20.166666666666163</c:v>
                </c:pt>
                <c:pt idx="2420">
                  <c:v>20.174999999999496</c:v>
                </c:pt>
                <c:pt idx="2421">
                  <c:v>20.183333333332829</c:v>
                </c:pt>
                <c:pt idx="2422">
                  <c:v>20.191666666666162</c:v>
                </c:pt>
                <c:pt idx="2423">
                  <c:v>20.199999999999495</c:v>
                </c:pt>
                <c:pt idx="2424">
                  <c:v>20.208333333332828</c:v>
                </c:pt>
                <c:pt idx="2425">
                  <c:v>20.216666666666161</c:v>
                </c:pt>
                <c:pt idx="2426">
                  <c:v>20.224999999999493</c:v>
                </c:pt>
                <c:pt idx="2427">
                  <c:v>20.233333333332826</c:v>
                </c:pt>
                <c:pt idx="2428">
                  <c:v>20.241666666666159</c:v>
                </c:pt>
                <c:pt idx="2429">
                  <c:v>20.249999999999492</c:v>
                </c:pt>
                <c:pt idx="2430">
                  <c:v>20.258333333332825</c:v>
                </c:pt>
                <c:pt idx="2431">
                  <c:v>20.266666666666158</c:v>
                </c:pt>
                <c:pt idx="2432">
                  <c:v>20.274999999999491</c:v>
                </c:pt>
                <c:pt idx="2433">
                  <c:v>20.283333333332823</c:v>
                </c:pt>
                <c:pt idx="2434">
                  <c:v>20.291666666666156</c:v>
                </c:pt>
                <c:pt idx="2435">
                  <c:v>20.299999999999489</c:v>
                </c:pt>
                <c:pt idx="2436">
                  <c:v>20.308333333332822</c:v>
                </c:pt>
                <c:pt idx="2437">
                  <c:v>20.316666666666155</c:v>
                </c:pt>
                <c:pt idx="2438">
                  <c:v>20.324999999999488</c:v>
                </c:pt>
                <c:pt idx="2439">
                  <c:v>20.333333333332821</c:v>
                </c:pt>
                <c:pt idx="2440">
                  <c:v>20.341666666666153</c:v>
                </c:pt>
                <c:pt idx="2441">
                  <c:v>20.349999999999486</c:v>
                </c:pt>
                <c:pt idx="2442">
                  <c:v>20.358333333332819</c:v>
                </c:pt>
                <c:pt idx="2443">
                  <c:v>20.366666666666152</c:v>
                </c:pt>
                <c:pt idx="2444">
                  <c:v>20.374999999999485</c:v>
                </c:pt>
                <c:pt idx="2445">
                  <c:v>20.383333333332818</c:v>
                </c:pt>
                <c:pt idx="2446">
                  <c:v>20.391666666666151</c:v>
                </c:pt>
                <c:pt idx="2447">
                  <c:v>20.399999999999483</c:v>
                </c:pt>
                <c:pt idx="2448">
                  <c:v>20.408333333332816</c:v>
                </c:pt>
                <c:pt idx="2449">
                  <c:v>20.416666666666149</c:v>
                </c:pt>
                <c:pt idx="2450">
                  <c:v>20.424999999999482</c:v>
                </c:pt>
                <c:pt idx="2451">
                  <c:v>20.433333333332815</c:v>
                </c:pt>
                <c:pt idx="2452">
                  <c:v>20.441666666666148</c:v>
                </c:pt>
                <c:pt idx="2453">
                  <c:v>20.449999999999481</c:v>
                </c:pt>
                <c:pt idx="2454">
                  <c:v>20.458333333332813</c:v>
                </c:pt>
                <c:pt idx="2455">
                  <c:v>20.466666666666146</c:v>
                </c:pt>
                <c:pt idx="2456">
                  <c:v>20.474999999999479</c:v>
                </c:pt>
                <c:pt idx="2457">
                  <c:v>20.483333333332812</c:v>
                </c:pt>
                <c:pt idx="2458">
                  <c:v>20.491666666666145</c:v>
                </c:pt>
                <c:pt idx="2459">
                  <c:v>20.499999999999478</c:v>
                </c:pt>
                <c:pt idx="2460">
                  <c:v>20.508333333332811</c:v>
                </c:pt>
                <c:pt idx="2461">
                  <c:v>20.516666666666143</c:v>
                </c:pt>
                <c:pt idx="2462">
                  <c:v>20.524999999999476</c:v>
                </c:pt>
                <c:pt idx="2463">
                  <c:v>20.533333333332809</c:v>
                </c:pt>
                <c:pt idx="2464">
                  <c:v>20.541666666666142</c:v>
                </c:pt>
                <c:pt idx="2465">
                  <c:v>20.549999999999475</c:v>
                </c:pt>
                <c:pt idx="2466">
                  <c:v>20.558333333332808</c:v>
                </c:pt>
                <c:pt idx="2467">
                  <c:v>20.566666666666141</c:v>
                </c:pt>
                <c:pt idx="2468">
                  <c:v>20.574999999999473</c:v>
                </c:pt>
                <c:pt idx="2469">
                  <c:v>20.583333333332806</c:v>
                </c:pt>
                <c:pt idx="2470">
                  <c:v>20.591666666666139</c:v>
                </c:pt>
                <c:pt idx="2471">
                  <c:v>20.599999999999472</c:v>
                </c:pt>
                <c:pt idx="2472">
                  <c:v>20.608333333332805</c:v>
                </c:pt>
                <c:pt idx="2473">
                  <c:v>20.616666666666138</c:v>
                </c:pt>
                <c:pt idx="2474">
                  <c:v>20.624999999999471</c:v>
                </c:pt>
                <c:pt idx="2475">
                  <c:v>20.633333333332804</c:v>
                </c:pt>
                <c:pt idx="2476">
                  <c:v>20.641666666666136</c:v>
                </c:pt>
                <c:pt idx="2477">
                  <c:v>20.649999999999469</c:v>
                </c:pt>
                <c:pt idx="2478">
                  <c:v>20.658333333332802</c:v>
                </c:pt>
                <c:pt idx="2479">
                  <c:v>20.666666666666135</c:v>
                </c:pt>
                <c:pt idx="2480">
                  <c:v>20.674999999999468</c:v>
                </c:pt>
                <c:pt idx="2481">
                  <c:v>20.683333333332801</c:v>
                </c:pt>
                <c:pt idx="2482">
                  <c:v>20.691666666666134</c:v>
                </c:pt>
                <c:pt idx="2483">
                  <c:v>20.699999999999466</c:v>
                </c:pt>
                <c:pt idx="2484">
                  <c:v>20.708333333332799</c:v>
                </c:pt>
                <c:pt idx="2485">
                  <c:v>20.716666666666132</c:v>
                </c:pt>
                <c:pt idx="2486">
                  <c:v>20.724999999999465</c:v>
                </c:pt>
                <c:pt idx="2487">
                  <c:v>20.733333333332798</c:v>
                </c:pt>
                <c:pt idx="2488">
                  <c:v>20.741666666666131</c:v>
                </c:pt>
                <c:pt idx="2489">
                  <c:v>20.749999999999464</c:v>
                </c:pt>
                <c:pt idx="2490">
                  <c:v>20.758333333332796</c:v>
                </c:pt>
                <c:pt idx="2491">
                  <c:v>20.766666666666129</c:v>
                </c:pt>
                <c:pt idx="2492">
                  <c:v>20.774999999999462</c:v>
                </c:pt>
                <c:pt idx="2493">
                  <c:v>20.783333333332795</c:v>
                </c:pt>
                <c:pt idx="2494">
                  <c:v>20.791666666666128</c:v>
                </c:pt>
                <c:pt idx="2495">
                  <c:v>20.799999999999461</c:v>
                </c:pt>
                <c:pt idx="2496">
                  <c:v>20.808333333332794</c:v>
                </c:pt>
                <c:pt idx="2497">
                  <c:v>20.816666666666126</c:v>
                </c:pt>
                <c:pt idx="2498">
                  <c:v>20.824999999999459</c:v>
                </c:pt>
                <c:pt idx="2499">
                  <c:v>20.833333333332792</c:v>
                </c:pt>
                <c:pt idx="2500">
                  <c:v>20.841666666666125</c:v>
                </c:pt>
                <c:pt idx="2501">
                  <c:v>20.849999999999458</c:v>
                </c:pt>
                <c:pt idx="2502">
                  <c:v>20.858333333332791</c:v>
                </c:pt>
                <c:pt idx="2503">
                  <c:v>20.866666666666124</c:v>
                </c:pt>
                <c:pt idx="2504">
                  <c:v>20.874999999999456</c:v>
                </c:pt>
                <c:pt idx="2505">
                  <c:v>20.883333333332789</c:v>
                </c:pt>
                <c:pt idx="2506">
                  <c:v>20.891666666666122</c:v>
                </c:pt>
                <c:pt idx="2507">
                  <c:v>20.899999999999455</c:v>
                </c:pt>
                <c:pt idx="2508">
                  <c:v>20.908333333332788</c:v>
                </c:pt>
                <c:pt idx="2509">
                  <c:v>20.916666666666121</c:v>
                </c:pt>
                <c:pt idx="2510">
                  <c:v>20.924999999999454</c:v>
                </c:pt>
                <c:pt idx="2511">
                  <c:v>20.933333333332786</c:v>
                </c:pt>
                <c:pt idx="2512">
                  <c:v>20.941666666666119</c:v>
                </c:pt>
                <c:pt idx="2513">
                  <c:v>20.949999999999452</c:v>
                </c:pt>
                <c:pt idx="2514">
                  <c:v>20.958333333332785</c:v>
                </c:pt>
                <c:pt idx="2515">
                  <c:v>20.966666666666118</c:v>
                </c:pt>
                <c:pt idx="2516">
                  <c:v>20.974999999999451</c:v>
                </c:pt>
                <c:pt idx="2517">
                  <c:v>20.983333333332784</c:v>
                </c:pt>
                <c:pt idx="2518">
                  <c:v>20.991666666666116</c:v>
                </c:pt>
                <c:pt idx="2519">
                  <c:v>20.999999999999449</c:v>
                </c:pt>
                <c:pt idx="2520">
                  <c:v>21.008333333332782</c:v>
                </c:pt>
                <c:pt idx="2521">
                  <c:v>21.016666666666115</c:v>
                </c:pt>
                <c:pt idx="2522">
                  <c:v>21.024999999999448</c:v>
                </c:pt>
                <c:pt idx="2523">
                  <c:v>21.033333333332781</c:v>
                </c:pt>
                <c:pt idx="2524">
                  <c:v>21.041666666666114</c:v>
                </c:pt>
                <c:pt idx="2525">
                  <c:v>21.049999999999446</c:v>
                </c:pt>
                <c:pt idx="2526">
                  <c:v>21.058333333332779</c:v>
                </c:pt>
                <c:pt idx="2527">
                  <c:v>21.066666666666112</c:v>
                </c:pt>
                <c:pt idx="2528">
                  <c:v>21.074999999999445</c:v>
                </c:pt>
                <c:pt idx="2529">
                  <c:v>21.083333333332778</c:v>
                </c:pt>
                <c:pt idx="2530">
                  <c:v>21.091666666666111</c:v>
                </c:pt>
                <c:pt idx="2531">
                  <c:v>21.099999999999444</c:v>
                </c:pt>
                <c:pt idx="2532">
                  <c:v>21.108333333332777</c:v>
                </c:pt>
                <c:pt idx="2533">
                  <c:v>21.116666666666109</c:v>
                </c:pt>
                <c:pt idx="2534">
                  <c:v>21.124999999999442</c:v>
                </c:pt>
                <c:pt idx="2535">
                  <c:v>21.133333333332775</c:v>
                </c:pt>
                <c:pt idx="2536">
                  <c:v>21.141666666666108</c:v>
                </c:pt>
                <c:pt idx="2537">
                  <c:v>21.149999999999441</c:v>
                </c:pt>
                <c:pt idx="2538">
                  <c:v>21.158333333332774</c:v>
                </c:pt>
                <c:pt idx="2539">
                  <c:v>21.166666666666107</c:v>
                </c:pt>
                <c:pt idx="2540">
                  <c:v>21.174999999999439</c:v>
                </c:pt>
                <c:pt idx="2541">
                  <c:v>21.183333333332772</c:v>
                </c:pt>
                <c:pt idx="2542">
                  <c:v>21.191666666666105</c:v>
                </c:pt>
                <c:pt idx="2543">
                  <c:v>21.199999999999438</c:v>
                </c:pt>
                <c:pt idx="2544">
                  <c:v>21.208333333332771</c:v>
                </c:pt>
                <c:pt idx="2545">
                  <c:v>21.216666666666104</c:v>
                </c:pt>
                <c:pt idx="2546">
                  <c:v>21.224999999999437</c:v>
                </c:pt>
                <c:pt idx="2547">
                  <c:v>21.233333333332769</c:v>
                </c:pt>
                <c:pt idx="2548">
                  <c:v>21.241666666666102</c:v>
                </c:pt>
                <c:pt idx="2549">
                  <c:v>21.249999999999435</c:v>
                </c:pt>
                <c:pt idx="2550">
                  <c:v>21.258333333332768</c:v>
                </c:pt>
                <c:pt idx="2551">
                  <c:v>21.266666666666101</c:v>
                </c:pt>
                <c:pt idx="2552">
                  <c:v>21.274999999999434</c:v>
                </c:pt>
                <c:pt idx="2553">
                  <c:v>21.283333333332767</c:v>
                </c:pt>
                <c:pt idx="2554">
                  <c:v>21.291666666666099</c:v>
                </c:pt>
                <c:pt idx="2555">
                  <c:v>21.299999999999432</c:v>
                </c:pt>
                <c:pt idx="2556">
                  <c:v>21.308333333332765</c:v>
                </c:pt>
                <c:pt idx="2557">
                  <c:v>21.316666666666098</c:v>
                </c:pt>
                <c:pt idx="2558">
                  <c:v>21.324999999999431</c:v>
                </c:pt>
                <c:pt idx="2559">
                  <c:v>21.333333333332764</c:v>
                </c:pt>
                <c:pt idx="2560">
                  <c:v>21.341666666666097</c:v>
                </c:pt>
                <c:pt idx="2561">
                  <c:v>21.349999999999429</c:v>
                </c:pt>
                <c:pt idx="2562">
                  <c:v>21.358333333332762</c:v>
                </c:pt>
                <c:pt idx="2563">
                  <c:v>21.366666666666095</c:v>
                </c:pt>
                <c:pt idx="2564">
                  <c:v>21.374999999999428</c:v>
                </c:pt>
                <c:pt idx="2565">
                  <c:v>21.383333333332761</c:v>
                </c:pt>
                <c:pt idx="2566">
                  <c:v>21.391666666666094</c:v>
                </c:pt>
                <c:pt idx="2567">
                  <c:v>21.399999999999427</c:v>
                </c:pt>
                <c:pt idx="2568">
                  <c:v>21.408333333332759</c:v>
                </c:pt>
                <c:pt idx="2569">
                  <c:v>21.416666666666092</c:v>
                </c:pt>
                <c:pt idx="2570">
                  <c:v>21.424999999999425</c:v>
                </c:pt>
                <c:pt idx="2571">
                  <c:v>21.433333333332758</c:v>
                </c:pt>
                <c:pt idx="2572">
                  <c:v>21.441666666666091</c:v>
                </c:pt>
                <c:pt idx="2573">
                  <c:v>21.449999999999424</c:v>
                </c:pt>
                <c:pt idx="2574">
                  <c:v>21.458333333332757</c:v>
                </c:pt>
                <c:pt idx="2575">
                  <c:v>21.466666666666089</c:v>
                </c:pt>
                <c:pt idx="2576">
                  <c:v>21.474999999999422</c:v>
                </c:pt>
                <c:pt idx="2577">
                  <c:v>21.483333333332755</c:v>
                </c:pt>
                <c:pt idx="2578">
                  <c:v>21.491666666666088</c:v>
                </c:pt>
                <c:pt idx="2579">
                  <c:v>21.499999999999421</c:v>
                </c:pt>
                <c:pt idx="2580">
                  <c:v>21.508333333332754</c:v>
                </c:pt>
                <c:pt idx="2581">
                  <c:v>21.516666666666087</c:v>
                </c:pt>
                <c:pt idx="2582">
                  <c:v>21.524999999999419</c:v>
                </c:pt>
                <c:pt idx="2583">
                  <c:v>21.533333333332752</c:v>
                </c:pt>
                <c:pt idx="2584">
                  <c:v>21.541666666666085</c:v>
                </c:pt>
                <c:pt idx="2585">
                  <c:v>21.549999999999418</c:v>
                </c:pt>
                <c:pt idx="2586">
                  <c:v>21.558333333332751</c:v>
                </c:pt>
                <c:pt idx="2587">
                  <c:v>21.566666666666084</c:v>
                </c:pt>
                <c:pt idx="2588">
                  <c:v>21.574999999999417</c:v>
                </c:pt>
                <c:pt idx="2589">
                  <c:v>21.58333333333275</c:v>
                </c:pt>
                <c:pt idx="2590">
                  <c:v>21.591666666666082</c:v>
                </c:pt>
                <c:pt idx="2591">
                  <c:v>21.599999999999415</c:v>
                </c:pt>
                <c:pt idx="2592">
                  <c:v>21.608333333332748</c:v>
                </c:pt>
                <c:pt idx="2593">
                  <c:v>21.616666666666081</c:v>
                </c:pt>
                <c:pt idx="2594">
                  <c:v>21.624999999999414</c:v>
                </c:pt>
                <c:pt idx="2595">
                  <c:v>21.633333333332747</c:v>
                </c:pt>
                <c:pt idx="2596">
                  <c:v>21.64166666666608</c:v>
                </c:pt>
                <c:pt idx="2597">
                  <c:v>21.649999999999412</c:v>
                </c:pt>
                <c:pt idx="2598">
                  <c:v>21.658333333332745</c:v>
                </c:pt>
                <c:pt idx="2599">
                  <c:v>21.666666666666078</c:v>
                </c:pt>
                <c:pt idx="2600">
                  <c:v>21.674999999999411</c:v>
                </c:pt>
                <c:pt idx="2601">
                  <c:v>21.683333333332744</c:v>
                </c:pt>
                <c:pt idx="2602">
                  <c:v>21.691666666666077</c:v>
                </c:pt>
                <c:pt idx="2603">
                  <c:v>21.69999999999941</c:v>
                </c:pt>
                <c:pt idx="2604">
                  <c:v>21.708333333332742</c:v>
                </c:pt>
                <c:pt idx="2605">
                  <c:v>21.716666666666075</c:v>
                </c:pt>
                <c:pt idx="2606">
                  <c:v>21.724999999999408</c:v>
                </c:pt>
                <c:pt idx="2607">
                  <c:v>21.733333333332741</c:v>
                </c:pt>
                <c:pt idx="2608">
                  <c:v>21.741666666666074</c:v>
                </c:pt>
                <c:pt idx="2609">
                  <c:v>21.749999999999407</c:v>
                </c:pt>
                <c:pt idx="2610">
                  <c:v>21.75833333333274</c:v>
                </c:pt>
                <c:pt idx="2611">
                  <c:v>21.766666666666072</c:v>
                </c:pt>
                <c:pt idx="2612">
                  <c:v>21.774999999999405</c:v>
                </c:pt>
                <c:pt idx="2613">
                  <c:v>21.783333333332738</c:v>
                </c:pt>
                <c:pt idx="2614">
                  <c:v>21.791666666666071</c:v>
                </c:pt>
                <c:pt idx="2615">
                  <c:v>21.799999999999404</c:v>
                </c:pt>
                <c:pt idx="2616">
                  <c:v>21.808333333332737</c:v>
                </c:pt>
                <c:pt idx="2617">
                  <c:v>21.81666666666607</c:v>
                </c:pt>
                <c:pt idx="2618">
                  <c:v>21.824999999999402</c:v>
                </c:pt>
                <c:pt idx="2619">
                  <c:v>21.833333333332735</c:v>
                </c:pt>
                <c:pt idx="2620">
                  <c:v>21.841666666666068</c:v>
                </c:pt>
                <c:pt idx="2621">
                  <c:v>21.849999999999401</c:v>
                </c:pt>
                <c:pt idx="2622">
                  <c:v>21.858333333332734</c:v>
                </c:pt>
                <c:pt idx="2623">
                  <c:v>21.866666666666067</c:v>
                </c:pt>
                <c:pt idx="2624">
                  <c:v>21.8749999999994</c:v>
                </c:pt>
                <c:pt idx="2625">
                  <c:v>21.883333333332732</c:v>
                </c:pt>
                <c:pt idx="2626">
                  <c:v>21.891666666666065</c:v>
                </c:pt>
                <c:pt idx="2627">
                  <c:v>21.899999999999398</c:v>
                </c:pt>
                <c:pt idx="2628">
                  <c:v>21.908333333332731</c:v>
                </c:pt>
                <c:pt idx="2629">
                  <c:v>21.916666666666064</c:v>
                </c:pt>
                <c:pt idx="2630">
                  <c:v>21.924999999999397</c:v>
                </c:pt>
                <c:pt idx="2631">
                  <c:v>21.93333333333273</c:v>
                </c:pt>
                <c:pt idx="2632">
                  <c:v>21.941666666666062</c:v>
                </c:pt>
                <c:pt idx="2633">
                  <c:v>21.949999999999395</c:v>
                </c:pt>
                <c:pt idx="2634">
                  <c:v>21.958333333332728</c:v>
                </c:pt>
                <c:pt idx="2635">
                  <c:v>21.966666666666061</c:v>
                </c:pt>
                <c:pt idx="2636">
                  <c:v>21.974999999999394</c:v>
                </c:pt>
                <c:pt idx="2637">
                  <c:v>21.983333333332727</c:v>
                </c:pt>
                <c:pt idx="2638">
                  <c:v>21.99166666666606</c:v>
                </c:pt>
                <c:pt idx="2639">
                  <c:v>21.999999999999392</c:v>
                </c:pt>
                <c:pt idx="2640">
                  <c:v>22.008333333332725</c:v>
                </c:pt>
                <c:pt idx="2641">
                  <c:v>22.016666666666058</c:v>
                </c:pt>
                <c:pt idx="2642">
                  <c:v>22.024999999999391</c:v>
                </c:pt>
                <c:pt idx="2643">
                  <c:v>22.033333333332724</c:v>
                </c:pt>
                <c:pt idx="2644">
                  <c:v>22.041666666666057</c:v>
                </c:pt>
                <c:pt idx="2645">
                  <c:v>22.04999999999939</c:v>
                </c:pt>
                <c:pt idx="2646">
                  <c:v>22.058333333332723</c:v>
                </c:pt>
                <c:pt idx="2647">
                  <c:v>22.066666666666055</c:v>
                </c:pt>
                <c:pt idx="2648">
                  <c:v>22.074999999999388</c:v>
                </c:pt>
                <c:pt idx="2649">
                  <c:v>22.083333333332721</c:v>
                </c:pt>
                <c:pt idx="2650">
                  <c:v>22.091666666666054</c:v>
                </c:pt>
                <c:pt idx="2651">
                  <c:v>22.099999999999387</c:v>
                </c:pt>
                <c:pt idx="2652">
                  <c:v>22.10833333333272</c:v>
                </c:pt>
                <c:pt idx="2653">
                  <c:v>22.116666666666053</c:v>
                </c:pt>
                <c:pt idx="2654">
                  <c:v>22.124999999999385</c:v>
                </c:pt>
                <c:pt idx="2655">
                  <c:v>22.133333333332718</c:v>
                </c:pt>
                <c:pt idx="2656">
                  <c:v>22.141666666666051</c:v>
                </c:pt>
                <c:pt idx="2657">
                  <c:v>22.149999999999384</c:v>
                </c:pt>
                <c:pt idx="2658">
                  <c:v>22.158333333332717</c:v>
                </c:pt>
                <c:pt idx="2659">
                  <c:v>22.16666666666605</c:v>
                </c:pt>
                <c:pt idx="2660">
                  <c:v>22.174999999999383</c:v>
                </c:pt>
                <c:pt idx="2661">
                  <c:v>22.183333333332715</c:v>
                </c:pt>
                <c:pt idx="2662">
                  <c:v>22.191666666666048</c:v>
                </c:pt>
                <c:pt idx="2663">
                  <c:v>22.199999999999381</c:v>
                </c:pt>
                <c:pt idx="2664">
                  <c:v>22.208333333332714</c:v>
                </c:pt>
                <c:pt idx="2665">
                  <c:v>22.216666666666047</c:v>
                </c:pt>
                <c:pt idx="2666">
                  <c:v>22.22499999999938</c:v>
                </c:pt>
                <c:pt idx="2667">
                  <c:v>22.233333333332713</c:v>
                </c:pt>
                <c:pt idx="2668">
                  <c:v>22.241666666666045</c:v>
                </c:pt>
                <c:pt idx="2669">
                  <c:v>22.249999999999378</c:v>
                </c:pt>
                <c:pt idx="2670">
                  <c:v>22.258333333332711</c:v>
                </c:pt>
                <c:pt idx="2671">
                  <c:v>22.266666666666044</c:v>
                </c:pt>
                <c:pt idx="2672">
                  <c:v>22.274999999999377</c:v>
                </c:pt>
                <c:pt idx="2673">
                  <c:v>22.28333333333271</c:v>
                </c:pt>
                <c:pt idx="2674">
                  <c:v>22.291666666666043</c:v>
                </c:pt>
                <c:pt idx="2675">
                  <c:v>22.299999999999375</c:v>
                </c:pt>
                <c:pt idx="2676">
                  <c:v>22.308333333332708</c:v>
                </c:pt>
                <c:pt idx="2677">
                  <c:v>22.316666666666041</c:v>
                </c:pt>
                <c:pt idx="2678">
                  <c:v>22.324999999999374</c:v>
                </c:pt>
                <c:pt idx="2679">
                  <c:v>22.333333333332707</c:v>
                </c:pt>
                <c:pt idx="2680">
                  <c:v>22.34166666666604</c:v>
                </c:pt>
                <c:pt idx="2681">
                  <c:v>22.349999999999373</c:v>
                </c:pt>
                <c:pt idx="2682">
                  <c:v>22.358333333332705</c:v>
                </c:pt>
                <c:pt idx="2683">
                  <c:v>22.366666666666038</c:v>
                </c:pt>
                <c:pt idx="2684">
                  <c:v>22.374999999999371</c:v>
                </c:pt>
                <c:pt idx="2685">
                  <c:v>22.383333333332704</c:v>
                </c:pt>
                <c:pt idx="2686">
                  <c:v>22.391666666666037</c:v>
                </c:pt>
                <c:pt idx="2687">
                  <c:v>22.39999999999937</c:v>
                </c:pt>
                <c:pt idx="2688">
                  <c:v>22.408333333332703</c:v>
                </c:pt>
                <c:pt idx="2689">
                  <c:v>22.416666666666035</c:v>
                </c:pt>
                <c:pt idx="2690">
                  <c:v>22.424999999999368</c:v>
                </c:pt>
                <c:pt idx="2691">
                  <c:v>22.433333333332701</c:v>
                </c:pt>
                <c:pt idx="2692">
                  <c:v>22.441666666666034</c:v>
                </c:pt>
                <c:pt idx="2693">
                  <c:v>22.449999999999367</c:v>
                </c:pt>
                <c:pt idx="2694">
                  <c:v>22.4583333333327</c:v>
                </c:pt>
                <c:pt idx="2695">
                  <c:v>22.466666666666033</c:v>
                </c:pt>
                <c:pt idx="2696">
                  <c:v>22.474999999999365</c:v>
                </c:pt>
                <c:pt idx="2697">
                  <c:v>22.483333333332698</c:v>
                </c:pt>
                <c:pt idx="2698">
                  <c:v>22.491666666666031</c:v>
                </c:pt>
                <c:pt idx="2699">
                  <c:v>22.499999999999364</c:v>
                </c:pt>
                <c:pt idx="2700">
                  <c:v>22.508333333332697</c:v>
                </c:pt>
                <c:pt idx="2701">
                  <c:v>22.51666666666603</c:v>
                </c:pt>
                <c:pt idx="2702">
                  <c:v>22.524999999999363</c:v>
                </c:pt>
                <c:pt idx="2703">
                  <c:v>22.533333333332696</c:v>
                </c:pt>
                <c:pt idx="2704">
                  <c:v>22.541666666666028</c:v>
                </c:pt>
                <c:pt idx="2705">
                  <c:v>22.549999999999361</c:v>
                </c:pt>
                <c:pt idx="2706">
                  <c:v>22.558333333332694</c:v>
                </c:pt>
                <c:pt idx="2707">
                  <c:v>22.566666666666027</c:v>
                </c:pt>
                <c:pt idx="2708">
                  <c:v>22.57499999999936</c:v>
                </c:pt>
                <c:pt idx="2709">
                  <c:v>22.583333333332693</c:v>
                </c:pt>
                <c:pt idx="2710">
                  <c:v>22.591666666666026</c:v>
                </c:pt>
                <c:pt idx="2711">
                  <c:v>22.599999999999358</c:v>
                </c:pt>
                <c:pt idx="2712">
                  <c:v>22.608333333332691</c:v>
                </c:pt>
                <c:pt idx="2713">
                  <c:v>22.616666666666024</c:v>
                </c:pt>
                <c:pt idx="2714">
                  <c:v>22.624999999999357</c:v>
                </c:pt>
                <c:pt idx="2715">
                  <c:v>22.63333333333269</c:v>
                </c:pt>
                <c:pt idx="2716">
                  <c:v>22.641666666666023</c:v>
                </c:pt>
                <c:pt idx="2717">
                  <c:v>22.649999999999356</c:v>
                </c:pt>
                <c:pt idx="2718">
                  <c:v>22.658333333332688</c:v>
                </c:pt>
                <c:pt idx="2719">
                  <c:v>22.666666666666021</c:v>
                </c:pt>
                <c:pt idx="2720">
                  <c:v>22.674999999999354</c:v>
                </c:pt>
                <c:pt idx="2721">
                  <c:v>22.683333333332687</c:v>
                </c:pt>
                <c:pt idx="2722">
                  <c:v>22.69166666666602</c:v>
                </c:pt>
                <c:pt idx="2723">
                  <c:v>22.699999999999353</c:v>
                </c:pt>
                <c:pt idx="2724">
                  <c:v>22.708333333332686</c:v>
                </c:pt>
                <c:pt idx="2725">
                  <c:v>22.716666666666018</c:v>
                </c:pt>
                <c:pt idx="2726">
                  <c:v>22.724999999999351</c:v>
                </c:pt>
                <c:pt idx="2727">
                  <c:v>22.733333333332684</c:v>
                </c:pt>
                <c:pt idx="2728">
                  <c:v>22.741666666666017</c:v>
                </c:pt>
                <c:pt idx="2729">
                  <c:v>22.74999999999935</c:v>
                </c:pt>
                <c:pt idx="2730">
                  <c:v>22.758333333332683</c:v>
                </c:pt>
                <c:pt idx="2731">
                  <c:v>22.766666666666016</c:v>
                </c:pt>
                <c:pt idx="2732">
                  <c:v>22.774999999999348</c:v>
                </c:pt>
                <c:pt idx="2733">
                  <c:v>22.783333333332681</c:v>
                </c:pt>
                <c:pt idx="2734">
                  <c:v>22.791666666666014</c:v>
                </c:pt>
                <c:pt idx="2735">
                  <c:v>22.799999999999347</c:v>
                </c:pt>
                <c:pt idx="2736">
                  <c:v>22.80833333333268</c:v>
                </c:pt>
                <c:pt idx="2737">
                  <c:v>22.816666666666013</c:v>
                </c:pt>
                <c:pt idx="2738">
                  <c:v>22.824999999999346</c:v>
                </c:pt>
                <c:pt idx="2739">
                  <c:v>22.833333333332678</c:v>
                </c:pt>
                <c:pt idx="2740">
                  <c:v>22.841666666666011</c:v>
                </c:pt>
                <c:pt idx="2741">
                  <c:v>22.849999999999344</c:v>
                </c:pt>
                <c:pt idx="2742">
                  <c:v>22.858333333332677</c:v>
                </c:pt>
                <c:pt idx="2743">
                  <c:v>22.86666666666601</c:v>
                </c:pt>
                <c:pt idx="2744">
                  <c:v>22.874999999999343</c:v>
                </c:pt>
                <c:pt idx="2745">
                  <c:v>22.883333333332676</c:v>
                </c:pt>
                <c:pt idx="2746">
                  <c:v>22.891666666666008</c:v>
                </c:pt>
                <c:pt idx="2747">
                  <c:v>22.899999999999341</c:v>
                </c:pt>
                <c:pt idx="2748">
                  <c:v>22.908333333332674</c:v>
                </c:pt>
                <c:pt idx="2749">
                  <c:v>22.916666666666007</c:v>
                </c:pt>
                <c:pt idx="2750">
                  <c:v>22.92499999999934</c:v>
                </c:pt>
                <c:pt idx="2751">
                  <c:v>22.933333333332673</c:v>
                </c:pt>
                <c:pt idx="2752">
                  <c:v>22.941666666666006</c:v>
                </c:pt>
                <c:pt idx="2753">
                  <c:v>22.949999999999338</c:v>
                </c:pt>
                <c:pt idx="2754">
                  <c:v>22.958333333332671</c:v>
                </c:pt>
                <c:pt idx="2755">
                  <c:v>22.966666666666004</c:v>
                </c:pt>
                <c:pt idx="2756">
                  <c:v>22.974999999999337</c:v>
                </c:pt>
                <c:pt idx="2757">
                  <c:v>22.98333333333267</c:v>
                </c:pt>
                <c:pt idx="2758">
                  <c:v>22.991666666666003</c:v>
                </c:pt>
                <c:pt idx="2759">
                  <c:v>22.999999999999336</c:v>
                </c:pt>
                <c:pt idx="2760">
                  <c:v>23.008333333332669</c:v>
                </c:pt>
                <c:pt idx="2761">
                  <c:v>23.016666666666001</c:v>
                </c:pt>
                <c:pt idx="2762">
                  <c:v>23.024999999999334</c:v>
                </c:pt>
                <c:pt idx="2763">
                  <c:v>23.033333333332667</c:v>
                </c:pt>
                <c:pt idx="2764">
                  <c:v>23.041666666666</c:v>
                </c:pt>
                <c:pt idx="2765">
                  <c:v>23.049999999999333</c:v>
                </c:pt>
                <c:pt idx="2766">
                  <c:v>23.058333333332666</c:v>
                </c:pt>
                <c:pt idx="2767">
                  <c:v>23.066666666665999</c:v>
                </c:pt>
                <c:pt idx="2768">
                  <c:v>23.074999999999331</c:v>
                </c:pt>
                <c:pt idx="2769">
                  <c:v>23.083333333332664</c:v>
                </c:pt>
                <c:pt idx="2770">
                  <c:v>23.091666666665997</c:v>
                </c:pt>
                <c:pt idx="2771">
                  <c:v>23.09999999999933</c:v>
                </c:pt>
                <c:pt idx="2772">
                  <c:v>23.108333333332663</c:v>
                </c:pt>
                <c:pt idx="2773">
                  <c:v>23.116666666665996</c:v>
                </c:pt>
                <c:pt idx="2774">
                  <c:v>23.124999999999329</c:v>
                </c:pt>
                <c:pt idx="2775">
                  <c:v>23.133333333332661</c:v>
                </c:pt>
                <c:pt idx="2776">
                  <c:v>23.141666666665994</c:v>
                </c:pt>
                <c:pt idx="2777">
                  <c:v>23.149999999999327</c:v>
                </c:pt>
                <c:pt idx="2778">
                  <c:v>23.15833333333266</c:v>
                </c:pt>
                <c:pt idx="2779">
                  <c:v>23.166666666665993</c:v>
                </c:pt>
                <c:pt idx="2780">
                  <c:v>23.174999999999326</c:v>
                </c:pt>
                <c:pt idx="2781">
                  <c:v>23.183333333332659</c:v>
                </c:pt>
                <c:pt idx="2782">
                  <c:v>23.191666666665991</c:v>
                </c:pt>
                <c:pt idx="2783">
                  <c:v>23.199999999999324</c:v>
                </c:pt>
                <c:pt idx="2784">
                  <c:v>23.208333333332657</c:v>
                </c:pt>
                <c:pt idx="2785">
                  <c:v>23.21666666666599</c:v>
                </c:pt>
                <c:pt idx="2786">
                  <c:v>23.224999999999323</c:v>
                </c:pt>
                <c:pt idx="2787">
                  <c:v>23.233333333332656</c:v>
                </c:pt>
                <c:pt idx="2788">
                  <c:v>23.241666666665989</c:v>
                </c:pt>
                <c:pt idx="2789">
                  <c:v>23.249999999999321</c:v>
                </c:pt>
                <c:pt idx="2790">
                  <c:v>23.258333333332654</c:v>
                </c:pt>
                <c:pt idx="2791">
                  <c:v>23.266666666665987</c:v>
                </c:pt>
                <c:pt idx="2792">
                  <c:v>23.27499999999932</c:v>
                </c:pt>
                <c:pt idx="2793">
                  <c:v>23.283333333332653</c:v>
                </c:pt>
                <c:pt idx="2794">
                  <c:v>23.291666666665986</c:v>
                </c:pt>
                <c:pt idx="2795">
                  <c:v>23.299999999999319</c:v>
                </c:pt>
                <c:pt idx="2796">
                  <c:v>23.308333333332651</c:v>
                </c:pt>
                <c:pt idx="2797">
                  <c:v>23.316666666665984</c:v>
                </c:pt>
                <c:pt idx="2798">
                  <c:v>23.324999999999317</c:v>
                </c:pt>
                <c:pt idx="2799">
                  <c:v>23.33333333333265</c:v>
                </c:pt>
                <c:pt idx="2800">
                  <c:v>23.341666666665983</c:v>
                </c:pt>
                <c:pt idx="2801">
                  <c:v>23.349999999999316</c:v>
                </c:pt>
                <c:pt idx="2802">
                  <c:v>23.358333333332649</c:v>
                </c:pt>
                <c:pt idx="2803">
                  <c:v>23.366666666665981</c:v>
                </c:pt>
                <c:pt idx="2804">
                  <c:v>23.374999999999314</c:v>
                </c:pt>
                <c:pt idx="2805">
                  <c:v>23.383333333332647</c:v>
                </c:pt>
                <c:pt idx="2806">
                  <c:v>23.39166666666598</c:v>
                </c:pt>
                <c:pt idx="2807">
                  <c:v>23.399999999999313</c:v>
                </c:pt>
                <c:pt idx="2808">
                  <c:v>23.408333333332646</c:v>
                </c:pt>
                <c:pt idx="2809">
                  <c:v>23.416666666665979</c:v>
                </c:pt>
                <c:pt idx="2810">
                  <c:v>23.424999999999311</c:v>
                </c:pt>
                <c:pt idx="2811">
                  <c:v>23.433333333332644</c:v>
                </c:pt>
                <c:pt idx="2812">
                  <c:v>23.441666666665977</c:v>
                </c:pt>
                <c:pt idx="2813">
                  <c:v>23.44999999999931</c:v>
                </c:pt>
                <c:pt idx="2814">
                  <c:v>23.458333333332643</c:v>
                </c:pt>
                <c:pt idx="2815">
                  <c:v>23.466666666665976</c:v>
                </c:pt>
                <c:pt idx="2816">
                  <c:v>23.474999999999309</c:v>
                </c:pt>
                <c:pt idx="2817">
                  <c:v>23.483333333332642</c:v>
                </c:pt>
                <c:pt idx="2818">
                  <c:v>23.491666666665974</c:v>
                </c:pt>
                <c:pt idx="2819">
                  <c:v>23.499999999999307</c:v>
                </c:pt>
                <c:pt idx="2820">
                  <c:v>23.50833333333264</c:v>
                </c:pt>
                <c:pt idx="2821">
                  <c:v>23.516666666665973</c:v>
                </c:pt>
                <c:pt idx="2822">
                  <c:v>23.524999999999306</c:v>
                </c:pt>
                <c:pt idx="2823">
                  <c:v>23.533333333332639</c:v>
                </c:pt>
                <c:pt idx="2824">
                  <c:v>23.541666666665972</c:v>
                </c:pt>
                <c:pt idx="2825">
                  <c:v>23.549999999999304</c:v>
                </c:pt>
                <c:pt idx="2826">
                  <c:v>23.558333333332637</c:v>
                </c:pt>
                <c:pt idx="2827">
                  <c:v>23.56666666666597</c:v>
                </c:pt>
                <c:pt idx="2828">
                  <c:v>23.574999999999303</c:v>
                </c:pt>
                <c:pt idx="2829">
                  <c:v>23.583333333332636</c:v>
                </c:pt>
                <c:pt idx="2830">
                  <c:v>23.591666666665969</c:v>
                </c:pt>
              </c:numCache>
            </c:numRef>
          </c:xVal>
          <c:yVal>
            <c:numRef>
              <c:f>'[1]Auto save'!$L$2:$L$2847</c:f>
              <c:numCache>
                <c:formatCode>General</c:formatCode>
                <c:ptCount val="2846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F8-421E-93F7-DD4C6A879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B7-4EEF-BEB5-8E3FCDEC208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B7-4EEF-BEB5-8E3FCDEC208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B7-4EEF-BEB5-8E3FCDEC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D-4B76-B5BF-4FEBDC57897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3D-4B76-B5BF-4FEBDC57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411840"/>
        <c:axId val="196340976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9634097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3411840"/>
        <c:crosses val="max"/>
        <c:crossBetween val="midCat"/>
      </c:valAx>
      <c:valAx>
        <c:axId val="1963411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409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0-4864-9975-A9F51EDF394A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0-4864-9975-A9F51EDF394A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0-4864-9975-A9F51EDF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17-41A5-A86B-836070F492A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17-41A5-A86B-836070F492A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17-41A5-A86B-836070F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GA!$P$15:$P$25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F-4E66-BD87-610CC7742A9D}"/>
            </c:ext>
          </c:extLst>
        </c:ser>
        <c:ser>
          <c:idx val="1"/>
          <c:order val="1"/>
          <c:tx>
            <c:strRef>
              <c:f>GA!$Q$14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GA!$Q$15:$Q$25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F-4E66-BD87-610CC7742A9D}"/>
            </c:ext>
          </c:extLst>
        </c:ser>
        <c:ser>
          <c:idx val="2"/>
          <c:order val="2"/>
          <c:tx>
            <c:strRef>
              <c:f>GA!$R$14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GA!$R$15:$R$25</c:f>
              <c:numCache>
                <c:formatCode>0.00</c:formatCode>
                <c:ptCount val="11"/>
                <c:pt idx="0">
                  <c:v>2.2000000000000001E-3</c:v>
                </c:pt>
                <c:pt idx="1">
                  <c:v>2.2000000000000001E-3</c:v>
                </c:pt>
                <c:pt idx="2">
                  <c:v>2.2000000000000001E-3</c:v>
                </c:pt>
                <c:pt idx="3">
                  <c:v>2.2000000000000001E-3</c:v>
                </c:pt>
                <c:pt idx="4">
                  <c:v>2.2000000000000001E-3</c:v>
                </c:pt>
                <c:pt idx="5">
                  <c:v>2.2000000000000001E-3</c:v>
                </c:pt>
                <c:pt idx="6">
                  <c:v>2.2000000000000001E-3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4F-4E66-BD87-610CC7742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2-4CA9-B4A6-37AAD117079B}"/>
            </c:ext>
          </c:extLst>
        </c:ser>
        <c:ser>
          <c:idx val="1"/>
          <c:order val="1"/>
          <c:tx>
            <c:strRef>
              <c:f>GA!$T$14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92-4CA9-B4A6-37AAD117079B}"/>
            </c:ext>
          </c:extLst>
        </c:ser>
        <c:ser>
          <c:idx val="2"/>
          <c:order val="2"/>
          <c:tx>
            <c:strRef>
              <c:f>GA!$X$14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992-4CA9-B4A6-37AAD117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0-4581-9DDC-1C90CE5C0FC8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0-4581-9DDC-1C90CE5C0FC8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0-4581-9DDC-1C90CE5C0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F-43A6-9CA7-25BCEBCD792B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F-43A6-9CA7-25BCEBCD7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3120"/>
        <c:axId val="1215397248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2153972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5373120"/>
        <c:crosses val="max"/>
        <c:crossBetween val="midCat"/>
      </c:valAx>
      <c:valAx>
        <c:axId val="121537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39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2-4257-8F17-D4514AC389BE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2-4257-8F17-D4514AC38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46432"/>
        <c:axId val="841346016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841346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346432"/>
        <c:crosses val="max"/>
        <c:crossBetween val="midCat"/>
      </c:valAx>
      <c:valAx>
        <c:axId val="8413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13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79-4FBD-B4CA-A35C55178289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79-4FBD-B4CA-A35C55178289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79-4FBD-B4CA-A35C5517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GA!$AB$15:$AB$25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08-4829-9E95-8DD86D021F34}"/>
            </c:ext>
          </c:extLst>
        </c:ser>
        <c:ser>
          <c:idx val="1"/>
          <c:order val="1"/>
          <c:tx>
            <c:strRef>
              <c:f>GA!$AC$14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GA!$AC$15:$AC$25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  <c:pt idx="5">
                  <c:v>-4.4999999999999999E-4</c:v>
                </c:pt>
                <c:pt idx="6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08-4829-9E95-8DD86D021F34}"/>
            </c:ext>
          </c:extLst>
        </c:ser>
        <c:ser>
          <c:idx val="2"/>
          <c:order val="2"/>
          <c:tx>
            <c:strRef>
              <c:f>GA!$AD$14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GA!$C$15:$C$25</c:f>
              <c:numCache>
                <c:formatCode>0.0</c:formatCode>
                <c:ptCount val="11"/>
              </c:numCache>
            </c:numRef>
          </c:xVal>
          <c:yVal>
            <c:numRef>
              <c:f>GA!$AD$15:$AD$25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08-4829-9E95-8DD86D021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18-42F3-9259-6F686AEA9B5E}"/>
            </c:ext>
          </c:extLst>
        </c:ser>
        <c:ser>
          <c:idx val="1"/>
          <c:order val="1"/>
          <c:tx>
            <c:strRef>
              <c:f>'GA-Sol'!$Q$14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18-42F3-9259-6F686AEA9B5E}"/>
            </c:ext>
          </c:extLst>
        </c:ser>
        <c:ser>
          <c:idx val="2"/>
          <c:order val="2"/>
          <c:tx>
            <c:strRef>
              <c:f>'GA-Sol'!$R$14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18-42F3-9259-6F686AEA9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D-4D82-B39D-532B03BF78A6}"/>
            </c:ext>
          </c:extLst>
        </c:ser>
        <c:ser>
          <c:idx val="1"/>
          <c:order val="1"/>
          <c:tx>
            <c:strRef>
              <c:f>'GA-Sol'!$T$14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ED-4D82-B39D-532B03BF78A6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ED-4D82-B39D-532B03BF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'GA-Sol'!$V$14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F5-48F4-A0D7-52795A2B9572}"/>
            </c:ext>
          </c:extLst>
        </c:ser>
        <c:ser>
          <c:idx val="1"/>
          <c:order val="1"/>
          <c:tx>
            <c:strRef>
              <c:f>'GA-Sol'!$W$14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'GA-Sol'!$C$15:$C$25</c:f>
              <c:numCache>
                <c:formatCode>0.0</c:formatCode>
                <c:ptCount val="11"/>
              </c:numCache>
            </c:numRef>
          </c:xVal>
          <c:yVal>
            <c:numRef>
              <c:f>'GA-Sol'!$W$15:$W$25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F5-48F4-A0D7-52795A2B9572}"/>
            </c:ext>
          </c:extLst>
        </c:ser>
        <c:ser>
          <c:idx val="2"/>
          <c:order val="2"/>
          <c:tx>
            <c:strRef>
              <c:f>'GA-Sol'!$X$14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'GA-Sol'!$C$15:$C$24</c:f>
              <c:numCache>
                <c:formatCode>0.0</c:formatCode>
                <c:ptCount val="10"/>
              </c:numCache>
            </c:numRef>
          </c:xVal>
          <c:yVal>
            <c:numRef>
              <c:f>'GA-Sol'!$X$15:$X$25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F5-48F4-A0D7-52795A2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138319"/>
        <c:axId val="126263728"/>
      </c:scatterChart>
      <c:valAx>
        <c:axId val="9211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263728"/>
        <c:crosses val="autoZero"/>
        <c:crossBetween val="midCat"/>
      </c:valAx>
      <c:valAx>
        <c:axId val="1262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 concentration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113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D7-4F5B-AC27-0656F4014E6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D7-4F5B-AC27-0656F4014E6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D7-4F5B-AC27-0656F40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save'!$J$2:$J$4000</c:f>
              <c:numCache>
                <c:formatCode>General</c:formatCode>
                <c:ptCount val="399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C4-4E7C-A2B4-7B22FF4B4EBC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save'!$L$2:$L$4000</c:f>
              <c:numCache>
                <c:formatCode>General</c:formatCode>
                <c:ptCount val="3999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scatterChart>
        <c:scatterStyle val="smoothMarker"/>
        <c:varyColors val="0"/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save'!$K$2:$K$4000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C4-4E7C-A2B4-7B22FF4B4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717344"/>
        <c:axId val="1354716512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auto save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valAx>
        <c:axId val="1354716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4717344"/>
        <c:crosses val="max"/>
        <c:crossBetween val="midCat"/>
      </c:valAx>
      <c:valAx>
        <c:axId val="135471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471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E-494C-A1B1-3826E643A243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EE-494C-A1B1-3826E643A243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EE-494C-A1B1-3826E643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'XA-Xol'!$AH$14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'XA-Xol'!$AH$15:$AH$25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87-4DE5-B5F5-B383BB920B92}"/>
            </c:ext>
          </c:extLst>
        </c:ser>
        <c:ser>
          <c:idx val="1"/>
          <c:order val="1"/>
          <c:tx>
            <c:strRef>
              <c:f>'XA-Xol'!$AI$14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'XA-Xol'!$AI$15:$AI$25</c:f>
              <c:numCache>
                <c:formatCode>0.00</c:formatCode>
                <c:ptCount val="11"/>
                <c:pt idx="0">
                  <c:v>-4.4999999999999999E-4</c:v>
                </c:pt>
                <c:pt idx="1">
                  <c:v>-4.4999999999999999E-4</c:v>
                </c:pt>
                <c:pt idx="2">
                  <c:v>-4.4999999999999999E-4</c:v>
                </c:pt>
                <c:pt idx="3">
                  <c:v>-4.4999999999999999E-4</c:v>
                </c:pt>
                <c:pt idx="4">
                  <c:v>-4.4999999999999999E-4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87-4DE5-B5F5-B383BB920B92}"/>
            </c:ext>
          </c:extLst>
        </c:ser>
        <c:ser>
          <c:idx val="2"/>
          <c:order val="2"/>
          <c:tx>
            <c:strRef>
              <c:f>'XA-Xol'!$AJ$14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'XA-Xol'!$AJ$15:$AJ$25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7-4DE5-B5F5-B383BB920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0-45E0-8415-A3FCE79666F5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40-45E0-8415-A3FCE79666F5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40-45E0-8415-A3FCE7966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'XA-Xol'!$P$15:$P$25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FF-4528-8611-4CB45F294C40}"/>
            </c:ext>
          </c:extLst>
        </c:ser>
        <c:ser>
          <c:idx val="1"/>
          <c:order val="1"/>
          <c:tx>
            <c:strRef>
              <c:f>'XA-Xol'!$Q$14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'XA-Xol'!$Q$15:$Q$25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FF-4528-8611-4CB45F294C40}"/>
            </c:ext>
          </c:extLst>
        </c:ser>
        <c:ser>
          <c:idx val="2"/>
          <c:order val="2"/>
          <c:tx>
            <c:strRef>
              <c:f>'XA-Xol'!$R$14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'XA-Xol'!$R$15:$R$25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FF-4528-8611-4CB45F29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'XA-Xol'!$Y$15:$Y$25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C-4933-B7A7-C4491DADE27C}"/>
            </c:ext>
          </c:extLst>
        </c:ser>
        <c:ser>
          <c:idx val="1"/>
          <c:order val="1"/>
          <c:tx>
            <c:strRef>
              <c:f>'XA-Xol'!$T$14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'XA-Xol'!$Z$15:$Z$25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8C-4933-B7A7-C4491DADE27C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'XA-Xol'!$AA$15:$AA$25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C-4933-B7A7-C4491DADE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'XA-Xol'!$V$14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'XA-Xol'!$V$15:$V$25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0E-4467-A6EB-C31AFD71E031}"/>
            </c:ext>
          </c:extLst>
        </c:ser>
        <c:ser>
          <c:idx val="1"/>
          <c:order val="1"/>
          <c:tx>
            <c:strRef>
              <c:f>'XA-Xol'!$W$14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'XA-Xol'!$W$15:$W$25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0E-4467-A6EB-C31AFD71E031}"/>
            </c:ext>
          </c:extLst>
        </c:ser>
        <c:ser>
          <c:idx val="2"/>
          <c:order val="2"/>
          <c:tx>
            <c:strRef>
              <c:f>'XA-Xol'!$X$14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'XA-Xol'!$C$15:$C$25</c:f>
              <c:numCache>
                <c:formatCode>0.0</c:formatCode>
                <c:ptCount val="11"/>
              </c:numCache>
            </c:numRef>
          </c:xVal>
          <c:yVal>
            <c:numRef>
              <c:f>'XA-Xol'!$X$15:$X$25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0E-4467-A6EB-C31AFD71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23104"/>
        <c:axId val="763000672"/>
      </c:scatterChart>
      <c:valAx>
        <c:axId val="7944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3000672"/>
        <c:crosses val="autoZero"/>
        <c:crossBetween val="midCat"/>
      </c:valAx>
      <c:valAx>
        <c:axId val="7630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Xol conentration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curve'!$B$11:$B$23</c:f>
              <c:strCache>
                <c:ptCount val="13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6</c:v>
                </c:pt>
                <c:pt idx="12">
                  <c:v>8</c:v>
                </c:pt>
              </c:strCache>
            </c:strRef>
          </c:xVal>
          <c:yVal>
            <c:numRef>
              <c:f>'Updated standard curve'!$F$11:$F$23</c:f>
              <c:numCache>
                <c:formatCode>General</c:formatCode>
                <c:ptCount val="13"/>
                <c:pt idx="0">
                  <c:v>0</c:v>
                </c:pt>
                <c:pt idx="1">
                  <c:v>0.378</c:v>
                </c:pt>
                <c:pt idx="2">
                  <c:v>1.5229999999999999</c:v>
                </c:pt>
                <c:pt idx="3">
                  <c:v>2.84</c:v>
                </c:pt>
                <c:pt idx="4">
                  <c:v>12.18</c:v>
                </c:pt>
                <c:pt idx="5">
                  <c:v>24.1</c:v>
                </c:pt>
                <c:pt idx="6">
                  <c:v>112.6</c:v>
                </c:pt>
                <c:pt idx="7">
                  <c:v>216</c:v>
                </c:pt>
                <c:pt idx="8">
                  <c:v>359</c:v>
                </c:pt>
                <c:pt idx="9">
                  <c:v>480</c:v>
                </c:pt>
                <c:pt idx="10">
                  <c:v>572</c:v>
                </c:pt>
                <c:pt idx="11">
                  <c:v>643</c:v>
                </c:pt>
                <c:pt idx="12">
                  <c:v>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F09-8543-ADC7725B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29695"/>
        <c:axId val="376250479"/>
      </c:scatterChart>
      <c:valAx>
        <c:axId val="5423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250479"/>
        <c:crosses val="autoZero"/>
        <c:crossBetween val="midCat"/>
      </c:valAx>
      <c:valAx>
        <c:axId val="3762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232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curve'!$M$9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curve'!$M$11:$M$22</c:f>
              <c:strCache>
                <c:ptCount val="12"/>
                <c:pt idx="0">
                  <c:v>M</c:v>
                </c:pt>
                <c:pt idx="1">
                  <c:v>0.000666667</c:v>
                </c:pt>
                <c:pt idx="2">
                  <c:v>0.003333333</c:v>
                </c:pt>
                <c:pt idx="3">
                  <c:v>0.006666667</c:v>
                </c:pt>
                <c:pt idx="4">
                  <c:v>0.033333333</c:v>
                </c:pt>
                <c:pt idx="5">
                  <c:v>0.066666667</c:v>
                </c:pt>
                <c:pt idx="6">
                  <c:v>0.333333333</c:v>
                </c:pt>
                <c:pt idx="7">
                  <c:v>0.666666667</c:v>
                </c:pt>
                <c:pt idx="8">
                  <c:v>1.333333333</c:v>
                </c:pt>
                <c:pt idx="9">
                  <c:v>2</c:v>
                </c:pt>
                <c:pt idx="10">
                  <c:v>2.666666667</c:v>
                </c:pt>
                <c:pt idx="11">
                  <c:v>3.333333</c:v>
                </c:pt>
              </c:strCache>
            </c:strRef>
          </c:xVal>
          <c:yVal>
            <c:numRef>
              <c:f>'Updated standard curve'!$R$11:$R$22</c:f>
              <c:numCache>
                <c:formatCode>General</c:formatCode>
                <c:ptCount val="12"/>
                <c:pt idx="0">
                  <c:v>0</c:v>
                </c:pt>
                <c:pt idx="1">
                  <c:v>7.0925000000000002E-2</c:v>
                </c:pt>
                <c:pt idx="2">
                  <c:v>0.55950000000000011</c:v>
                </c:pt>
                <c:pt idx="3">
                  <c:v>1.1952500000000001</c:v>
                </c:pt>
                <c:pt idx="4">
                  <c:v>5.8649999999999993</c:v>
                </c:pt>
                <c:pt idx="5">
                  <c:v>11.344999999999999</c:v>
                </c:pt>
                <c:pt idx="6">
                  <c:v>51.025000000000006</c:v>
                </c:pt>
                <c:pt idx="7">
                  <c:v>94.050000000000011</c:v>
                </c:pt>
                <c:pt idx="8">
                  <c:v>165</c:v>
                </c:pt>
                <c:pt idx="9">
                  <c:v>217</c:v>
                </c:pt>
                <c:pt idx="10">
                  <c:v>265.75</c:v>
                </c:pt>
                <c:pt idx="11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4-4FC7-9749-F6169093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671"/>
        <c:axId val="319559471"/>
      </c:scatterChart>
      <c:valAx>
        <c:axId val="36565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9559471"/>
        <c:crosses val="autoZero"/>
        <c:crossBetween val="midCat"/>
      </c:valAx>
      <c:valAx>
        <c:axId val="31955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65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curve'!$T$9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curve'!$T$11:$T$20</c:f>
              <c:strCache>
                <c:ptCount val="10"/>
                <c:pt idx="0">
                  <c:v>M</c:v>
                </c:pt>
                <c:pt idx="1">
                  <c:v>0.001</c:v>
                </c:pt>
                <c:pt idx="2">
                  <c:v>0.005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0.5</c:v>
                </c:pt>
                <c:pt idx="8">
                  <c:v>1.0</c:v>
                </c:pt>
                <c:pt idx="9">
                  <c:v>2.0</c:v>
                </c:pt>
              </c:strCache>
            </c:strRef>
          </c:xVal>
          <c:yVal>
            <c:numRef>
              <c:f>'Updated standard curve'!$V$11:$V$20</c:f>
              <c:numCache>
                <c:formatCode>General</c:formatCode>
                <c:ptCount val="10"/>
                <c:pt idx="0">
                  <c:v>0</c:v>
                </c:pt>
                <c:pt idx="1">
                  <c:v>0.1114</c:v>
                </c:pt>
                <c:pt idx="2">
                  <c:v>0.55900000000000005</c:v>
                </c:pt>
                <c:pt idx="3">
                  <c:v>1.1220000000000001</c:v>
                </c:pt>
                <c:pt idx="4">
                  <c:v>4.45</c:v>
                </c:pt>
                <c:pt idx="5">
                  <c:v>9.81</c:v>
                </c:pt>
                <c:pt idx="7">
                  <c:v>42</c:v>
                </c:pt>
                <c:pt idx="8">
                  <c:v>76.099999999999994</c:v>
                </c:pt>
                <c:pt idx="9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32-4FDE-93D3-71E4CC69A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92623"/>
        <c:axId val="317941583"/>
      </c:scatterChart>
      <c:valAx>
        <c:axId val="198369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7941583"/>
        <c:crosses val="autoZero"/>
        <c:crossBetween val="midCat"/>
      </c:valAx>
      <c:valAx>
        <c:axId val="3179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369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curve'!$Y$9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'Updated standard curve'!$AA$11:$AA$22</c:f>
              <c:strCache>
                <c:ptCount val="9"/>
                <c:pt idx="0">
                  <c:v>mS/cm </c:v>
                </c:pt>
                <c:pt idx="1">
                  <c:v>0.202</c:v>
                </c:pt>
                <c:pt idx="2">
                  <c:v>1.04</c:v>
                </c:pt>
                <c:pt idx="3">
                  <c:v>2</c:v>
                </c:pt>
                <c:pt idx="4">
                  <c:v>9.91</c:v>
                </c:pt>
                <c:pt idx="5">
                  <c:v>19.09</c:v>
                </c:pt>
                <c:pt idx="6">
                  <c:v>84.2</c:v>
                </c:pt>
                <c:pt idx="7">
                  <c:v>157.8</c:v>
                </c:pt>
                <c:pt idx="8">
                  <c:v>279</c:v>
                </c:pt>
              </c:strCache>
            </c:strRef>
          </c:xVal>
          <c:yVal>
            <c:numRef>
              <c:f>'Updated standard curve'!$AB$11:$AB$22</c:f>
              <c:numCache>
                <c:formatCode>General</c:formatCode>
                <c:ptCount val="12"/>
                <c:pt idx="0">
                  <c:v>0</c:v>
                </c:pt>
                <c:pt idx="1">
                  <c:v>0.1993</c:v>
                </c:pt>
                <c:pt idx="2">
                  <c:v>1.036</c:v>
                </c:pt>
                <c:pt idx="3">
                  <c:v>1.988</c:v>
                </c:pt>
                <c:pt idx="4">
                  <c:v>9.84</c:v>
                </c:pt>
                <c:pt idx="5">
                  <c:v>18.97</c:v>
                </c:pt>
                <c:pt idx="6">
                  <c:v>83.5</c:v>
                </c:pt>
                <c:pt idx="7">
                  <c:v>155.4</c:v>
                </c:pt>
                <c:pt idx="8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0-438F-9550-8A684E7DF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55071"/>
        <c:axId val="1984098447"/>
      </c:scatterChart>
      <c:valAx>
        <c:axId val="134565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84098447"/>
        <c:crosses val="autoZero"/>
        <c:crossBetween val="midCat"/>
      </c:valAx>
      <c:valAx>
        <c:axId val="19840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65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AE6-4B32-9C5B-F0E0E21E8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10-4B8E-80C0-AF6EF675E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ACB-4C32-88F9-87315DC3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FA!$AB$15:$AB$25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6F-4CBC-B500-AC2CEED61D52}"/>
            </c:ext>
          </c:extLst>
        </c:ser>
        <c:ser>
          <c:idx val="1"/>
          <c:order val="1"/>
          <c:tx>
            <c:strRef>
              <c:f>FA!$AC$14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FA!$AC$15:$AC$25</c:f>
              <c:numCache>
                <c:formatCode>0.00</c:formatCode>
                <c:ptCount val="11"/>
                <c:pt idx="0">
                  <c:v>-1.2999999999999999E-3</c:v>
                </c:pt>
                <c:pt idx="1">
                  <c:v>-1.2999999999999999E-3</c:v>
                </c:pt>
                <c:pt idx="2">
                  <c:v>-1.2999999999999999E-3</c:v>
                </c:pt>
                <c:pt idx="3">
                  <c:v>-1.2999999999999999E-3</c:v>
                </c:pt>
                <c:pt idx="4">
                  <c:v>-1.2999999999999999E-3</c:v>
                </c:pt>
                <c:pt idx="5">
                  <c:v>-1.2999999999999999E-3</c:v>
                </c:pt>
                <c:pt idx="6">
                  <c:v>-1.2999999999999999E-3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6F-4CBC-B500-AC2CEED61D52}"/>
            </c:ext>
          </c:extLst>
        </c:ser>
        <c:ser>
          <c:idx val="2"/>
          <c:order val="2"/>
          <c:tx>
            <c:strRef>
              <c:f>FA!$AD$14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FA!$AD$15:$AD$25</c:f>
              <c:numCache>
                <c:formatCode>0.00</c:formatCode>
                <c:ptCount val="11"/>
                <c:pt idx="0">
                  <c:v>1.0999999999999999E-2</c:v>
                </c:pt>
                <c:pt idx="1">
                  <c:v>1.0999999999999999E-2</c:v>
                </c:pt>
                <c:pt idx="2">
                  <c:v>1.0999999999999999E-2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1.0999999999999999E-2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6F-4CBC-B500-AC2CEED61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1E-4DE6-A0A2-4DBF8ACD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683-4F29-9EB1-D8029058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92B-405B-A096-7575E4EC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A41-4581-9168-36D88196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7751531058617"/>
                  <c:y val="-3.3052639253426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33.9009</c:v>
              </c:pt>
              <c:pt idx="1">
                <c:v>167.18170000000001</c:v>
              </c:pt>
              <c:pt idx="2">
                <c:v>330.60939999999999</c:v>
              </c:pt>
              <c:pt idx="3">
                <c:v>1639.6470999999999</c:v>
              </c:pt>
              <c:pt idx="4">
                <c:v>3257.7303000000002</c:v>
              </c:pt>
              <c:pt idx="5">
                <c:v>16243.117200000001</c:v>
              </c:pt>
              <c:pt idx="6">
                <c:v>31933.275000000001</c:v>
              </c:pt>
              <c:pt idx="7">
                <c:v>65596.006299999994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30C-43A8-8DB7-22F32461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91999"/>
        <c:axId val="703363839"/>
      </c:scatterChart>
      <c:valAx>
        <c:axId val="497491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3839"/>
        <c:crosses val="autoZero"/>
        <c:crossBetween val="midCat"/>
      </c:valAx>
      <c:valAx>
        <c:axId val="70336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91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KOH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8.9921041119860018E-2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0.378</c:v>
              </c:pt>
              <c:pt idx="1">
                <c:v>1.5229999999999999</c:v>
              </c:pt>
              <c:pt idx="2">
                <c:v>2.84</c:v>
              </c:pt>
              <c:pt idx="3">
                <c:v>12.18</c:v>
              </c:pt>
              <c:pt idx="4">
                <c:v>24.1</c:v>
              </c:pt>
              <c:pt idx="5">
                <c:v>112.6</c:v>
              </c:pt>
              <c:pt idx="6">
                <c:v>216</c:v>
              </c:pt>
              <c:pt idx="7">
                <c:v>359</c:v>
              </c:pt>
              <c:pt idx="8">
                <c:v>480</c:v>
              </c:pt>
              <c:pt idx="9">
                <c:v>572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529-4A2C-8223-D865128B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28911"/>
        <c:axId val="119117695"/>
      </c:scatterChart>
      <c:valAx>
        <c:axId val="58862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117695"/>
        <c:crosses val="autoZero"/>
        <c:crossBetween val="midCat"/>
      </c:valAx>
      <c:valAx>
        <c:axId val="11911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2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K-Lac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48538932633420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7.0925000000000002E-2</c:v>
              </c:pt>
              <c:pt idx="1">
                <c:v>0.55950000000000011</c:v>
              </c:pt>
              <c:pt idx="2">
                <c:v>1.1952500000000001</c:v>
              </c:pt>
              <c:pt idx="3">
                <c:v>5.8649999999999993</c:v>
              </c:pt>
              <c:pt idx="4">
                <c:v>11.344999999999999</c:v>
              </c:pt>
              <c:pt idx="5">
                <c:v>51.025000000000006</c:v>
              </c:pt>
              <c:pt idx="6">
                <c:v>94.050000000000011</c:v>
              </c:pt>
              <c:pt idx="7">
                <c:v>165</c:v>
              </c:pt>
              <c:pt idx="8">
                <c:v>217</c:v>
              </c:pt>
              <c:pt idx="9">
                <c:v>265.75</c:v>
              </c:pt>
            </c:numLit>
          </c:xVal>
          <c:yVal>
            <c:numLit>
              <c:formatCode>General</c:formatCode>
              <c:ptCount val="10"/>
              <c:pt idx="0">
                <c:v>6.6666666666666664E-4</c:v>
              </c:pt>
              <c:pt idx="1">
                <c:v>3.3333333333333335E-3</c:v>
              </c:pt>
              <c:pt idx="2">
                <c:v>6.6666666666666671E-3</c:v>
              </c:pt>
              <c:pt idx="3">
                <c:v>3.3333333333333333E-2</c:v>
              </c:pt>
              <c:pt idx="4">
                <c:v>6.6666666666666666E-2</c:v>
              </c:pt>
              <c:pt idx="5">
                <c:v>0.33333333333333331</c:v>
              </c:pt>
              <c:pt idx="6">
                <c:v>0.66666666666666663</c:v>
              </c:pt>
              <c:pt idx="7">
                <c:v>1.3333333333333333</c:v>
              </c:pt>
              <c:pt idx="8">
                <c:v>2</c:v>
              </c:pt>
              <c:pt idx="9">
                <c:v>2.6666666666666665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B07-4411-8333-961C1F874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93311"/>
        <c:axId val="145638607"/>
      </c:scatterChart>
      <c:valAx>
        <c:axId val="58859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638607"/>
        <c:crosses val="autoZero"/>
        <c:crossBetween val="midCat"/>
      </c:valAx>
      <c:valAx>
        <c:axId val="14563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59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KHCO3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010914260717409"/>
                  <c:y val="-2.3564814814814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0.1114</c:v>
              </c:pt>
              <c:pt idx="1">
                <c:v>0.55900000000000005</c:v>
              </c:pt>
              <c:pt idx="2">
                <c:v>1.1220000000000001</c:v>
              </c:pt>
              <c:pt idx="3">
                <c:v>4.45</c:v>
              </c:pt>
              <c:pt idx="4">
                <c:v>9.81</c:v>
              </c:pt>
              <c:pt idx="6">
                <c:v>42</c:v>
              </c:pt>
              <c:pt idx="7">
                <c:v>76.099999999999994</c:v>
              </c:pt>
              <c:pt idx="8">
                <c:v>129</c:v>
              </c:pt>
              <c:pt idx="9">
                <c:v>165.2</c:v>
              </c:pt>
            </c:numLit>
          </c:xVal>
          <c:yVal>
            <c:numLit>
              <c:formatCode>General</c:formatCode>
              <c:ptCount val="10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0.2</c:v>
              </c:pt>
              <c:pt idx="6">
                <c:v>0.5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2E0-44AB-814D-77BB33FBD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60511"/>
        <c:axId val="703380895"/>
      </c:scatterChart>
      <c:valAx>
        <c:axId val="58866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80895"/>
        <c:crosses val="autoZero"/>
        <c:crossBetween val="midCat"/>
      </c:valAx>
      <c:valAx>
        <c:axId val="7033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60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K-For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672265966754156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0.20200000000000001</c:v>
              </c:pt>
              <c:pt idx="1">
                <c:v>1.04</c:v>
              </c:pt>
              <c:pt idx="2">
                <c:v>2</c:v>
              </c:pt>
              <c:pt idx="3">
                <c:v>9.91</c:v>
              </c:pt>
              <c:pt idx="4">
                <c:v>19.09</c:v>
              </c:pt>
              <c:pt idx="5">
                <c:v>84.2</c:v>
              </c:pt>
              <c:pt idx="6">
                <c:v>157.80000000000001</c:v>
              </c:pt>
              <c:pt idx="7">
                <c:v>279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589-400B-90A8-6569C117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688911"/>
        <c:axId val="703452863"/>
      </c:scatterChart>
      <c:valAx>
        <c:axId val="588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52863"/>
        <c:crosses val="autoZero"/>
        <c:crossBetween val="midCat"/>
      </c:valAx>
      <c:valAx>
        <c:axId val="70345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K-Glu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9095144356955378E-2"/>
                  <c:y val="-2.48078885972586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1.655</c:v>
              </c:pt>
              <c:pt idx="2">
                <c:v>3.49</c:v>
              </c:pt>
              <c:pt idx="3">
                <c:v>15.68</c:v>
              </c:pt>
              <c:pt idx="4">
                <c:v>29.9</c:v>
              </c:pt>
              <c:pt idx="5">
                <c:v>103.6</c:v>
              </c:pt>
              <c:pt idx="6">
                <c:v>136.30000000000001</c:v>
              </c:pt>
            </c:numLit>
          </c:xVal>
          <c:yVal>
            <c:numLit>
              <c:formatCode>General</c:formatCode>
              <c:ptCount val="7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56F-41EB-83ED-7A644F60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3199"/>
        <c:axId val="703481983"/>
      </c:scatterChart>
      <c:valAx>
        <c:axId val="12438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81983"/>
        <c:crosses val="autoZero"/>
        <c:crossBetween val="midCat"/>
      </c:valAx>
      <c:valAx>
        <c:axId val="703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38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FA!$P$14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FA!$P$15:$P$25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5-44FF-9CB3-20CB8362C601}"/>
            </c:ext>
          </c:extLst>
        </c:ser>
        <c:ser>
          <c:idx val="1"/>
          <c:order val="1"/>
          <c:tx>
            <c:strRef>
              <c:f>FA!$Q$14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FA!$Q$15:$Q$25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95-44FF-9CB3-20CB8362C601}"/>
            </c:ext>
          </c:extLst>
        </c:ser>
        <c:ser>
          <c:idx val="2"/>
          <c:order val="2"/>
          <c:tx>
            <c:strRef>
              <c:f>FA!$R$14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FA!$R$15:$R$25</c:f>
              <c:numCache>
                <c:formatCode>0.00</c:formatCode>
                <c:ptCount val="11"/>
                <c:pt idx="0">
                  <c:v>-8.9999999999999998E-4</c:v>
                </c:pt>
                <c:pt idx="1">
                  <c:v>-8.9999999999999998E-4</c:v>
                </c:pt>
                <c:pt idx="2">
                  <c:v>-8.9999999999999998E-4</c:v>
                </c:pt>
                <c:pt idx="3">
                  <c:v>-8.9999999999999998E-4</c:v>
                </c:pt>
                <c:pt idx="4">
                  <c:v>-8.9999999999999998E-4</c:v>
                </c:pt>
                <c:pt idx="5">
                  <c:v>-8.9999999999999998E-4</c:v>
                </c:pt>
                <c:pt idx="6">
                  <c:v>-8.9999999999999998E-4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95-44FF-9CB3-20CB836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941055"/>
        <c:axId val="552713359"/>
      </c:scatterChart>
      <c:valAx>
        <c:axId val="57894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13359"/>
        <c:crosses val="autoZero"/>
        <c:crossBetween val="midCat"/>
      </c:valAx>
      <c:valAx>
        <c:axId val="55271335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8941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1404199475063"/>
                  <c:y val="-1.5146179644211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10"/>
              <c:pt idx="0">
                <c:v>8.8257999999999992</c:v>
              </c:pt>
              <c:pt idx="1">
                <c:v>39.493600000000001</c:v>
              </c:pt>
              <c:pt idx="2">
                <c:v>75.343900000000005</c:v>
              </c:pt>
              <c:pt idx="3">
                <c:v>372.90989999999999</c:v>
              </c:pt>
              <c:pt idx="4">
                <c:v>742.8134</c:v>
              </c:pt>
              <c:pt idx="5">
                <c:v>3710.4160000000002</c:v>
              </c:pt>
              <c:pt idx="6">
                <c:v>7299.5789999999997</c:v>
              </c:pt>
              <c:pt idx="7">
                <c:v>14649.15</c:v>
              </c:pt>
              <c:pt idx="8">
                <c:v>22111.73</c:v>
              </c:pt>
              <c:pt idx="9">
                <c:v>27107.87</c:v>
              </c:pt>
            </c:numLit>
          </c:xVal>
          <c:yVal>
            <c:numLit>
              <c:formatCode>General</c:formatCode>
              <c:ptCount val="10"/>
              <c:pt idx="0">
                <c:v>3.3333333333333332E-4</c:v>
              </c:pt>
              <c:pt idx="1">
                <c:v>1.6666666666666668E-3</c:v>
              </c:pt>
              <c:pt idx="2">
                <c:v>3.3333333333333335E-3</c:v>
              </c:pt>
              <c:pt idx="3">
                <c:v>1.6666666666666666E-2</c:v>
              </c:pt>
              <c:pt idx="4">
                <c:v>3.3333333333333333E-2</c:v>
              </c:pt>
              <c:pt idx="5">
                <c:v>0.16666666666666666</c:v>
              </c:pt>
              <c:pt idx="6">
                <c:v>0.33333333333333331</c:v>
              </c:pt>
              <c:pt idx="7">
                <c:v>0.66666666666666663</c:v>
              </c:pt>
              <c:pt idx="8">
                <c:v>1</c:v>
              </c:pt>
              <c:pt idx="9">
                <c:v>1.3333333333333333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85-4D66-A27E-D1A942436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4399"/>
        <c:axId val="703365503"/>
      </c:scatterChart>
      <c:valAx>
        <c:axId val="49735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365503"/>
        <c:crosses val="autoZero"/>
        <c:crossBetween val="midCat"/>
      </c:valAx>
      <c:valAx>
        <c:axId val="7033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804308836395449"/>
                  <c:y val="-2.15558471857684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8"/>
              <c:pt idx="0">
                <c:v>15.8315</c:v>
              </c:pt>
              <c:pt idx="1">
                <c:v>71.0929</c:v>
              </c:pt>
              <c:pt idx="2">
                <c:v>138.7809</c:v>
              </c:pt>
              <c:pt idx="3">
                <c:v>681.95910000000003</c:v>
              </c:pt>
              <c:pt idx="4">
                <c:v>1389.2017000000001</c:v>
              </c:pt>
              <c:pt idx="5">
                <c:v>6806.375</c:v>
              </c:pt>
              <c:pt idx="6">
                <c:v>13419.8469</c:v>
              </c:pt>
              <c:pt idx="7">
                <c:v>26997.262500000001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200-4F44-A90D-5C0EEFDCD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425199"/>
        <c:axId val="703412511"/>
      </c:scatterChart>
      <c:valAx>
        <c:axId val="4974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412511"/>
        <c:crosses val="autoZero"/>
        <c:crossBetween val="midCat"/>
      </c:valAx>
      <c:valAx>
        <c:axId val="7034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742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347646509459559"/>
                  <c:y val="-2.9538072337166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21C-43C8-BFD3-7E7FE64D1614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429491658865375"/>
                  <c:y val="-4.59354892639440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F21C-43C8-BFD3-7E7FE64D1614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55973143161862E-2"/>
                  <c:y val="-6.75351764097592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F21C-43C8-BFD3-7E7FE64D1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0.042361111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35.7119</c:v>
              </c:pt>
              <c:pt idx="1">
                <c:v>164.19919999999999</c:v>
              </c:pt>
              <c:pt idx="2">
                <c:v>329.92290000000003</c:v>
              </c:pt>
              <c:pt idx="3">
                <c:v>1640.9576</c:v>
              </c:pt>
              <c:pt idx="4">
                <c:v>3299.5027</c:v>
              </c:pt>
              <c:pt idx="5">
                <c:v>16311.339099999999</c:v>
              </c:pt>
              <c:pt idx="6">
                <c:v>32749.018700000001</c:v>
              </c:pt>
              <c:pt idx="7">
                <c:v>73222.912500000006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1EA-440E-B06B-2B5370019D18}"/>
            </c:ext>
          </c:extLst>
        </c:ser>
        <c:ser>
          <c:idx val="1"/>
          <c:order val="1"/>
          <c:tx>
            <c:v>0.000711806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34.999299999999998</c:v>
              </c:pt>
              <c:pt idx="1">
                <c:v>163.58539999999999</c:v>
              </c:pt>
              <c:pt idx="2">
                <c:v>326.50760000000002</c:v>
              </c:pt>
              <c:pt idx="3">
                <c:v>1639.3471</c:v>
              </c:pt>
              <c:pt idx="4">
                <c:v>3272.0601999999999</c:v>
              </c:pt>
              <c:pt idx="5">
                <c:v>16258.9359</c:v>
              </c:pt>
              <c:pt idx="6">
                <c:v>32745.921900000001</c:v>
              </c:pt>
              <c:pt idx="7">
                <c:v>130916.03750000001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1EA-440E-B06B-2B5370019D18}"/>
            </c:ext>
          </c:extLst>
        </c:ser>
        <c:ser>
          <c:idx val="2"/>
          <c:order val="2"/>
          <c:tx>
            <c:v>0.000717593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41.883000000000003</c:v>
              </c:pt>
              <c:pt idx="1">
                <c:v>159.07409999999999</c:v>
              </c:pt>
              <c:pt idx="2">
                <c:v>336.12790000000001</c:v>
              </c:pt>
              <c:pt idx="3">
                <c:v>1614.4496999999999</c:v>
              </c:pt>
              <c:pt idx="4">
                <c:v>3279.4679999999998</c:v>
              </c:pt>
              <c:pt idx="5">
                <c:v>16279.8297</c:v>
              </c:pt>
              <c:pt idx="6">
                <c:v>32606.768700000001</c:v>
              </c:pt>
              <c:pt idx="7">
                <c:v>277941.95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D1EA-440E-B06B-2B537001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593647"/>
        <c:axId val="1074270367"/>
      </c:scatterChart>
      <c:valAx>
        <c:axId val="104659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4270367"/>
        <c:crosses val="autoZero"/>
        <c:crossBetween val="midCat"/>
      </c:valAx>
      <c:valAx>
        <c:axId val="107427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659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5.0746268159730205E-2"/>
                  <c:y val="-0.13368052568787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6C5-46DF-9C79-7470841E436D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5962169672823195"/>
                  <c:y val="-8.72475063859706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86C5-46DF-9C79-7470841E436D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2465313158636821"/>
                  <c:y val="-8.52926326655022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Lit>
              <c:formatCode>General</c:formatCode>
              <c:ptCount val="7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86C5-46DF-9C79-7470841E4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0.10150000000000001</c:v>
              </c:pt>
              <c:pt idx="1">
                <c:v>0.47399999999999998</c:v>
              </c:pt>
              <c:pt idx="2">
                <c:v>0.92700000000000005</c:v>
              </c:pt>
              <c:pt idx="3">
                <c:v>4.24</c:v>
              </c:pt>
              <c:pt idx="4">
                <c:v>7.92</c:v>
              </c:pt>
              <c:pt idx="5">
                <c:v>29</c:v>
              </c:pt>
              <c:pt idx="6">
                <c:v>43.2</c:v>
              </c:pt>
              <c:pt idx="7">
                <c:v>44.6</c:v>
              </c:pt>
            </c:numLit>
          </c:xVal>
          <c:yVal>
            <c:numLit>
              <c:formatCode>General</c:formatCode>
              <c:ptCount val="8"/>
              <c:pt idx="0">
                <c:v>1E-3</c:v>
              </c:pt>
              <c:pt idx="1">
                <c:v>5.0000000000000001E-3</c:v>
              </c:pt>
              <c:pt idx="2">
                <c:v>0.01</c:v>
              </c:pt>
              <c:pt idx="3">
                <c:v>0.05</c:v>
              </c:pt>
              <c:pt idx="4">
                <c:v>0.1</c:v>
              </c:pt>
              <c:pt idx="5">
                <c:v>0.5</c:v>
              </c:pt>
              <c:pt idx="6">
                <c:v>1</c:v>
              </c:pt>
              <c:pt idx="7">
                <c:v>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7-43D1-A6BF-D36B85303410}"/>
            </c:ext>
          </c:extLst>
        </c:ser>
        <c:ser>
          <c:idx val="1"/>
          <c:order val="1"/>
          <c:tx>
            <c:v>1:1.5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0.19900000000000001</c:v>
              </c:pt>
              <c:pt idx="1">
                <c:v>1.0760000000000001</c:v>
              </c:pt>
              <c:pt idx="2">
                <c:v>2.16</c:v>
              </c:pt>
              <c:pt idx="3">
                <c:v>10.029999999999999</c:v>
              </c:pt>
              <c:pt idx="4">
                <c:v>18.88</c:v>
              </c:pt>
              <c:pt idx="5">
                <c:v>65.2</c:v>
              </c:pt>
              <c:pt idx="6">
                <c:v>90.2</c:v>
              </c:pt>
              <c:pt idx="7">
                <c:v>82.7</c:v>
              </c:pt>
            </c:numLit>
          </c:xVal>
          <c:yVal>
            <c:numLit>
              <c:formatCode>General</c:formatCode>
              <c:ptCount val="8"/>
              <c:pt idx="0">
                <c:v>1.5E-3</c:v>
              </c:pt>
              <c:pt idx="1">
                <c:v>7.4999999999999997E-3</c:v>
              </c:pt>
              <c:pt idx="2">
                <c:v>1.4999999999999999E-2</c:v>
              </c:pt>
              <c:pt idx="3">
                <c:v>7.5000000000000011E-2</c:v>
              </c:pt>
              <c:pt idx="4">
                <c:v>0.15000000000000002</c:v>
              </c:pt>
              <c:pt idx="5">
                <c:v>0.75</c:v>
              </c:pt>
              <c:pt idx="6">
                <c:v>1.5</c:v>
              </c:pt>
              <c:pt idx="7">
                <c:v>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7-43D1-A6BF-D36B85303410}"/>
            </c:ext>
          </c:extLst>
        </c:ser>
        <c:ser>
          <c:idx val="2"/>
          <c:order val="2"/>
          <c:tx>
            <c:v>1:2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8"/>
              <c:pt idx="0">
                <c:v>0.34499999999999997</c:v>
              </c:pt>
              <c:pt idx="1">
                <c:v>1.738</c:v>
              </c:pt>
              <c:pt idx="2">
                <c:v>3.6</c:v>
              </c:pt>
              <c:pt idx="3">
                <c:v>16.09</c:v>
              </c:pt>
              <c:pt idx="4">
                <c:v>30.3</c:v>
              </c:pt>
              <c:pt idx="5">
                <c:v>102.1</c:v>
              </c:pt>
              <c:pt idx="6">
                <c:v>137.19999999999999</c:v>
              </c:pt>
              <c:pt idx="7">
                <c:v>110.3</c:v>
              </c:pt>
            </c:numLit>
          </c:xVal>
          <c:yVal>
            <c:numLit>
              <c:formatCode>General</c:formatCode>
              <c:ptCount val="8"/>
              <c:pt idx="0">
                <c:v>2E-3</c:v>
              </c:pt>
              <c:pt idx="1">
                <c:v>0.01</c:v>
              </c:pt>
              <c:pt idx="2">
                <c:v>0.02</c:v>
              </c:pt>
              <c:pt idx="3">
                <c:v>0.1</c:v>
              </c:pt>
              <c:pt idx="4">
                <c:v>0.2</c:v>
              </c:pt>
              <c:pt idx="5">
                <c:v>1</c:v>
              </c:pt>
              <c:pt idx="6">
                <c:v>2</c:v>
              </c:pt>
              <c:pt idx="7">
                <c:v>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17B7-43D1-A6BF-D36B8530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21135"/>
        <c:axId val="1345459871"/>
      </c:scatterChart>
      <c:valAx>
        <c:axId val="13453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459871"/>
        <c:crosses val="autoZero"/>
        <c:crossBetween val="midCat"/>
      </c:valAx>
      <c:valAx>
        <c:axId val="134545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53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curve'!$BI$10</c:f>
              <c:strCache>
                <c:ptCount val="1"/>
                <c:pt idx="0">
                  <c:v>XA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48083661417322837"/>
                  <c:y val="-8.21923301254009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curve'!$BK$12:$BK$17</c:f>
              <c:numCache>
                <c:formatCode>General</c:formatCode>
                <c:ptCount val="6"/>
                <c:pt idx="0">
                  <c:v>5.6566666666666663</c:v>
                </c:pt>
                <c:pt idx="1">
                  <c:v>22.766666666666666</c:v>
                </c:pt>
                <c:pt idx="2">
                  <c:v>53.44</c:v>
                </c:pt>
                <c:pt idx="3">
                  <c:v>111.16000000000001</c:v>
                </c:pt>
                <c:pt idx="4">
                  <c:v>561.33333333333337</c:v>
                </c:pt>
                <c:pt idx="5">
                  <c:v>1146</c:v>
                </c:pt>
              </c:numCache>
            </c:numRef>
          </c:xVal>
          <c:yVal>
            <c:numRef>
              <c:f>'Updated standard curve'!$BJ$12:$BJ$17</c:f>
              <c:numCache>
                <c:formatCode>0.000</c:formatCode>
                <c:ptCount val="6"/>
                <c:pt idx="0">
                  <c:v>3.0096912056822973E-3</c:v>
                </c:pt>
                <c:pt idx="1">
                  <c:v>1.2038764822729189E-2</c:v>
                </c:pt>
                <c:pt idx="2">
                  <c:v>3.009691205682297E-2</c:v>
                </c:pt>
                <c:pt idx="3">
                  <c:v>6.019382411364594E-2</c:v>
                </c:pt>
                <c:pt idx="4">
                  <c:v>0.30096912056822972</c:v>
                </c:pt>
                <c:pt idx="5">
                  <c:v>0.60193824113645944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E-44AE-976E-5423046C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29760"/>
        <c:axId val="168917552"/>
      </c:scatterChart>
      <c:valAx>
        <c:axId val="1697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917552"/>
        <c:crosses val="autoZero"/>
        <c:crossBetween val="midCat"/>
      </c:valAx>
      <c:valAx>
        <c:axId val="1689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7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'Updated standard curve'!$BL$10</c:f>
              <c:strCache>
                <c:ptCount val="1"/>
                <c:pt idx="0">
                  <c:v>Xol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8553882456552865"/>
                  <c:y val="-2.4226500103268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curve'!$BN$12:$BN$22</c:f>
              <c:numCache>
                <c:formatCode>General</c:formatCode>
                <c:ptCount val="11"/>
                <c:pt idx="0">
                  <c:v>7.55</c:v>
                </c:pt>
                <c:pt idx="1">
                  <c:v>15.324999999999999</c:v>
                </c:pt>
                <c:pt idx="2">
                  <c:v>30.774999999999999</c:v>
                </c:pt>
                <c:pt idx="3">
                  <c:v>76.349999999999994</c:v>
                </c:pt>
                <c:pt idx="4">
                  <c:v>153.35000000000002</c:v>
                </c:pt>
                <c:pt idx="5">
                  <c:v>308.5</c:v>
                </c:pt>
                <c:pt idx="6">
                  <c:v>781</c:v>
                </c:pt>
                <c:pt idx="7">
                  <c:v>1590</c:v>
                </c:pt>
                <c:pt idx="8">
                  <c:v>2400</c:v>
                </c:pt>
                <c:pt idx="9">
                  <c:v>3418.5</c:v>
                </c:pt>
                <c:pt idx="10">
                  <c:v>6674</c:v>
                </c:pt>
              </c:numCache>
            </c:numRef>
          </c:xVal>
          <c:yVal>
            <c:numRef>
              <c:f>'Updated standard curve'!$BM$12:$BM$22</c:f>
              <c:numCache>
                <c:formatCode>0.000</c:formatCode>
                <c:ptCount val="11"/>
                <c:pt idx="0">
                  <c:v>3.2862306933946761E-3</c:v>
                </c:pt>
                <c:pt idx="1">
                  <c:v>6.5724613867893522E-3</c:v>
                </c:pt>
                <c:pt idx="2">
                  <c:v>1.6431153466973381E-2</c:v>
                </c:pt>
                <c:pt idx="3">
                  <c:v>3.2862306933946761E-2</c:v>
                </c:pt>
                <c:pt idx="4">
                  <c:v>6.5724613867893522E-2</c:v>
                </c:pt>
                <c:pt idx="5">
                  <c:v>0.13144922773578704</c:v>
                </c:pt>
                <c:pt idx="6">
                  <c:v>0.32862306933946767</c:v>
                </c:pt>
                <c:pt idx="7">
                  <c:v>0.65724613867893533</c:v>
                </c:pt>
                <c:pt idx="8">
                  <c:v>0.98586920801840272</c:v>
                </c:pt>
                <c:pt idx="9">
                  <c:v>1.3144922773578707</c:v>
                </c:pt>
                <c:pt idx="10">
                  <c:v>1.9717384160368054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1-412A-BB02-5C4410D0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531248"/>
        <c:axId val="1937888768"/>
      </c:scatterChart>
      <c:valAx>
        <c:axId val="19565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888768"/>
        <c:crosses val="autoZero"/>
        <c:crossBetween val="midCat"/>
      </c:valAx>
      <c:valAx>
        <c:axId val="19378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5653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curve'!$BQ$10</c:f>
              <c:strCache>
                <c:ptCount val="1"/>
                <c:pt idx="0">
                  <c:v>GA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6243372703412075"/>
                  <c:y val="3.60783027121609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curve'!$BS$12:$BS$22</c:f>
              <c:numCache>
                <c:formatCode>General</c:formatCode>
                <c:ptCount val="11"/>
                <c:pt idx="0">
                  <c:v>5.86</c:v>
                </c:pt>
                <c:pt idx="1">
                  <c:v>11.77</c:v>
                </c:pt>
                <c:pt idx="2">
                  <c:v>23.95</c:v>
                </c:pt>
                <c:pt idx="3">
                  <c:v>62</c:v>
                </c:pt>
                <c:pt idx="4">
                  <c:v>94.35</c:v>
                </c:pt>
                <c:pt idx="5">
                  <c:v>117.5</c:v>
                </c:pt>
                <c:pt idx="6">
                  <c:v>235.5</c:v>
                </c:pt>
                <c:pt idx="7">
                  <c:v>595.5</c:v>
                </c:pt>
                <c:pt idx="8">
                  <c:v>1227.5</c:v>
                </c:pt>
                <c:pt idx="9">
                  <c:v>1874</c:v>
                </c:pt>
                <c:pt idx="10">
                  <c:v>4113</c:v>
                </c:pt>
              </c:numCache>
            </c:numRef>
          </c:xVal>
          <c:yVal>
            <c:numRef>
              <c:f>'Updated standard curve'!$BR$12:$BR$22</c:f>
              <c:numCache>
                <c:formatCode>0.000</c:formatCode>
                <c:ptCount val="11"/>
                <c:pt idx="0">
                  <c:v>2.5484199796126407E-3</c:v>
                </c:pt>
                <c:pt idx="1">
                  <c:v>5.0968399592252814E-3</c:v>
                </c:pt>
                <c:pt idx="2">
                  <c:v>1.0193679918450563E-2</c:v>
                </c:pt>
                <c:pt idx="3">
                  <c:v>2.5484199796126403E-2</c:v>
                </c:pt>
                <c:pt idx="4">
                  <c:v>4.0774719673802251E-2</c:v>
                </c:pt>
                <c:pt idx="5">
                  <c:v>5.0968399592252807E-2</c:v>
                </c:pt>
                <c:pt idx="6">
                  <c:v>0.10193679918450561</c:v>
                </c:pt>
                <c:pt idx="7">
                  <c:v>0.25484199796126406</c:v>
                </c:pt>
                <c:pt idx="8">
                  <c:v>0.50968399592252811</c:v>
                </c:pt>
                <c:pt idx="9">
                  <c:v>0.76452599388379205</c:v>
                </c:pt>
                <c:pt idx="10">
                  <c:v>1.5290519877675841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B-418C-B878-25D303150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38080"/>
        <c:axId val="285561968"/>
      </c:scatterChart>
      <c:valAx>
        <c:axId val="2818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61968"/>
        <c:crosses val="autoZero"/>
        <c:crossBetween val="midCat"/>
      </c:valAx>
      <c:valAx>
        <c:axId val="2855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18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'Updated standard curve'!$BT$10</c:f>
              <c:strCache>
                <c:ptCount val="1"/>
                <c:pt idx="0">
                  <c:v>Sol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804265091863515"/>
                  <c:y val="7.82870370370370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'Updated standard curve'!$BV$12:$BV$21</c:f>
              <c:numCache>
                <c:formatCode>General</c:formatCode>
                <c:ptCount val="10"/>
                <c:pt idx="0">
                  <c:v>8.1300000000000008</c:v>
                </c:pt>
                <c:pt idx="1">
                  <c:v>16</c:v>
                </c:pt>
                <c:pt idx="2">
                  <c:v>31.799999999999997</c:v>
                </c:pt>
                <c:pt idx="3">
                  <c:v>79.7</c:v>
                </c:pt>
                <c:pt idx="4">
                  <c:v>130.5</c:v>
                </c:pt>
                <c:pt idx="5">
                  <c:v>162.80000000000001</c:v>
                </c:pt>
                <c:pt idx="6">
                  <c:v>327.5</c:v>
                </c:pt>
                <c:pt idx="7">
                  <c:v>828.5</c:v>
                </c:pt>
                <c:pt idx="8">
                  <c:v>1650.5</c:v>
                </c:pt>
                <c:pt idx="9">
                  <c:v>2476</c:v>
                </c:pt>
              </c:numCache>
            </c:numRef>
          </c:xVal>
          <c:yVal>
            <c:numRef>
              <c:f>'Updated standard curve'!$BU$12:$BU$21</c:f>
              <c:numCache>
                <c:formatCode>0.000</c:formatCode>
                <c:ptCount val="10"/>
                <c:pt idx="0">
                  <c:v>2.7446890267332712E-3</c:v>
                </c:pt>
                <c:pt idx="1">
                  <c:v>5.4893780534665424E-3</c:v>
                </c:pt>
                <c:pt idx="2">
                  <c:v>1.0978756106933085E-2</c:v>
                </c:pt>
                <c:pt idx="3">
                  <c:v>2.7446890267332713E-2</c:v>
                </c:pt>
                <c:pt idx="4">
                  <c:v>4.391502442773234E-2</c:v>
                </c:pt>
                <c:pt idx="5">
                  <c:v>5.4893780534665426E-2</c:v>
                </c:pt>
                <c:pt idx="6">
                  <c:v>0.10978756106933085</c:v>
                </c:pt>
                <c:pt idx="7">
                  <c:v>0.27446890267332713</c:v>
                </c:pt>
                <c:pt idx="8">
                  <c:v>0.54893780534665426</c:v>
                </c:pt>
                <c:pt idx="9">
                  <c:v>0.82340670801998139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77-4A88-87F3-87E0B0B9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10384"/>
        <c:axId val="285550320"/>
      </c:scatterChart>
      <c:valAx>
        <c:axId val="2780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50320"/>
        <c:crosses val="autoZero"/>
        <c:crossBetween val="midCat"/>
      </c:valAx>
      <c:valAx>
        <c:axId val="285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80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FA!$S$14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FA!$S$15:$S$25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2A-483D-B9A2-526FE15FFA69}"/>
            </c:ext>
          </c:extLst>
        </c:ser>
        <c:ser>
          <c:idx val="1"/>
          <c:order val="1"/>
          <c:tx>
            <c:strRef>
              <c:f>FA!$T$14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FA!$T$15:$T$25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2A-483D-B9A2-526FE15FFA69}"/>
            </c:ext>
          </c:extLst>
        </c:ser>
        <c:ser>
          <c:idx val="2"/>
          <c:order val="2"/>
          <c:tx>
            <c:strRef>
              <c:f>FA!$X$14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FA!$C$15:$C$25</c:f>
              <c:numCache>
                <c:formatCode>0.0</c:formatCode>
                <c:ptCount val="11"/>
              </c:numCache>
            </c:numRef>
          </c:xVal>
          <c:yVal>
            <c:numRef>
              <c:f>FA!$U$15:$U$25</c:f>
              <c:numCache>
                <c:formatCode>0.00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2A-483D-B9A2-526FE15FF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876415"/>
        <c:axId val="758204879"/>
      </c:scatterChart>
      <c:valAx>
        <c:axId val="75787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8204879"/>
        <c:crosses val="autoZero"/>
        <c:crossBetween val="midCat"/>
      </c:valAx>
      <c:valAx>
        <c:axId val="75820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pH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787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save'!$D$2:$D$797</c:f>
              <c:numCache>
                <c:formatCode>General</c:formatCode>
                <c:ptCount val="796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3-4B77-BD62-C5F6956BB9A9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save'!$E$2:$E$797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53-4B77-BD62-C5F6956BB9A9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save'!$F$2:$F$797</c:f>
              <c:numCache>
                <c:formatCode>General</c:formatCode>
                <c:ptCount val="796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53-4B77-BD62-C5F6956BB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save'!$J$1</c:f>
              <c:strCache>
                <c:ptCount val="1"/>
                <c:pt idx="0">
                  <c:v>Voltage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save'!$J$2:$J$797</c:f>
              <c:numCache>
                <c:formatCode>General</c:formatCode>
                <c:ptCount val="79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20</c:v>
                </c:pt>
                <c:pt idx="613">
                  <c:v>20</c:v>
                </c:pt>
                <c:pt idx="614">
                  <c:v>20</c:v>
                </c:pt>
                <c:pt idx="615">
                  <c:v>20</c:v>
                </c:pt>
                <c:pt idx="616">
                  <c:v>20</c:v>
                </c:pt>
                <c:pt idx="617">
                  <c:v>20</c:v>
                </c:pt>
                <c:pt idx="618">
                  <c:v>20</c:v>
                </c:pt>
                <c:pt idx="619">
                  <c:v>20</c:v>
                </c:pt>
                <c:pt idx="620">
                  <c:v>20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20</c:v>
                </c:pt>
                <c:pt idx="629">
                  <c:v>20</c:v>
                </c:pt>
                <c:pt idx="630">
                  <c:v>20</c:v>
                </c:pt>
                <c:pt idx="631">
                  <c:v>20</c:v>
                </c:pt>
                <c:pt idx="632">
                  <c:v>20</c:v>
                </c:pt>
                <c:pt idx="633">
                  <c:v>20</c:v>
                </c:pt>
                <c:pt idx="634">
                  <c:v>20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20</c:v>
                </c:pt>
                <c:pt idx="644">
                  <c:v>20</c:v>
                </c:pt>
                <c:pt idx="645">
                  <c:v>20</c:v>
                </c:pt>
                <c:pt idx="646">
                  <c:v>20</c:v>
                </c:pt>
                <c:pt idx="647">
                  <c:v>20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20</c:v>
                </c:pt>
                <c:pt idx="699">
                  <c:v>20</c:v>
                </c:pt>
                <c:pt idx="700">
                  <c:v>20</c:v>
                </c:pt>
                <c:pt idx="701">
                  <c:v>20</c:v>
                </c:pt>
                <c:pt idx="702">
                  <c:v>20</c:v>
                </c:pt>
                <c:pt idx="703">
                  <c:v>20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20</c:v>
                </c:pt>
                <c:pt idx="708">
                  <c:v>20</c:v>
                </c:pt>
                <c:pt idx="709">
                  <c:v>20</c:v>
                </c:pt>
                <c:pt idx="710">
                  <c:v>20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20</c:v>
                </c:pt>
                <c:pt idx="717">
                  <c:v>20</c:v>
                </c:pt>
                <c:pt idx="718">
                  <c:v>20</c:v>
                </c:pt>
                <c:pt idx="719">
                  <c:v>20</c:v>
                </c:pt>
                <c:pt idx="720">
                  <c:v>20</c:v>
                </c:pt>
                <c:pt idx="721">
                  <c:v>20</c:v>
                </c:pt>
                <c:pt idx="722">
                  <c:v>20</c:v>
                </c:pt>
                <c:pt idx="723">
                  <c:v>20</c:v>
                </c:pt>
                <c:pt idx="724">
                  <c:v>20</c:v>
                </c:pt>
                <c:pt idx="725">
                  <c:v>20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20</c:v>
                </c:pt>
                <c:pt idx="730">
                  <c:v>20</c:v>
                </c:pt>
                <c:pt idx="731">
                  <c:v>20</c:v>
                </c:pt>
                <c:pt idx="732">
                  <c:v>20</c:v>
                </c:pt>
                <c:pt idx="733">
                  <c:v>20</c:v>
                </c:pt>
                <c:pt idx="734">
                  <c:v>20</c:v>
                </c:pt>
                <c:pt idx="735">
                  <c:v>20</c:v>
                </c:pt>
                <c:pt idx="736">
                  <c:v>20</c:v>
                </c:pt>
                <c:pt idx="737">
                  <c:v>20</c:v>
                </c:pt>
                <c:pt idx="7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0A-4187-A034-AA880797BF47}"/>
            </c:ext>
          </c:extLst>
        </c:ser>
        <c:ser>
          <c:idx val="1"/>
          <c:order val="1"/>
          <c:tx>
            <c:strRef>
              <c:f>'Auto save'!$K$1</c:f>
              <c:strCache>
                <c:ptCount val="1"/>
                <c:pt idx="0">
                  <c:v>Current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save'!$K$2:$K$797</c:f>
              <c:numCache>
                <c:formatCode>General</c:formatCode>
                <c:ptCount val="79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0.7</c:v>
                </c:pt>
                <c:pt idx="291">
                  <c:v>0.7</c:v>
                </c:pt>
                <c:pt idx="292">
                  <c:v>0.7</c:v>
                </c:pt>
                <c:pt idx="293">
                  <c:v>0.7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</c:v>
                </c:pt>
                <c:pt idx="298">
                  <c:v>0.7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</c:v>
                </c:pt>
                <c:pt idx="323">
                  <c:v>0.7</c:v>
                </c:pt>
                <c:pt idx="324">
                  <c:v>0.7</c:v>
                </c:pt>
                <c:pt idx="325">
                  <c:v>0.7</c:v>
                </c:pt>
                <c:pt idx="326">
                  <c:v>0.7</c:v>
                </c:pt>
                <c:pt idx="327">
                  <c:v>0.7</c:v>
                </c:pt>
                <c:pt idx="328">
                  <c:v>0.7</c:v>
                </c:pt>
                <c:pt idx="329">
                  <c:v>0.7</c:v>
                </c:pt>
                <c:pt idx="330">
                  <c:v>0.7</c:v>
                </c:pt>
                <c:pt idx="331">
                  <c:v>0.7</c:v>
                </c:pt>
                <c:pt idx="332">
                  <c:v>0.7</c:v>
                </c:pt>
                <c:pt idx="333">
                  <c:v>0.7</c:v>
                </c:pt>
                <c:pt idx="334">
                  <c:v>0.7</c:v>
                </c:pt>
                <c:pt idx="335">
                  <c:v>0.7</c:v>
                </c:pt>
                <c:pt idx="336">
                  <c:v>0.7</c:v>
                </c:pt>
                <c:pt idx="337">
                  <c:v>0.7</c:v>
                </c:pt>
                <c:pt idx="338">
                  <c:v>0.7</c:v>
                </c:pt>
                <c:pt idx="339">
                  <c:v>0.7</c:v>
                </c:pt>
                <c:pt idx="340">
                  <c:v>0.7</c:v>
                </c:pt>
                <c:pt idx="341">
                  <c:v>0.7</c:v>
                </c:pt>
                <c:pt idx="342">
                  <c:v>0.7</c:v>
                </c:pt>
                <c:pt idx="343">
                  <c:v>0.7</c:v>
                </c:pt>
                <c:pt idx="344">
                  <c:v>0.7</c:v>
                </c:pt>
                <c:pt idx="345">
                  <c:v>0.7</c:v>
                </c:pt>
                <c:pt idx="346">
                  <c:v>0.7</c:v>
                </c:pt>
                <c:pt idx="347">
                  <c:v>0.7</c:v>
                </c:pt>
                <c:pt idx="348">
                  <c:v>0.7</c:v>
                </c:pt>
                <c:pt idx="349">
                  <c:v>0.7</c:v>
                </c:pt>
                <c:pt idx="350">
                  <c:v>0.7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</c:v>
                </c:pt>
                <c:pt idx="355">
                  <c:v>0.7</c:v>
                </c:pt>
                <c:pt idx="356">
                  <c:v>0.7</c:v>
                </c:pt>
                <c:pt idx="357">
                  <c:v>0.7</c:v>
                </c:pt>
                <c:pt idx="358">
                  <c:v>0.7</c:v>
                </c:pt>
                <c:pt idx="359">
                  <c:v>0.7</c:v>
                </c:pt>
                <c:pt idx="360">
                  <c:v>0.7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</c:v>
                </c:pt>
                <c:pt idx="369">
                  <c:v>0.8</c:v>
                </c:pt>
                <c:pt idx="370">
                  <c:v>0.8</c:v>
                </c:pt>
                <c:pt idx="371">
                  <c:v>0.8</c:v>
                </c:pt>
                <c:pt idx="372">
                  <c:v>0.8</c:v>
                </c:pt>
                <c:pt idx="373">
                  <c:v>0.8</c:v>
                </c:pt>
                <c:pt idx="374">
                  <c:v>0.8</c:v>
                </c:pt>
                <c:pt idx="375">
                  <c:v>0.8</c:v>
                </c:pt>
                <c:pt idx="376">
                  <c:v>0.8</c:v>
                </c:pt>
                <c:pt idx="377">
                  <c:v>0.8</c:v>
                </c:pt>
                <c:pt idx="378">
                  <c:v>0.8</c:v>
                </c:pt>
                <c:pt idx="379">
                  <c:v>0.8</c:v>
                </c:pt>
                <c:pt idx="380">
                  <c:v>0.8</c:v>
                </c:pt>
                <c:pt idx="381">
                  <c:v>0.8</c:v>
                </c:pt>
                <c:pt idx="382">
                  <c:v>0.8</c:v>
                </c:pt>
                <c:pt idx="383">
                  <c:v>0.8</c:v>
                </c:pt>
                <c:pt idx="384">
                  <c:v>0.8</c:v>
                </c:pt>
                <c:pt idx="385">
                  <c:v>0.8</c:v>
                </c:pt>
                <c:pt idx="386">
                  <c:v>0.8</c:v>
                </c:pt>
                <c:pt idx="387">
                  <c:v>0.8</c:v>
                </c:pt>
                <c:pt idx="388">
                  <c:v>0.8</c:v>
                </c:pt>
                <c:pt idx="389">
                  <c:v>0.8</c:v>
                </c:pt>
                <c:pt idx="390">
                  <c:v>0.8</c:v>
                </c:pt>
                <c:pt idx="391">
                  <c:v>0.8</c:v>
                </c:pt>
                <c:pt idx="392">
                  <c:v>0.8</c:v>
                </c:pt>
                <c:pt idx="393">
                  <c:v>0.8</c:v>
                </c:pt>
                <c:pt idx="394">
                  <c:v>0.8</c:v>
                </c:pt>
                <c:pt idx="395">
                  <c:v>0.8</c:v>
                </c:pt>
                <c:pt idx="396">
                  <c:v>0.8</c:v>
                </c:pt>
                <c:pt idx="397">
                  <c:v>0.8</c:v>
                </c:pt>
                <c:pt idx="398">
                  <c:v>0.8</c:v>
                </c:pt>
                <c:pt idx="399">
                  <c:v>0.8</c:v>
                </c:pt>
                <c:pt idx="400">
                  <c:v>0.8</c:v>
                </c:pt>
                <c:pt idx="401">
                  <c:v>0.8</c:v>
                </c:pt>
                <c:pt idx="402">
                  <c:v>0.8</c:v>
                </c:pt>
                <c:pt idx="403">
                  <c:v>0.8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0.8</c:v>
                </c:pt>
                <c:pt idx="408">
                  <c:v>0.8</c:v>
                </c:pt>
                <c:pt idx="409">
                  <c:v>0.8</c:v>
                </c:pt>
                <c:pt idx="410">
                  <c:v>0.8</c:v>
                </c:pt>
                <c:pt idx="411">
                  <c:v>0.8</c:v>
                </c:pt>
                <c:pt idx="412">
                  <c:v>0.8</c:v>
                </c:pt>
                <c:pt idx="413">
                  <c:v>0.8</c:v>
                </c:pt>
                <c:pt idx="414">
                  <c:v>0.8</c:v>
                </c:pt>
                <c:pt idx="415">
                  <c:v>0.8</c:v>
                </c:pt>
                <c:pt idx="416">
                  <c:v>0.8</c:v>
                </c:pt>
                <c:pt idx="417">
                  <c:v>0.8</c:v>
                </c:pt>
                <c:pt idx="418">
                  <c:v>0.8</c:v>
                </c:pt>
                <c:pt idx="419">
                  <c:v>0.8</c:v>
                </c:pt>
                <c:pt idx="420">
                  <c:v>0.8</c:v>
                </c:pt>
                <c:pt idx="421">
                  <c:v>0.8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0.8</c:v>
                </c:pt>
                <c:pt idx="427">
                  <c:v>0.8</c:v>
                </c:pt>
                <c:pt idx="428">
                  <c:v>0.8</c:v>
                </c:pt>
                <c:pt idx="429">
                  <c:v>0.8</c:v>
                </c:pt>
                <c:pt idx="430">
                  <c:v>0.8</c:v>
                </c:pt>
                <c:pt idx="431">
                  <c:v>0.8</c:v>
                </c:pt>
                <c:pt idx="432">
                  <c:v>0.8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0.8</c:v>
                </c:pt>
                <c:pt idx="437">
                  <c:v>0.8</c:v>
                </c:pt>
                <c:pt idx="438">
                  <c:v>0.8</c:v>
                </c:pt>
                <c:pt idx="439">
                  <c:v>0.8</c:v>
                </c:pt>
                <c:pt idx="440">
                  <c:v>0.8</c:v>
                </c:pt>
                <c:pt idx="441">
                  <c:v>0.8</c:v>
                </c:pt>
                <c:pt idx="442">
                  <c:v>0.8</c:v>
                </c:pt>
                <c:pt idx="443">
                  <c:v>0.8</c:v>
                </c:pt>
                <c:pt idx="444">
                  <c:v>0.8</c:v>
                </c:pt>
                <c:pt idx="445">
                  <c:v>0.8</c:v>
                </c:pt>
                <c:pt idx="446">
                  <c:v>0.8</c:v>
                </c:pt>
                <c:pt idx="447">
                  <c:v>0.8</c:v>
                </c:pt>
                <c:pt idx="448">
                  <c:v>0.8</c:v>
                </c:pt>
                <c:pt idx="449">
                  <c:v>0.8</c:v>
                </c:pt>
                <c:pt idx="450">
                  <c:v>0.8</c:v>
                </c:pt>
                <c:pt idx="451">
                  <c:v>0.8</c:v>
                </c:pt>
                <c:pt idx="452">
                  <c:v>0.8</c:v>
                </c:pt>
                <c:pt idx="453">
                  <c:v>0.8</c:v>
                </c:pt>
                <c:pt idx="454">
                  <c:v>0.8</c:v>
                </c:pt>
                <c:pt idx="455">
                  <c:v>0.8</c:v>
                </c:pt>
                <c:pt idx="456">
                  <c:v>0.8</c:v>
                </c:pt>
                <c:pt idx="457">
                  <c:v>0.8</c:v>
                </c:pt>
                <c:pt idx="458">
                  <c:v>0.8</c:v>
                </c:pt>
                <c:pt idx="459">
                  <c:v>0.8</c:v>
                </c:pt>
                <c:pt idx="460">
                  <c:v>0.8</c:v>
                </c:pt>
                <c:pt idx="461">
                  <c:v>0.8</c:v>
                </c:pt>
                <c:pt idx="462">
                  <c:v>0.8</c:v>
                </c:pt>
                <c:pt idx="463">
                  <c:v>0.8</c:v>
                </c:pt>
                <c:pt idx="464">
                  <c:v>0.8</c:v>
                </c:pt>
                <c:pt idx="465">
                  <c:v>0.8</c:v>
                </c:pt>
                <c:pt idx="466">
                  <c:v>0.8</c:v>
                </c:pt>
                <c:pt idx="467">
                  <c:v>0.8</c:v>
                </c:pt>
                <c:pt idx="468">
                  <c:v>0.8</c:v>
                </c:pt>
                <c:pt idx="469">
                  <c:v>0.8</c:v>
                </c:pt>
                <c:pt idx="470">
                  <c:v>0.8</c:v>
                </c:pt>
                <c:pt idx="471">
                  <c:v>0.8</c:v>
                </c:pt>
                <c:pt idx="472">
                  <c:v>0.8</c:v>
                </c:pt>
                <c:pt idx="473">
                  <c:v>0.8</c:v>
                </c:pt>
                <c:pt idx="474">
                  <c:v>0.8</c:v>
                </c:pt>
                <c:pt idx="475">
                  <c:v>0.8</c:v>
                </c:pt>
                <c:pt idx="476">
                  <c:v>0.8</c:v>
                </c:pt>
                <c:pt idx="477">
                  <c:v>0.8</c:v>
                </c:pt>
                <c:pt idx="478">
                  <c:v>0.8</c:v>
                </c:pt>
                <c:pt idx="479">
                  <c:v>0.8</c:v>
                </c:pt>
                <c:pt idx="480">
                  <c:v>0.8</c:v>
                </c:pt>
                <c:pt idx="481">
                  <c:v>0.8</c:v>
                </c:pt>
                <c:pt idx="482">
                  <c:v>0.8</c:v>
                </c:pt>
                <c:pt idx="483">
                  <c:v>0.8</c:v>
                </c:pt>
                <c:pt idx="484">
                  <c:v>0.8</c:v>
                </c:pt>
                <c:pt idx="485">
                  <c:v>0.8</c:v>
                </c:pt>
                <c:pt idx="486">
                  <c:v>0.8</c:v>
                </c:pt>
                <c:pt idx="487">
                  <c:v>0.8</c:v>
                </c:pt>
                <c:pt idx="488">
                  <c:v>0.8</c:v>
                </c:pt>
                <c:pt idx="489">
                  <c:v>0.8</c:v>
                </c:pt>
                <c:pt idx="490">
                  <c:v>0.8</c:v>
                </c:pt>
                <c:pt idx="491">
                  <c:v>0.8</c:v>
                </c:pt>
                <c:pt idx="492">
                  <c:v>0.8</c:v>
                </c:pt>
                <c:pt idx="493">
                  <c:v>0.8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</c:v>
                </c:pt>
                <c:pt idx="498">
                  <c:v>0.8</c:v>
                </c:pt>
                <c:pt idx="499">
                  <c:v>0.8</c:v>
                </c:pt>
                <c:pt idx="500">
                  <c:v>0.8</c:v>
                </c:pt>
                <c:pt idx="501">
                  <c:v>0.8</c:v>
                </c:pt>
                <c:pt idx="502">
                  <c:v>0.8</c:v>
                </c:pt>
                <c:pt idx="503">
                  <c:v>0.8</c:v>
                </c:pt>
                <c:pt idx="504">
                  <c:v>0.8</c:v>
                </c:pt>
                <c:pt idx="505">
                  <c:v>0.8</c:v>
                </c:pt>
                <c:pt idx="506">
                  <c:v>0.8</c:v>
                </c:pt>
                <c:pt idx="507">
                  <c:v>0.8</c:v>
                </c:pt>
                <c:pt idx="508">
                  <c:v>0.8</c:v>
                </c:pt>
                <c:pt idx="509">
                  <c:v>0.8</c:v>
                </c:pt>
                <c:pt idx="510">
                  <c:v>0.8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0.8</c:v>
                </c:pt>
                <c:pt idx="516">
                  <c:v>0.8</c:v>
                </c:pt>
                <c:pt idx="517">
                  <c:v>0.8</c:v>
                </c:pt>
                <c:pt idx="518">
                  <c:v>0.8</c:v>
                </c:pt>
                <c:pt idx="519">
                  <c:v>0.8</c:v>
                </c:pt>
                <c:pt idx="520">
                  <c:v>0.8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0.8</c:v>
                </c:pt>
                <c:pt idx="525">
                  <c:v>0.8</c:v>
                </c:pt>
                <c:pt idx="526">
                  <c:v>0.8</c:v>
                </c:pt>
                <c:pt idx="527">
                  <c:v>0.8</c:v>
                </c:pt>
                <c:pt idx="528">
                  <c:v>0.8</c:v>
                </c:pt>
                <c:pt idx="529">
                  <c:v>0.8</c:v>
                </c:pt>
                <c:pt idx="530">
                  <c:v>0.8</c:v>
                </c:pt>
                <c:pt idx="531">
                  <c:v>0.8</c:v>
                </c:pt>
                <c:pt idx="532">
                  <c:v>0.8</c:v>
                </c:pt>
                <c:pt idx="533">
                  <c:v>0.8</c:v>
                </c:pt>
                <c:pt idx="534">
                  <c:v>0.8</c:v>
                </c:pt>
                <c:pt idx="535">
                  <c:v>0.8</c:v>
                </c:pt>
                <c:pt idx="536">
                  <c:v>0.8</c:v>
                </c:pt>
                <c:pt idx="537">
                  <c:v>0.8</c:v>
                </c:pt>
                <c:pt idx="538">
                  <c:v>0.8</c:v>
                </c:pt>
                <c:pt idx="539">
                  <c:v>0.8</c:v>
                </c:pt>
                <c:pt idx="540">
                  <c:v>0.8</c:v>
                </c:pt>
                <c:pt idx="541">
                  <c:v>0.8</c:v>
                </c:pt>
                <c:pt idx="542">
                  <c:v>0.8</c:v>
                </c:pt>
                <c:pt idx="543">
                  <c:v>0.8</c:v>
                </c:pt>
                <c:pt idx="544">
                  <c:v>0.8</c:v>
                </c:pt>
                <c:pt idx="545">
                  <c:v>0.8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0.8</c:v>
                </c:pt>
                <c:pt idx="555">
                  <c:v>0.8</c:v>
                </c:pt>
                <c:pt idx="556">
                  <c:v>0.8</c:v>
                </c:pt>
                <c:pt idx="557">
                  <c:v>0.8</c:v>
                </c:pt>
                <c:pt idx="558">
                  <c:v>0.8</c:v>
                </c:pt>
                <c:pt idx="559">
                  <c:v>0.8</c:v>
                </c:pt>
                <c:pt idx="560">
                  <c:v>0.8</c:v>
                </c:pt>
                <c:pt idx="561">
                  <c:v>0.8</c:v>
                </c:pt>
                <c:pt idx="562">
                  <c:v>0.8</c:v>
                </c:pt>
                <c:pt idx="563">
                  <c:v>0.8</c:v>
                </c:pt>
                <c:pt idx="564">
                  <c:v>0.8</c:v>
                </c:pt>
                <c:pt idx="565">
                  <c:v>0.8</c:v>
                </c:pt>
                <c:pt idx="566">
                  <c:v>0.8</c:v>
                </c:pt>
                <c:pt idx="567">
                  <c:v>0.8</c:v>
                </c:pt>
                <c:pt idx="568">
                  <c:v>0.8</c:v>
                </c:pt>
                <c:pt idx="569">
                  <c:v>0.8</c:v>
                </c:pt>
                <c:pt idx="570">
                  <c:v>0.8</c:v>
                </c:pt>
                <c:pt idx="571">
                  <c:v>0.8</c:v>
                </c:pt>
                <c:pt idx="572">
                  <c:v>0.8</c:v>
                </c:pt>
                <c:pt idx="573">
                  <c:v>0.8</c:v>
                </c:pt>
                <c:pt idx="574">
                  <c:v>0.8</c:v>
                </c:pt>
                <c:pt idx="575">
                  <c:v>0.8</c:v>
                </c:pt>
                <c:pt idx="576">
                  <c:v>0.8</c:v>
                </c:pt>
                <c:pt idx="577">
                  <c:v>0.8</c:v>
                </c:pt>
                <c:pt idx="578">
                  <c:v>0.8</c:v>
                </c:pt>
                <c:pt idx="579">
                  <c:v>0.8</c:v>
                </c:pt>
                <c:pt idx="580">
                  <c:v>0.8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0.8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0.5</c:v>
                </c:pt>
                <c:pt idx="662">
                  <c:v>0.5</c:v>
                </c:pt>
                <c:pt idx="663">
                  <c:v>0.5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0.5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0.5</c:v>
                </c:pt>
                <c:pt idx="672">
                  <c:v>0.5</c:v>
                </c:pt>
                <c:pt idx="673">
                  <c:v>0.4</c:v>
                </c:pt>
                <c:pt idx="674">
                  <c:v>0.4</c:v>
                </c:pt>
                <c:pt idx="675">
                  <c:v>0.4</c:v>
                </c:pt>
                <c:pt idx="676">
                  <c:v>0.4</c:v>
                </c:pt>
                <c:pt idx="677">
                  <c:v>0.4</c:v>
                </c:pt>
                <c:pt idx="678">
                  <c:v>0.4</c:v>
                </c:pt>
                <c:pt idx="679">
                  <c:v>0.4</c:v>
                </c:pt>
                <c:pt idx="680">
                  <c:v>0.4</c:v>
                </c:pt>
                <c:pt idx="681">
                  <c:v>0.4</c:v>
                </c:pt>
                <c:pt idx="682">
                  <c:v>0.4</c:v>
                </c:pt>
                <c:pt idx="683">
                  <c:v>0.4</c:v>
                </c:pt>
                <c:pt idx="684">
                  <c:v>0.3</c:v>
                </c:pt>
                <c:pt idx="685">
                  <c:v>0.3</c:v>
                </c:pt>
                <c:pt idx="686">
                  <c:v>0.3</c:v>
                </c:pt>
                <c:pt idx="687">
                  <c:v>0.3</c:v>
                </c:pt>
                <c:pt idx="688">
                  <c:v>0.3</c:v>
                </c:pt>
                <c:pt idx="689">
                  <c:v>0.3</c:v>
                </c:pt>
                <c:pt idx="690">
                  <c:v>0.3</c:v>
                </c:pt>
                <c:pt idx="691">
                  <c:v>0.3</c:v>
                </c:pt>
                <c:pt idx="692">
                  <c:v>0.3</c:v>
                </c:pt>
                <c:pt idx="693">
                  <c:v>0.3</c:v>
                </c:pt>
                <c:pt idx="694">
                  <c:v>0.3</c:v>
                </c:pt>
                <c:pt idx="695">
                  <c:v>0.3</c:v>
                </c:pt>
                <c:pt idx="696">
                  <c:v>0.3</c:v>
                </c:pt>
                <c:pt idx="697">
                  <c:v>0.3</c:v>
                </c:pt>
                <c:pt idx="698">
                  <c:v>0.3</c:v>
                </c:pt>
                <c:pt idx="699">
                  <c:v>0.2</c:v>
                </c:pt>
                <c:pt idx="700">
                  <c:v>0.2</c:v>
                </c:pt>
                <c:pt idx="701">
                  <c:v>0.2</c:v>
                </c:pt>
                <c:pt idx="702">
                  <c:v>0.2</c:v>
                </c:pt>
                <c:pt idx="703">
                  <c:v>0.2</c:v>
                </c:pt>
                <c:pt idx="704">
                  <c:v>0.2</c:v>
                </c:pt>
                <c:pt idx="705">
                  <c:v>0.2</c:v>
                </c:pt>
                <c:pt idx="706">
                  <c:v>0.2</c:v>
                </c:pt>
                <c:pt idx="707">
                  <c:v>0.2</c:v>
                </c:pt>
                <c:pt idx="708">
                  <c:v>0.2</c:v>
                </c:pt>
                <c:pt idx="709">
                  <c:v>0.2</c:v>
                </c:pt>
                <c:pt idx="710">
                  <c:v>0.2</c:v>
                </c:pt>
                <c:pt idx="711">
                  <c:v>0.2</c:v>
                </c:pt>
                <c:pt idx="712">
                  <c:v>0.2</c:v>
                </c:pt>
                <c:pt idx="713">
                  <c:v>0.2</c:v>
                </c:pt>
                <c:pt idx="714">
                  <c:v>0.2</c:v>
                </c:pt>
                <c:pt idx="715">
                  <c:v>0.2</c:v>
                </c:pt>
                <c:pt idx="716">
                  <c:v>0.2</c:v>
                </c:pt>
                <c:pt idx="717">
                  <c:v>0.2</c:v>
                </c:pt>
                <c:pt idx="718">
                  <c:v>0.2</c:v>
                </c:pt>
                <c:pt idx="719">
                  <c:v>0.2</c:v>
                </c:pt>
                <c:pt idx="720">
                  <c:v>0.2</c:v>
                </c:pt>
                <c:pt idx="721">
                  <c:v>0.2</c:v>
                </c:pt>
                <c:pt idx="722">
                  <c:v>0.2</c:v>
                </c:pt>
                <c:pt idx="723">
                  <c:v>0.2</c:v>
                </c:pt>
                <c:pt idx="724">
                  <c:v>0.2</c:v>
                </c:pt>
                <c:pt idx="725">
                  <c:v>0.2</c:v>
                </c:pt>
                <c:pt idx="726">
                  <c:v>0.2</c:v>
                </c:pt>
                <c:pt idx="727">
                  <c:v>0.2</c:v>
                </c:pt>
                <c:pt idx="728">
                  <c:v>0.2</c:v>
                </c:pt>
                <c:pt idx="729">
                  <c:v>0.2</c:v>
                </c:pt>
                <c:pt idx="730">
                  <c:v>0.2</c:v>
                </c:pt>
                <c:pt idx="731">
                  <c:v>0.2</c:v>
                </c:pt>
                <c:pt idx="732">
                  <c:v>0.2</c:v>
                </c:pt>
                <c:pt idx="733">
                  <c:v>0.2</c:v>
                </c:pt>
                <c:pt idx="734">
                  <c:v>0.2</c:v>
                </c:pt>
                <c:pt idx="735">
                  <c:v>0.2</c:v>
                </c:pt>
                <c:pt idx="736">
                  <c:v>0.2</c:v>
                </c:pt>
                <c:pt idx="737">
                  <c:v>0.2</c:v>
                </c:pt>
                <c:pt idx="738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0A-4187-A034-AA880797BF47}"/>
            </c:ext>
          </c:extLst>
        </c:ser>
        <c:ser>
          <c:idx val="2"/>
          <c:order val="2"/>
          <c:tx>
            <c:strRef>
              <c:f>'Auto save'!$L$1</c:f>
              <c:strCache>
                <c:ptCount val="1"/>
                <c:pt idx="0">
                  <c:v>Ah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save'!$L$2:$L$797</c:f>
              <c:numCache>
                <c:formatCode>General</c:formatCode>
                <c:ptCount val="796"/>
                <c:pt idx="0">
                  <c:v>0.40500000000000003</c:v>
                </c:pt>
                <c:pt idx="1">
                  <c:v>0.40500000000000003</c:v>
                </c:pt>
                <c:pt idx="2">
                  <c:v>0.40500000000000003</c:v>
                </c:pt>
                <c:pt idx="3">
                  <c:v>0.40500000000000003</c:v>
                </c:pt>
                <c:pt idx="4">
                  <c:v>0.40500000000000003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2E-3</c:v>
                </c:pt>
                <c:pt idx="20">
                  <c:v>2E-3</c:v>
                </c:pt>
                <c:pt idx="21">
                  <c:v>2E-3</c:v>
                </c:pt>
                <c:pt idx="22">
                  <c:v>2E-3</c:v>
                </c:pt>
                <c:pt idx="23">
                  <c:v>2E-3</c:v>
                </c:pt>
                <c:pt idx="24">
                  <c:v>2E-3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4.0000000000000001E-3</c:v>
                </c:pt>
                <c:pt idx="31">
                  <c:v>4.0000000000000001E-3</c:v>
                </c:pt>
                <c:pt idx="32">
                  <c:v>4.0000000000000001E-3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6.0000000000000001E-3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7.0000000000000001E-3</c:v>
                </c:pt>
                <c:pt idx="43">
                  <c:v>7.0000000000000001E-3</c:v>
                </c:pt>
                <c:pt idx="44">
                  <c:v>7.0000000000000001E-3</c:v>
                </c:pt>
                <c:pt idx="45">
                  <c:v>7.0000000000000001E-3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1.7999999999999999E-2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1.9E-2</c:v>
                </c:pt>
                <c:pt idx="91">
                  <c:v>1.9E-2</c:v>
                </c:pt>
                <c:pt idx="92">
                  <c:v>1.9E-2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2.1000000000000001E-2</c:v>
                </c:pt>
                <c:pt idx="97">
                  <c:v>2.1000000000000001E-2</c:v>
                </c:pt>
                <c:pt idx="98">
                  <c:v>2.1000000000000001E-2</c:v>
                </c:pt>
                <c:pt idx="99">
                  <c:v>2.1999999999999999E-2</c:v>
                </c:pt>
                <c:pt idx="100">
                  <c:v>2.1999999999999999E-2</c:v>
                </c:pt>
                <c:pt idx="101">
                  <c:v>2.1999999999999999E-2</c:v>
                </c:pt>
                <c:pt idx="102">
                  <c:v>2.3E-2</c:v>
                </c:pt>
                <c:pt idx="103">
                  <c:v>2.3E-2</c:v>
                </c:pt>
                <c:pt idx="104">
                  <c:v>2.3E-2</c:v>
                </c:pt>
                <c:pt idx="105">
                  <c:v>2.4E-2</c:v>
                </c:pt>
                <c:pt idx="106">
                  <c:v>2.4E-2</c:v>
                </c:pt>
                <c:pt idx="107">
                  <c:v>2.4E-2</c:v>
                </c:pt>
                <c:pt idx="108">
                  <c:v>2.5000000000000001E-2</c:v>
                </c:pt>
                <c:pt idx="109">
                  <c:v>2.5000000000000001E-2</c:v>
                </c:pt>
                <c:pt idx="110">
                  <c:v>2.5000000000000001E-2</c:v>
                </c:pt>
                <c:pt idx="111">
                  <c:v>2.5999999999999999E-2</c:v>
                </c:pt>
                <c:pt idx="112">
                  <c:v>2.5999999999999999E-2</c:v>
                </c:pt>
                <c:pt idx="113">
                  <c:v>2.5999999999999999E-2</c:v>
                </c:pt>
                <c:pt idx="114">
                  <c:v>2.7E-2</c:v>
                </c:pt>
                <c:pt idx="115">
                  <c:v>2.7E-2</c:v>
                </c:pt>
                <c:pt idx="116">
                  <c:v>2.7E-2</c:v>
                </c:pt>
                <c:pt idx="117">
                  <c:v>2.8000000000000001E-2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2.9000000000000001E-2</c:v>
                </c:pt>
                <c:pt idx="121">
                  <c:v>2.9000000000000001E-2</c:v>
                </c:pt>
                <c:pt idx="122">
                  <c:v>2.9000000000000001E-2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3.1E-2</c:v>
                </c:pt>
                <c:pt idx="127">
                  <c:v>3.1E-2</c:v>
                </c:pt>
                <c:pt idx="128">
                  <c:v>3.1E-2</c:v>
                </c:pt>
                <c:pt idx="129">
                  <c:v>3.2000000000000001E-2</c:v>
                </c:pt>
                <c:pt idx="130">
                  <c:v>3.2000000000000001E-2</c:v>
                </c:pt>
                <c:pt idx="131">
                  <c:v>3.2000000000000001E-2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3.3000000000000002E-2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3.5999999999999997E-2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3.6999999999999998E-2</c:v>
                </c:pt>
                <c:pt idx="145">
                  <c:v>3.6999999999999998E-2</c:v>
                </c:pt>
                <c:pt idx="146">
                  <c:v>3.6999999999999998E-2</c:v>
                </c:pt>
                <c:pt idx="147">
                  <c:v>3.7999999999999999E-2</c:v>
                </c:pt>
                <c:pt idx="148">
                  <c:v>3.7999999999999999E-2</c:v>
                </c:pt>
                <c:pt idx="149">
                  <c:v>3.7999999999999999E-2</c:v>
                </c:pt>
                <c:pt idx="150">
                  <c:v>3.9E-2</c:v>
                </c:pt>
                <c:pt idx="151">
                  <c:v>3.9E-2</c:v>
                </c:pt>
                <c:pt idx="152">
                  <c:v>3.9E-2</c:v>
                </c:pt>
                <c:pt idx="153">
                  <c:v>0.04</c:v>
                </c:pt>
                <c:pt idx="154">
                  <c:v>0.04</c:v>
                </c:pt>
                <c:pt idx="155">
                  <c:v>0.04</c:v>
                </c:pt>
                <c:pt idx="156">
                  <c:v>4.1000000000000002E-2</c:v>
                </c:pt>
                <c:pt idx="157">
                  <c:v>4.1000000000000002E-2</c:v>
                </c:pt>
                <c:pt idx="158">
                  <c:v>4.1000000000000002E-2</c:v>
                </c:pt>
                <c:pt idx="159">
                  <c:v>4.2000000000000003E-2</c:v>
                </c:pt>
                <c:pt idx="160">
                  <c:v>4.2000000000000003E-2</c:v>
                </c:pt>
                <c:pt idx="161">
                  <c:v>4.2999999999999997E-2</c:v>
                </c:pt>
                <c:pt idx="162">
                  <c:v>4.2999999999999997E-2</c:v>
                </c:pt>
                <c:pt idx="163">
                  <c:v>4.2999999999999997E-2</c:v>
                </c:pt>
                <c:pt idx="164">
                  <c:v>4.3999999999999997E-2</c:v>
                </c:pt>
                <c:pt idx="165">
                  <c:v>4.3999999999999997E-2</c:v>
                </c:pt>
                <c:pt idx="166">
                  <c:v>4.4999999999999998E-2</c:v>
                </c:pt>
                <c:pt idx="167">
                  <c:v>4.4999999999999998E-2</c:v>
                </c:pt>
                <c:pt idx="168">
                  <c:v>4.4999999999999998E-2</c:v>
                </c:pt>
                <c:pt idx="169">
                  <c:v>4.5999999999999999E-2</c:v>
                </c:pt>
                <c:pt idx="170">
                  <c:v>4.5999999999999999E-2</c:v>
                </c:pt>
                <c:pt idx="171">
                  <c:v>4.7E-2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4.8000000000000001E-2</c:v>
                </c:pt>
                <c:pt idx="175">
                  <c:v>4.8000000000000001E-2</c:v>
                </c:pt>
                <c:pt idx="176">
                  <c:v>4.9000000000000002E-2</c:v>
                </c:pt>
                <c:pt idx="177">
                  <c:v>4.9000000000000002E-2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5.0999999999999997E-2</c:v>
                </c:pt>
                <c:pt idx="182">
                  <c:v>5.0999999999999997E-2</c:v>
                </c:pt>
                <c:pt idx="183">
                  <c:v>5.1999999999999998E-2</c:v>
                </c:pt>
                <c:pt idx="184">
                  <c:v>5.1999999999999998E-2</c:v>
                </c:pt>
                <c:pt idx="185">
                  <c:v>5.2999999999999999E-2</c:v>
                </c:pt>
                <c:pt idx="186">
                  <c:v>5.2999999999999999E-2</c:v>
                </c:pt>
                <c:pt idx="187">
                  <c:v>5.2999999999999999E-2</c:v>
                </c:pt>
                <c:pt idx="188">
                  <c:v>5.3999999999999999E-2</c:v>
                </c:pt>
                <c:pt idx="189">
                  <c:v>5.3999999999999999E-2</c:v>
                </c:pt>
                <c:pt idx="190">
                  <c:v>5.5E-2</c:v>
                </c:pt>
                <c:pt idx="191">
                  <c:v>5.5E-2</c:v>
                </c:pt>
                <c:pt idx="192">
                  <c:v>5.5E-2</c:v>
                </c:pt>
                <c:pt idx="193">
                  <c:v>5.6000000000000001E-2</c:v>
                </c:pt>
                <c:pt idx="194">
                  <c:v>5.6000000000000001E-2</c:v>
                </c:pt>
                <c:pt idx="195">
                  <c:v>5.7000000000000002E-2</c:v>
                </c:pt>
                <c:pt idx="196">
                  <c:v>5.7000000000000002E-2</c:v>
                </c:pt>
                <c:pt idx="197">
                  <c:v>5.8000000000000003E-2</c:v>
                </c:pt>
                <c:pt idx="198">
                  <c:v>5.8000000000000003E-2</c:v>
                </c:pt>
                <c:pt idx="199">
                  <c:v>5.8000000000000003E-2</c:v>
                </c:pt>
                <c:pt idx="200">
                  <c:v>5.8999999999999997E-2</c:v>
                </c:pt>
                <c:pt idx="201">
                  <c:v>5.8999999999999997E-2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6.0999999999999999E-2</c:v>
                </c:pt>
                <c:pt idx="206">
                  <c:v>6.0999999999999999E-2</c:v>
                </c:pt>
                <c:pt idx="207">
                  <c:v>6.2E-2</c:v>
                </c:pt>
                <c:pt idx="208">
                  <c:v>6.2E-2</c:v>
                </c:pt>
                <c:pt idx="209">
                  <c:v>6.3E-2</c:v>
                </c:pt>
                <c:pt idx="210">
                  <c:v>6.3E-2</c:v>
                </c:pt>
                <c:pt idx="211">
                  <c:v>6.3E-2</c:v>
                </c:pt>
                <c:pt idx="212">
                  <c:v>6.4000000000000001E-2</c:v>
                </c:pt>
                <c:pt idx="213">
                  <c:v>6.4000000000000001E-2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6.5000000000000002E-2</c:v>
                </c:pt>
                <c:pt idx="217">
                  <c:v>6.6000000000000003E-2</c:v>
                </c:pt>
                <c:pt idx="218">
                  <c:v>6.6000000000000003E-2</c:v>
                </c:pt>
                <c:pt idx="219">
                  <c:v>6.7000000000000004E-2</c:v>
                </c:pt>
                <c:pt idx="220">
                  <c:v>6.7000000000000004E-2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6.9000000000000006E-2</c:v>
                </c:pt>
                <c:pt idx="225">
                  <c:v>6.9000000000000006E-2</c:v>
                </c:pt>
                <c:pt idx="226">
                  <c:v>7.0000000000000007E-2</c:v>
                </c:pt>
                <c:pt idx="227">
                  <c:v>7.0000000000000007E-2</c:v>
                </c:pt>
                <c:pt idx="228">
                  <c:v>7.0999999999999994E-2</c:v>
                </c:pt>
                <c:pt idx="229">
                  <c:v>7.0999999999999994E-2</c:v>
                </c:pt>
                <c:pt idx="230">
                  <c:v>7.1999999999999995E-2</c:v>
                </c:pt>
                <c:pt idx="231">
                  <c:v>7.1999999999999995E-2</c:v>
                </c:pt>
                <c:pt idx="232">
                  <c:v>7.2999999999999995E-2</c:v>
                </c:pt>
                <c:pt idx="233">
                  <c:v>7.2999999999999995E-2</c:v>
                </c:pt>
                <c:pt idx="234">
                  <c:v>7.3999999999999996E-2</c:v>
                </c:pt>
                <c:pt idx="235">
                  <c:v>7.3999999999999996E-2</c:v>
                </c:pt>
                <c:pt idx="236">
                  <c:v>7.4999999999999997E-2</c:v>
                </c:pt>
                <c:pt idx="237">
                  <c:v>7.4999999999999997E-2</c:v>
                </c:pt>
                <c:pt idx="238">
                  <c:v>7.5999999999999998E-2</c:v>
                </c:pt>
                <c:pt idx="239">
                  <c:v>7.5999999999999998E-2</c:v>
                </c:pt>
                <c:pt idx="240">
                  <c:v>7.6999999999999999E-2</c:v>
                </c:pt>
                <c:pt idx="241">
                  <c:v>7.6999999999999999E-2</c:v>
                </c:pt>
                <c:pt idx="242">
                  <c:v>7.8E-2</c:v>
                </c:pt>
                <c:pt idx="243">
                  <c:v>7.8E-2</c:v>
                </c:pt>
                <c:pt idx="244">
                  <c:v>7.9000000000000001E-2</c:v>
                </c:pt>
                <c:pt idx="245">
                  <c:v>7.9000000000000001E-2</c:v>
                </c:pt>
                <c:pt idx="246">
                  <c:v>0.08</c:v>
                </c:pt>
                <c:pt idx="247">
                  <c:v>0.08</c:v>
                </c:pt>
                <c:pt idx="248">
                  <c:v>8.1000000000000003E-2</c:v>
                </c:pt>
                <c:pt idx="249">
                  <c:v>8.1000000000000003E-2</c:v>
                </c:pt>
                <c:pt idx="250">
                  <c:v>8.2000000000000003E-2</c:v>
                </c:pt>
                <c:pt idx="251">
                  <c:v>8.2000000000000003E-2</c:v>
                </c:pt>
                <c:pt idx="252">
                  <c:v>8.3000000000000004E-2</c:v>
                </c:pt>
                <c:pt idx="253">
                  <c:v>8.3000000000000004E-2</c:v>
                </c:pt>
                <c:pt idx="254">
                  <c:v>8.4000000000000005E-2</c:v>
                </c:pt>
                <c:pt idx="255">
                  <c:v>8.4000000000000005E-2</c:v>
                </c:pt>
                <c:pt idx="256">
                  <c:v>8.5000000000000006E-2</c:v>
                </c:pt>
                <c:pt idx="257">
                  <c:v>8.5000000000000006E-2</c:v>
                </c:pt>
                <c:pt idx="258">
                  <c:v>8.5999999999999993E-2</c:v>
                </c:pt>
                <c:pt idx="259">
                  <c:v>8.5999999999999993E-2</c:v>
                </c:pt>
                <c:pt idx="260">
                  <c:v>8.6999999999999994E-2</c:v>
                </c:pt>
                <c:pt idx="261">
                  <c:v>8.6999999999999994E-2</c:v>
                </c:pt>
                <c:pt idx="262">
                  <c:v>8.7999999999999995E-2</c:v>
                </c:pt>
                <c:pt idx="263">
                  <c:v>8.7999999999999995E-2</c:v>
                </c:pt>
                <c:pt idx="264">
                  <c:v>8.8999999999999996E-2</c:v>
                </c:pt>
                <c:pt idx="265">
                  <c:v>8.8999999999999996E-2</c:v>
                </c:pt>
                <c:pt idx="266">
                  <c:v>0.09</c:v>
                </c:pt>
                <c:pt idx="267">
                  <c:v>0.09</c:v>
                </c:pt>
                <c:pt idx="268">
                  <c:v>9.0999999999999998E-2</c:v>
                </c:pt>
                <c:pt idx="269">
                  <c:v>9.0999999999999998E-2</c:v>
                </c:pt>
                <c:pt idx="270">
                  <c:v>9.1999999999999998E-2</c:v>
                </c:pt>
                <c:pt idx="271">
                  <c:v>9.1999999999999998E-2</c:v>
                </c:pt>
                <c:pt idx="272">
                  <c:v>9.2999999999999999E-2</c:v>
                </c:pt>
                <c:pt idx="273">
                  <c:v>9.2999999999999999E-2</c:v>
                </c:pt>
                <c:pt idx="274">
                  <c:v>9.4E-2</c:v>
                </c:pt>
                <c:pt idx="275">
                  <c:v>9.4E-2</c:v>
                </c:pt>
                <c:pt idx="276">
                  <c:v>9.5000000000000001E-2</c:v>
                </c:pt>
                <c:pt idx="277">
                  <c:v>9.5000000000000001E-2</c:v>
                </c:pt>
                <c:pt idx="278">
                  <c:v>9.6000000000000002E-2</c:v>
                </c:pt>
                <c:pt idx="279">
                  <c:v>9.6000000000000002E-2</c:v>
                </c:pt>
                <c:pt idx="280">
                  <c:v>9.7000000000000003E-2</c:v>
                </c:pt>
                <c:pt idx="281">
                  <c:v>9.7000000000000003E-2</c:v>
                </c:pt>
                <c:pt idx="282">
                  <c:v>9.8000000000000004E-2</c:v>
                </c:pt>
                <c:pt idx="283">
                  <c:v>9.8000000000000004E-2</c:v>
                </c:pt>
                <c:pt idx="284">
                  <c:v>9.9000000000000005E-2</c:v>
                </c:pt>
                <c:pt idx="285">
                  <c:v>9.9000000000000005E-2</c:v>
                </c:pt>
                <c:pt idx="286">
                  <c:v>0.1</c:v>
                </c:pt>
                <c:pt idx="287">
                  <c:v>0.1</c:v>
                </c:pt>
                <c:pt idx="288">
                  <c:v>0.10100000000000001</c:v>
                </c:pt>
                <c:pt idx="289">
                  <c:v>0.10199999999999999</c:v>
                </c:pt>
                <c:pt idx="290">
                  <c:v>0.10199999999999999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0.105</c:v>
                </c:pt>
                <c:pt idx="295">
                  <c:v>0.105</c:v>
                </c:pt>
                <c:pt idx="296">
                  <c:v>0.106</c:v>
                </c:pt>
                <c:pt idx="297">
                  <c:v>0.106</c:v>
                </c:pt>
                <c:pt idx="298">
                  <c:v>0.107</c:v>
                </c:pt>
                <c:pt idx="299">
                  <c:v>0.107</c:v>
                </c:pt>
                <c:pt idx="300">
                  <c:v>0.108</c:v>
                </c:pt>
                <c:pt idx="301">
                  <c:v>0.109</c:v>
                </c:pt>
                <c:pt idx="302">
                  <c:v>0.109</c:v>
                </c:pt>
                <c:pt idx="303">
                  <c:v>0.11</c:v>
                </c:pt>
                <c:pt idx="304">
                  <c:v>0.11</c:v>
                </c:pt>
                <c:pt idx="305">
                  <c:v>0.111</c:v>
                </c:pt>
                <c:pt idx="306">
                  <c:v>0.112</c:v>
                </c:pt>
                <c:pt idx="307">
                  <c:v>0.112</c:v>
                </c:pt>
                <c:pt idx="308">
                  <c:v>0.113</c:v>
                </c:pt>
                <c:pt idx="309">
                  <c:v>0.113</c:v>
                </c:pt>
                <c:pt idx="310">
                  <c:v>0.114</c:v>
                </c:pt>
                <c:pt idx="311">
                  <c:v>0.114</c:v>
                </c:pt>
                <c:pt idx="312">
                  <c:v>0.115</c:v>
                </c:pt>
                <c:pt idx="313">
                  <c:v>0.11600000000000001</c:v>
                </c:pt>
                <c:pt idx="314">
                  <c:v>0.11600000000000001</c:v>
                </c:pt>
                <c:pt idx="315">
                  <c:v>0.11700000000000001</c:v>
                </c:pt>
                <c:pt idx="316">
                  <c:v>0.11700000000000001</c:v>
                </c:pt>
                <c:pt idx="317">
                  <c:v>0.11799999999999999</c:v>
                </c:pt>
                <c:pt idx="318">
                  <c:v>0.11899999999999999</c:v>
                </c:pt>
                <c:pt idx="319">
                  <c:v>0.11899999999999999</c:v>
                </c:pt>
                <c:pt idx="320">
                  <c:v>0.12</c:v>
                </c:pt>
                <c:pt idx="321">
                  <c:v>0.12</c:v>
                </c:pt>
                <c:pt idx="322">
                  <c:v>0.121</c:v>
                </c:pt>
                <c:pt idx="323">
                  <c:v>0.121</c:v>
                </c:pt>
                <c:pt idx="324">
                  <c:v>0.122</c:v>
                </c:pt>
                <c:pt idx="325">
                  <c:v>0.123</c:v>
                </c:pt>
                <c:pt idx="326">
                  <c:v>0.123</c:v>
                </c:pt>
                <c:pt idx="327">
                  <c:v>0.124</c:v>
                </c:pt>
                <c:pt idx="328">
                  <c:v>0.124</c:v>
                </c:pt>
                <c:pt idx="329">
                  <c:v>0.125</c:v>
                </c:pt>
                <c:pt idx="330">
                  <c:v>0.126</c:v>
                </c:pt>
                <c:pt idx="331">
                  <c:v>0.126</c:v>
                </c:pt>
                <c:pt idx="332">
                  <c:v>0.127</c:v>
                </c:pt>
                <c:pt idx="333">
                  <c:v>0.127</c:v>
                </c:pt>
                <c:pt idx="334">
                  <c:v>0.128</c:v>
                </c:pt>
                <c:pt idx="335">
                  <c:v>0.128</c:v>
                </c:pt>
                <c:pt idx="336">
                  <c:v>0.129</c:v>
                </c:pt>
                <c:pt idx="337">
                  <c:v>0.13</c:v>
                </c:pt>
                <c:pt idx="338">
                  <c:v>0.13</c:v>
                </c:pt>
                <c:pt idx="339">
                  <c:v>0.13100000000000001</c:v>
                </c:pt>
                <c:pt idx="340">
                  <c:v>0.13100000000000001</c:v>
                </c:pt>
                <c:pt idx="341">
                  <c:v>0.13200000000000001</c:v>
                </c:pt>
                <c:pt idx="342">
                  <c:v>0.13300000000000001</c:v>
                </c:pt>
                <c:pt idx="343">
                  <c:v>0.13300000000000001</c:v>
                </c:pt>
                <c:pt idx="344">
                  <c:v>0.13400000000000001</c:v>
                </c:pt>
                <c:pt idx="345">
                  <c:v>0.13400000000000001</c:v>
                </c:pt>
                <c:pt idx="346">
                  <c:v>0.13500000000000001</c:v>
                </c:pt>
                <c:pt idx="347">
                  <c:v>0.13500000000000001</c:v>
                </c:pt>
                <c:pt idx="348">
                  <c:v>0.13600000000000001</c:v>
                </c:pt>
                <c:pt idx="349">
                  <c:v>0.13700000000000001</c:v>
                </c:pt>
                <c:pt idx="350">
                  <c:v>0.13700000000000001</c:v>
                </c:pt>
                <c:pt idx="351">
                  <c:v>0.13800000000000001</c:v>
                </c:pt>
                <c:pt idx="352">
                  <c:v>0.13800000000000001</c:v>
                </c:pt>
                <c:pt idx="353">
                  <c:v>0.13900000000000001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0.14099999999999999</c:v>
                </c:pt>
                <c:pt idx="357">
                  <c:v>0.14099999999999999</c:v>
                </c:pt>
                <c:pt idx="358">
                  <c:v>0.14199999999999999</c:v>
                </c:pt>
                <c:pt idx="359">
                  <c:v>0.14199999999999999</c:v>
                </c:pt>
                <c:pt idx="360">
                  <c:v>0.14299999999999999</c:v>
                </c:pt>
                <c:pt idx="361">
                  <c:v>0.14399999999999999</c:v>
                </c:pt>
                <c:pt idx="362">
                  <c:v>0.14399999999999999</c:v>
                </c:pt>
                <c:pt idx="363">
                  <c:v>0.14499999999999999</c:v>
                </c:pt>
                <c:pt idx="364">
                  <c:v>0.14599999999999999</c:v>
                </c:pt>
                <c:pt idx="365">
                  <c:v>0.14599999999999999</c:v>
                </c:pt>
                <c:pt idx="366">
                  <c:v>0.14699999999999999</c:v>
                </c:pt>
                <c:pt idx="367">
                  <c:v>0.14799999999999999</c:v>
                </c:pt>
                <c:pt idx="368">
                  <c:v>0.14799999999999999</c:v>
                </c:pt>
                <c:pt idx="369">
                  <c:v>0.14899999999999999</c:v>
                </c:pt>
                <c:pt idx="370">
                  <c:v>0.15</c:v>
                </c:pt>
                <c:pt idx="371">
                  <c:v>0.15</c:v>
                </c:pt>
                <c:pt idx="372">
                  <c:v>0.151</c:v>
                </c:pt>
                <c:pt idx="373">
                  <c:v>0.152</c:v>
                </c:pt>
                <c:pt idx="374">
                  <c:v>0.152</c:v>
                </c:pt>
                <c:pt idx="375">
                  <c:v>0.153</c:v>
                </c:pt>
                <c:pt idx="376">
                  <c:v>0.154</c:v>
                </c:pt>
                <c:pt idx="377">
                  <c:v>0.154</c:v>
                </c:pt>
                <c:pt idx="378">
                  <c:v>0.155</c:v>
                </c:pt>
                <c:pt idx="379">
                  <c:v>0.156</c:v>
                </c:pt>
                <c:pt idx="380">
                  <c:v>0.156</c:v>
                </c:pt>
                <c:pt idx="381">
                  <c:v>0.157</c:v>
                </c:pt>
                <c:pt idx="382">
                  <c:v>0.158</c:v>
                </c:pt>
                <c:pt idx="383">
                  <c:v>0.158</c:v>
                </c:pt>
                <c:pt idx="384">
                  <c:v>0.159</c:v>
                </c:pt>
                <c:pt idx="385">
                  <c:v>0.16</c:v>
                </c:pt>
                <c:pt idx="386">
                  <c:v>0.16</c:v>
                </c:pt>
                <c:pt idx="387">
                  <c:v>0.161</c:v>
                </c:pt>
                <c:pt idx="388">
                  <c:v>0.16200000000000001</c:v>
                </c:pt>
                <c:pt idx="389">
                  <c:v>0.16200000000000001</c:v>
                </c:pt>
                <c:pt idx="390">
                  <c:v>0.16300000000000001</c:v>
                </c:pt>
                <c:pt idx="391">
                  <c:v>0.16400000000000001</c:v>
                </c:pt>
                <c:pt idx="392">
                  <c:v>0.16400000000000001</c:v>
                </c:pt>
                <c:pt idx="393">
                  <c:v>0.16500000000000001</c:v>
                </c:pt>
                <c:pt idx="394">
                  <c:v>0.16600000000000001</c:v>
                </c:pt>
                <c:pt idx="395">
                  <c:v>0.16600000000000001</c:v>
                </c:pt>
                <c:pt idx="396">
                  <c:v>0.16700000000000001</c:v>
                </c:pt>
                <c:pt idx="397">
                  <c:v>0.16800000000000001</c:v>
                </c:pt>
                <c:pt idx="398">
                  <c:v>0.16800000000000001</c:v>
                </c:pt>
                <c:pt idx="399">
                  <c:v>0.16900000000000001</c:v>
                </c:pt>
                <c:pt idx="400">
                  <c:v>0.17</c:v>
                </c:pt>
                <c:pt idx="401">
                  <c:v>0.17</c:v>
                </c:pt>
                <c:pt idx="402">
                  <c:v>0.17100000000000001</c:v>
                </c:pt>
                <c:pt idx="403">
                  <c:v>0.17199999999999999</c:v>
                </c:pt>
                <c:pt idx="404">
                  <c:v>0.17199999999999999</c:v>
                </c:pt>
                <c:pt idx="405">
                  <c:v>0.17299999999999999</c:v>
                </c:pt>
                <c:pt idx="406">
                  <c:v>0.17399999999999999</c:v>
                </c:pt>
                <c:pt idx="407">
                  <c:v>0.17399999999999999</c:v>
                </c:pt>
                <c:pt idx="408">
                  <c:v>0.17499999999999999</c:v>
                </c:pt>
                <c:pt idx="409">
                  <c:v>0.17599999999999999</c:v>
                </c:pt>
                <c:pt idx="410">
                  <c:v>0.17599999999999999</c:v>
                </c:pt>
                <c:pt idx="411">
                  <c:v>0.17699999999999999</c:v>
                </c:pt>
                <c:pt idx="412">
                  <c:v>0.17799999999999999</c:v>
                </c:pt>
                <c:pt idx="413">
                  <c:v>0.17799999999999999</c:v>
                </c:pt>
                <c:pt idx="414">
                  <c:v>0.17899999999999999</c:v>
                </c:pt>
                <c:pt idx="415">
                  <c:v>0.18</c:v>
                </c:pt>
                <c:pt idx="416">
                  <c:v>0.18</c:v>
                </c:pt>
                <c:pt idx="417">
                  <c:v>0.18099999999999999</c:v>
                </c:pt>
                <c:pt idx="418">
                  <c:v>0.182</c:v>
                </c:pt>
                <c:pt idx="419">
                  <c:v>0.182</c:v>
                </c:pt>
                <c:pt idx="420">
                  <c:v>0.183</c:v>
                </c:pt>
                <c:pt idx="421">
                  <c:v>0.184</c:v>
                </c:pt>
                <c:pt idx="422">
                  <c:v>0.184</c:v>
                </c:pt>
                <c:pt idx="423">
                  <c:v>0.185</c:v>
                </c:pt>
                <c:pt idx="424">
                  <c:v>0.186</c:v>
                </c:pt>
                <c:pt idx="425">
                  <c:v>0.186</c:v>
                </c:pt>
                <c:pt idx="426">
                  <c:v>0.187</c:v>
                </c:pt>
                <c:pt idx="427">
                  <c:v>0.188</c:v>
                </c:pt>
                <c:pt idx="428">
                  <c:v>0.188</c:v>
                </c:pt>
                <c:pt idx="429">
                  <c:v>0.189</c:v>
                </c:pt>
                <c:pt idx="430">
                  <c:v>0.19</c:v>
                </c:pt>
                <c:pt idx="431">
                  <c:v>0.19</c:v>
                </c:pt>
                <c:pt idx="432">
                  <c:v>0.191</c:v>
                </c:pt>
                <c:pt idx="433">
                  <c:v>0.192</c:v>
                </c:pt>
                <c:pt idx="434">
                  <c:v>0.192</c:v>
                </c:pt>
                <c:pt idx="435">
                  <c:v>0.193</c:v>
                </c:pt>
                <c:pt idx="436">
                  <c:v>0.19400000000000001</c:v>
                </c:pt>
                <c:pt idx="437">
                  <c:v>0.19400000000000001</c:v>
                </c:pt>
                <c:pt idx="438">
                  <c:v>0.19500000000000001</c:v>
                </c:pt>
                <c:pt idx="439">
                  <c:v>0.19600000000000001</c:v>
                </c:pt>
                <c:pt idx="440">
                  <c:v>0.19600000000000001</c:v>
                </c:pt>
                <c:pt idx="441">
                  <c:v>0.19700000000000001</c:v>
                </c:pt>
                <c:pt idx="442">
                  <c:v>0.19800000000000001</c:v>
                </c:pt>
                <c:pt idx="443">
                  <c:v>0.19800000000000001</c:v>
                </c:pt>
                <c:pt idx="444">
                  <c:v>0.19900000000000001</c:v>
                </c:pt>
                <c:pt idx="445">
                  <c:v>0.2</c:v>
                </c:pt>
                <c:pt idx="446">
                  <c:v>0.2</c:v>
                </c:pt>
                <c:pt idx="447">
                  <c:v>0.20100000000000001</c:v>
                </c:pt>
                <c:pt idx="448">
                  <c:v>0.20200000000000001</c:v>
                </c:pt>
                <c:pt idx="449">
                  <c:v>0.20200000000000001</c:v>
                </c:pt>
                <c:pt idx="450">
                  <c:v>0.20300000000000001</c:v>
                </c:pt>
                <c:pt idx="451">
                  <c:v>0.20399999999999999</c:v>
                </c:pt>
                <c:pt idx="452">
                  <c:v>0.20399999999999999</c:v>
                </c:pt>
                <c:pt idx="453">
                  <c:v>0.20499999999999999</c:v>
                </c:pt>
                <c:pt idx="454">
                  <c:v>0.20599999999999999</c:v>
                </c:pt>
                <c:pt idx="455">
                  <c:v>0.20599999999999999</c:v>
                </c:pt>
                <c:pt idx="456">
                  <c:v>0.20699999999999999</c:v>
                </c:pt>
                <c:pt idx="457">
                  <c:v>0.20799999999999999</c:v>
                </c:pt>
                <c:pt idx="458">
                  <c:v>0.20799999999999999</c:v>
                </c:pt>
                <c:pt idx="459">
                  <c:v>0.20899999999999999</c:v>
                </c:pt>
                <c:pt idx="460">
                  <c:v>0.21</c:v>
                </c:pt>
                <c:pt idx="461">
                  <c:v>0.21</c:v>
                </c:pt>
                <c:pt idx="462">
                  <c:v>0.21099999999999999</c:v>
                </c:pt>
                <c:pt idx="463">
                  <c:v>0.21199999999999999</c:v>
                </c:pt>
                <c:pt idx="464">
                  <c:v>0.21199999999999999</c:v>
                </c:pt>
                <c:pt idx="465">
                  <c:v>0.21299999999999999</c:v>
                </c:pt>
                <c:pt idx="466">
                  <c:v>0.214</c:v>
                </c:pt>
                <c:pt idx="467">
                  <c:v>0.214</c:v>
                </c:pt>
                <c:pt idx="468">
                  <c:v>0.215</c:v>
                </c:pt>
                <c:pt idx="469">
                  <c:v>0.216</c:v>
                </c:pt>
                <c:pt idx="470">
                  <c:v>0.216</c:v>
                </c:pt>
                <c:pt idx="471">
                  <c:v>0.217</c:v>
                </c:pt>
                <c:pt idx="472">
                  <c:v>0.218</c:v>
                </c:pt>
                <c:pt idx="473">
                  <c:v>0.218</c:v>
                </c:pt>
                <c:pt idx="474">
                  <c:v>0.219</c:v>
                </c:pt>
                <c:pt idx="475">
                  <c:v>0.22</c:v>
                </c:pt>
                <c:pt idx="476">
                  <c:v>0.22</c:v>
                </c:pt>
                <c:pt idx="477">
                  <c:v>0.221</c:v>
                </c:pt>
                <c:pt idx="478">
                  <c:v>0.222</c:v>
                </c:pt>
                <c:pt idx="479">
                  <c:v>0.222</c:v>
                </c:pt>
                <c:pt idx="480">
                  <c:v>0.223</c:v>
                </c:pt>
                <c:pt idx="481">
                  <c:v>0.224</c:v>
                </c:pt>
                <c:pt idx="482">
                  <c:v>0.224</c:v>
                </c:pt>
                <c:pt idx="483">
                  <c:v>0.22500000000000001</c:v>
                </c:pt>
                <c:pt idx="484">
                  <c:v>0.22600000000000001</c:v>
                </c:pt>
                <c:pt idx="485">
                  <c:v>0.22600000000000001</c:v>
                </c:pt>
                <c:pt idx="486">
                  <c:v>0.22700000000000001</c:v>
                </c:pt>
                <c:pt idx="487">
                  <c:v>0.22800000000000001</c:v>
                </c:pt>
                <c:pt idx="488">
                  <c:v>0.22800000000000001</c:v>
                </c:pt>
                <c:pt idx="489">
                  <c:v>0.22900000000000001</c:v>
                </c:pt>
                <c:pt idx="490">
                  <c:v>0.23</c:v>
                </c:pt>
                <c:pt idx="491">
                  <c:v>0.23</c:v>
                </c:pt>
                <c:pt idx="492">
                  <c:v>0.23100000000000001</c:v>
                </c:pt>
                <c:pt idx="493">
                  <c:v>0.23200000000000001</c:v>
                </c:pt>
                <c:pt idx="494">
                  <c:v>0.23200000000000001</c:v>
                </c:pt>
                <c:pt idx="495">
                  <c:v>0.23300000000000001</c:v>
                </c:pt>
                <c:pt idx="496">
                  <c:v>0.23400000000000001</c:v>
                </c:pt>
                <c:pt idx="497">
                  <c:v>0.23400000000000001</c:v>
                </c:pt>
                <c:pt idx="498">
                  <c:v>0.23499999999999999</c:v>
                </c:pt>
                <c:pt idx="499">
                  <c:v>0.23599999999999999</c:v>
                </c:pt>
                <c:pt idx="500">
                  <c:v>0.23599999999999999</c:v>
                </c:pt>
                <c:pt idx="501">
                  <c:v>0.23699999999999999</c:v>
                </c:pt>
                <c:pt idx="502">
                  <c:v>0.23799999999999999</c:v>
                </c:pt>
                <c:pt idx="503">
                  <c:v>0.23799999999999999</c:v>
                </c:pt>
                <c:pt idx="504">
                  <c:v>0.23899999999999999</c:v>
                </c:pt>
                <c:pt idx="505">
                  <c:v>0.24</c:v>
                </c:pt>
                <c:pt idx="506">
                  <c:v>0.24</c:v>
                </c:pt>
                <c:pt idx="507">
                  <c:v>0.24099999999999999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0.24299999999999999</c:v>
                </c:pt>
                <c:pt idx="511">
                  <c:v>0.24399999999999999</c:v>
                </c:pt>
                <c:pt idx="512">
                  <c:v>0.24399999999999999</c:v>
                </c:pt>
                <c:pt idx="513">
                  <c:v>0.245</c:v>
                </c:pt>
                <c:pt idx="514">
                  <c:v>0.246</c:v>
                </c:pt>
                <c:pt idx="515">
                  <c:v>0.246</c:v>
                </c:pt>
                <c:pt idx="516">
                  <c:v>0.247</c:v>
                </c:pt>
                <c:pt idx="517">
                  <c:v>0.248</c:v>
                </c:pt>
                <c:pt idx="518">
                  <c:v>0.248</c:v>
                </c:pt>
                <c:pt idx="519">
                  <c:v>0.249</c:v>
                </c:pt>
                <c:pt idx="520">
                  <c:v>0.25</c:v>
                </c:pt>
                <c:pt idx="521">
                  <c:v>0.25</c:v>
                </c:pt>
                <c:pt idx="522">
                  <c:v>0.251</c:v>
                </c:pt>
                <c:pt idx="523">
                  <c:v>0.252</c:v>
                </c:pt>
                <c:pt idx="524">
                  <c:v>0.252</c:v>
                </c:pt>
                <c:pt idx="525">
                  <c:v>0.253</c:v>
                </c:pt>
                <c:pt idx="526">
                  <c:v>0.254</c:v>
                </c:pt>
                <c:pt idx="527">
                  <c:v>0.254</c:v>
                </c:pt>
                <c:pt idx="528">
                  <c:v>0.255</c:v>
                </c:pt>
                <c:pt idx="529">
                  <c:v>0.25600000000000001</c:v>
                </c:pt>
                <c:pt idx="530">
                  <c:v>0.25600000000000001</c:v>
                </c:pt>
                <c:pt idx="531">
                  <c:v>0.25700000000000001</c:v>
                </c:pt>
                <c:pt idx="532">
                  <c:v>0.25800000000000001</c:v>
                </c:pt>
                <c:pt idx="533">
                  <c:v>0.25800000000000001</c:v>
                </c:pt>
                <c:pt idx="534">
                  <c:v>0.25900000000000001</c:v>
                </c:pt>
                <c:pt idx="535">
                  <c:v>0.26</c:v>
                </c:pt>
                <c:pt idx="536">
                  <c:v>0.26</c:v>
                </c:pt>
                <c:pt idx="537">
                  <c:v>0.26100000000000001</c:v>
                </c:pt>
                <c:pt idx="538">
                  <c:v>0.26200000000000001</c:v>
                </c:pt>
                <c:pt idx="539">
                  <c:v>0.26200000000000001</c:v>
                </c:pt>
                <c:pt idx="540">
                  <c:v>0.26300000000000001</c:v>
                </c:pt>
                <c:pt idx="541">
                  <c:v>0.26400000000000001</c:v>
                </c:pt>
                <c:pt idx="542">
                  <c:v>0.26400000000000001</c:v>
                </c:pt>
                <c:pt idx="543">
                  <c:v>0.26500000000000001</c:v>
                </c:pt>
                <c:pt idx="544">
                  <c:v>0.26600000000000001</c:v>
                </c:pt>
                <c:pt idx="545">
                  <c:v>0.26600000000000001</c:v>
                </c:pt>
                <c:pt idx="546">
                  <c:v>0.26700000000000002</c:v>
                </c:pt>
                <c:pt idx="547">
                  <c:v>0.26800000000000002</c:v>
                </c:pt>
                <c:pt idx="548">
                  <c:v>0.26800000000000002</c:v>
                </c:pt>
                <c:pt idx="549">
                  <c:v>0.26900000000000002</c:v>
                </c:pt>
                <c:pt idx="550">
                  <c:v>0.27</c:v>
                </c:pt>
                <c:pt idx="551">
                  <c:v>0.27</c:v>
                </c:pt>
                <c:pt idx="552">
                  <c:v>0.27100000000000002</c:v>
                </c:pt>
                <c:pt idx="553">
                  <c:v>0.27200000000000002</c:v>
                </c:pt>
                <c:pt idx="554">
                  <c:v>0.27200000000000002</c:v>
                </c:pt>
                <c:pt idx="555">
                  <c:v>0.27300000000000002</c:v>
                </c:pt>
                <c:pt idx="556">
                  <c:v>0.27400000000000002</c:v>
                </c:pt>
                <c:pt idx="557">
                  <c:v>0.27400000000000002</c:v>
                </c:pt>
                <c:pt idx="558">
                  <c:v>0.27500000000000002</c:v>
                </c:pt>
                <c:pt idx="559">
                  <c:v>0.27600000000000002</c:v>
                </c:pt>
                <c:pt idx="560">
                  <c:v>0.27600000000000002</c:v>
                </c:pt>
                <c:pt idx="561">
                  <c:v>0.27700000000000002</c:v>
                </c:pt>
                <c:pt idx="562">
                  <c:v>0.27800000000000002</c:v>
                </c:pt>
                <c:pt idx="563">
                  <c:v>0.27800000000000002</c:v>
                </c:pt>
                <c:pt idx="564">
                  <c:v>0.27900000000000003</c:v>
                </c:pt>
                <c:pt idx="565">
                  <c:v>0.28000000000000003</c:v>
                </c:pt>
                <c:pt idx="566">
                  <c:v>0.28000000000000003</c:v>
                </c:pt>
                <c:pt idx="567">
                  <c:v>0.28100000000000003</c:v>
                </c:pt>
                <c:pt idx="568">
                  <c:v>0.28199999999999997</c:v>
                </c:pt>
                <c:pt idx="569">
                  <c:v>0.28199999999999997</c:v>
                </c:pt>
                <c:pt idx="570">
                  <c:v>0.28299999999999997</c:v>
                </c:pt>
                <c:pt idx="571">
                  <c:v>0.28399999999999997</c:v>
                </c:pt>
                <c:pt idx="572">
                  <c:v>0.28399999999999997</c:v>
                </c:pt>
                <c:pt idx="573">
                  <c:v>0.28499999999999998</c:v>
                </c:pt>
                <c:pt idx="574">
                  <c:v>0.28599999999999998</c:v>
                </c:pt>
                <c:pt idx="575">
                  <c:v>0.28599999999999998</c:v>
                </c:pt>
                <c:pt idx="576">
                  <c:v>0.28699999999999998</c:v>
                </c:pt>
                <c:pt idx="577">
                  <c:v>0.28799999999999998</c:v>
                </c:pt>
                <c:pt idx="578">
                  <c:v>0.28799999999999998</c:v>
                </c:pt>
                <c:pt idx="579">
                  <c:v>0.28899999999999998</c:v>
                </c:pt>
                <c:pt idx="580">
                  <c:v>0.28999999999999998</c:v>
                </c:pt>
                <c:pt idx="581">
                  <c:v>0.28999999999999998</c:v>
                </c:pt>
                <c:pt idx="582">
                  <c:v>0.29099999999999998</c:v>
                </c:pt>
                <c:pt idx="583">
                  <c:v>0.29199999999999998</c:v>
                </c:pt>
                <c:pt idx="584">
                  <c:v>0.29199999999999998</c:v>
                </c:pt>
                <c:pt idx="585">
                  <c:v>0.29299999999999998</c:v>
                </c:pt>
                <c:pt idx="586">
                  <c:v>0.29399999999999998</c:v>
                </c:pt>
                <c:pt idx="587">
                  <c:v>0.29399999999999998</c:v>
                </c:pt>
                <c:pt idx="588">
                  <c:v>0.29499999999999998</c:v>
                </c:pt>
                <c:pt idx="589">
                  <c:v>0.29599999999999999</c:v>
                </c:pt>
                <c:pt idx="590">
                  <c:v>0.29599999999999999</c:v>
                </c:pt>
                <c:pt idx="591">
                  <c:v>0.29699999999999999</c:v>
                </c:pt>
                <c:pt idx="592">
                  <c:v>0.29799999999999999</c:v>
                </c:pt>
                <c:pt idx="593">
                  <c:v>0.29799999999999999</c:v>
                </c:pt>
                <c:pt idx="594">
                  <c:v>0.29899999999999999</c:v>
                </c:pt>
                <c:pt idx="595">
                  <c:v>0.3</c:v>
                </c:pt>
                <c:pt idx="596">
                  <c:v>0.3</c:v>
                </c:pt>
                <c:pt idx="597">
                  <c:v>0.30099999999999999</c:v>
                </c:pt>
                <c:pt idx="598">
                  <c:v>0.30199999999999999</c:v>
                </c:pt>
                <c:pt idx="599">
                  <c:v>0.30199999999999999</c:v>
                </c:pt>
                <c:pt idx="600">
                  <c:v>0.30299999999999999</c:v>
                </c:pt>
                <c:pt idx="601">
                  <c:v>0.30399999999999999</c:v>
                </c:pt>
                <c:pt idx="602">
                  <c:v>0.30399999999999999</c:v>
                </c:pt>
                <c:pt idx="603">
                  <c:v>0.30499999999999999</c:v>
                </c:pt>
                <c:pt idx="604">
                  <c:v>0.30599999999999999</c:v>
                </c:pt>
                <c:pt idx="605">
                  <c:v>0.30599999999999999</c:v>
                </c:pt>
                <c:pt idx="606">
                  <c:v>0.307</c:v>
                </c:pt>
                <c:pt idx="607">
                  <c:v>0.308</c:v>
                </c:pt>
                <c:pt idx="608">
                  <c:v>0.308</c:v>
                </c:pt>
                <c:pt idx="609">
                  <c:v>0.309</c:v>
                </c:pt>
                <c:pt idx="610">
                  <c:v>0.31</c:v>
                </c:pt>
                <c:pt idx="611">
                  <c:v>0.31</c:v>
                </c:pt>
                <c:pt idx="612">
                  <c:v>0.311</c:v>
                </c:pt>
                <c:pt idx="613">
                  <c:v>0.312</c:v>
                </c:pt>
                <c:pt idx="614">
                  <c:v>0.312</c:v>
                </c:pt>
                <c:pt idx="615">
                  <c:v>0.313</c:v>
                </c:pt>
                <c:pt idx="616">
                  <c:v>0.314</c:v>
                </c:pt>
                <c:pt idx="617">
                  <c:v>0.314</c:v>
                </c:pt>
                <c:pt idx="618">
                  <c:v>0.315</c:v>
                </c:pt>
                <c:pt idx="619">
                  <c:v>0.316</c:v>
                </c:pt>
                <c:pt idx="620">
                  <c:v>0.316</c:v>
                </c:pt>
                <c:pt idx="621">
                  <c:v>0.317</c:v>
                </c:pt>
                <c:pt idx="622">
                  <c:v>0.317</c:v>
                </c:pt>
                <c:pt idx="623">
                  <c:v>0.318</c:v>
                </c:pt>
                <c:pt idx="624">
                  <c:v>0.31900000000000001</c:v>
                </c:pt>
                <c:pt idx="625">
                  <c:v>0.31900000000000001</c:v>
                </c:pt>
                <c:pt idx="626">
                  <c:v>0.32</c:v>
                </c:pt>
                <c:pt idx="627">
                  <c:v>0.32</c:v>
                </c:pt>
                <c:pt idx="628">
                  <c:v>0.32100000000000001</c:v>
                </c:pt>
                <c:pt idx="629">
                  <c:v>0.32100000000000001</c:v>
                </c:pt>
                <c:pt idx="630">
                  <c:v>0.32200000000000001</c:v>
                </c:pt>
                <c:pt idx="631">
                  <c:v>0.32300000000000001</c:v>
                </c:pt>
                <c:pt idx="632">
                  <c:v>0.32300000000000001</c:v>
                </c:pt>
                <c:pt idx="633">
                  <c:v>0.32400000000000001</c:v>
                </c:pt>
                <c:pt idx="634">
                  <c:v>0.32400000000000001</c:v>
                </c:pt>
                <c:pt idx="635">
                  <c:v>0.32500000000000001</c:v>
                </c:pt>
                <c:pt idx="636">
                  <c:v>0.32600000000000001</c:v>
                </c:pt>
                <c:pt idx="637">
                  <c:v>0.32600000000000001</c:v>
                </c:pt>
                <c:pt idx="638">
                  <c:v>0.32700000000000001</c:v>
                </c:pt>
                <c:pt idx="639">
                  <c:v>0.32700000000000001</c:v>
                </c:pt>
                <c:pt idx="640">
                  <c:v>0.32800000000000001</c:v>
                </c:pt>
                <c:pt idx="641">
                  <c:v>0.32800000000000001</c:v>
                </c:pt>
                <c:pt idx="642">
                  <c:v>0.32900000000000001</c:v>
                </c:pt>
                <c:pt idx="643">
                  <c:v>0.33</c:v>
                </c:pt>
                <c:pt idx="644">
                  <c:v>0.33</c:v>
                </c:pt>
                <c:pt idx="645">
                  <c:v>0.33100000000000002</c:v>
                </c:pt>
                <c:pt idx="646">
                  <c:v>0.33100000000000002</c:v>
                </c:pt>
                <c:pt idx="647">
                  <c:v>0.33200000000000002</c:v>
                </c:pt>
                <c:pt idx="648">
                  <c:v>0.33200000000000002</c:v>
                </c:pt>
                <c:pt idx="649">
                  <c:v>0.33300000000000002</c:v>
                </c:pt>
                <c:pt idx="650">
                  <c:v>0.33300000000000002</c:v>
                </c:pt>
                <c:pt idx="651">
                  <c:v>0.33400000000000002</c:v>
                </c:pt>
                <c:pt idx="652">
                  <c:v>0.33400000000000002</c:v>
                </c:pt>
                <c:pt idx="653">
                  <c:v>0.33500000000000002</c:v>
                </c:pt>
                <c:pt idx="654">
                  <c:v>0.33500000000000002</c:v>
                </c:pt>
                <c:pt idx="655">
                  <c:v>0.33600000000000002</c:v>
                </c:pt>
                <c:pt idx="656">
                  <c:v>0.33600000000000002</c:v>
                </c:pt>
                <c:pt idx="657">
                  <c:v>0.33700000000000002</c:v>
                </c:pt>
                <c:pt idx="658">
                  <c:v>0.33700000000000002</c:v>
                </c:pt>
                <c:pt idx="659">
                  <c:v>0.33800000000000002</c:v>
                </c:pt>
                <c:pt idx="660">
                  <c:v>0.33800000000000002</c:v>
                </c:pt>
                <c:pt idx="661">
                  <c:v>0.33900000000000002</c:v>
                </c:pt>
                <c:pt idx="662">
                  <c:v>0.33900000000000002</c:v>
                </c:pt>
                <c:pt idx="663">
                  <c:v>0.34</c:v>
                </c:pt>
                <c:pt idx="664">
                  <c:v>0.34</c:v>
                </c:pt>
                <c:pt idx="665">
                  <c:v>0.34100000000000003</c:v>
                </c:pt>
                <c:pt idx="666">
                  <c:v>0.34100000000000003</c:v>
                </c:pt>
                <c:pt idx="667">
                  <c:v>0.34100000000000003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0.34300000000000003</c:v>
                </c:pt>
                <c:pt idx="671">
                  <c:v>0.34300000000000003</c:v>
                </c:pt>
                <c:pt idx="672">
                  <c:v>0.34300000000000003</c:v>
                </c:pt>
                <c:pt idx="673">
                  <c:v>0.34399999999999997</c:v>
                </c:pt>
                <c:pt idx="674">
                  <c:v>0.34399999999999997</c:v>
                </c:pt>
                <c:pt idx="675">
                  <c:v>0.34399999999999997</c:v>
                </c:pt>
                <c:pt idx="676">
                  <c:v>0.34499999999999997</c:v>
                </c:pt>
                <c:pt idx="677">
                  <c:v>0.34499999999999997</c:v>
                </c:pt>
                <c:pt idx="678">
                  <c:v>0.34499999999999997</c:v>
                </c:pt>
                <c:pt idx="679">
                  <c:v>0.34599999999999997</c:v>
                </c:pt>
                <c:pt idx="680">
                  <c:v>0.34599999999999997</c:v>
                </c:pt>
                <c:pt idx="681">
                  <c:v>0.34599999999999997</c:v>
                </c:pt>
                <c:pt idx="682">
                  <c:v>0.34699999999999998</c:v>
                </c:pt>
                <c:pt idx="683">
                  <c:v>0.34699999999999998</c:v>
                </c:pt>
                <c:pt idx="684">
                  <c:v>0.34699999999999998</c:v>
                </c:pt>
                <c:pt idx="685">
                  <c:v>0.34799999999999998</c:v>
                </c:pt>
                <c:pt idx="686">
                  <c:v>0.34799999999999998</c:v>
                </c:pt>
                <c:pt idx="687">
                  <c:v>0.34799999999999998</c:v>
                </c:pt>
                <c:pt idx="688">
                  <c:v>0.34799999999999998</c:v>
                </c:pt>
                <c:pt idx="689">
                  <c:v>0.34899999999999998</c:v>
                </c:pt>
                <c:pt idx="690">
                  <c:v>0.34899999999999998</c:v>
                </c:pt>
                <c:pt idx="691">
                  <c:v>0.34899999999999998</c:v>
                </c:pt>
                <c:pt idx="692">
                  <c:v>0.34899999999999998</c:v>
                </c:pt>
                <c:pt idx="693">
                  <c:v>0.35</c:v>
                </c:pt>
                <c:pt idx="694">
                  <c:v>0.35</c:v>
                </c:pt>
                <c:pt idx="695">
                  <c:v>0.35</c:v>
                </c:pt>
                <c:pt idx="696">
                  <c:v>0.35</c:v>
                </c:pt>
                <c:pt idx="697">
                  <c:v>0.35099999999999998</c:v>
                </c:pt>
                <c:pt idx="698">
                  <c:v>0.35099999999999998</c:v>
                </c:pt>
                <c:pt idx="699">
                  <c:v>0.35099999999999998</c:v>
                </c:pt>
                <c:pt idx="700">
                  <c:v>0.35099999999999998</c:v>
                </c:pt>
                <c:pt idx="701">
                  <c:v>0.35099999999999998</c:v>
                </c:pt>
                <c:pt idx="702">
                  <c:v>0.35199999999999998</c:v>
                </c:pt>
                <c:pt idx="703">
                  <c:v>0.35199999999999998</c:v>
                </c:pt>
                <c:pt idx="704">
                  <c:v>0.35199999999999998</c:v>
                </c:pt>
                <c:pt idx="705">
                  <c:v>0.35199999999999998</c:v>
                </c:pt>
                <c:pt idx="706">
                  <c:v>0.35199999999999998</c:v>
                </c:pt>
                <c:pt idx="707">
                  <c:v>0.35199999999999998</c:v>
                </c:pt>
                <c:pt idx="708">
                  <c:v>0.35299999999999998</c:v>
                </c:pt>
                <c:pt idx="709">
                  <c:v>0.35299999999999998</c:v>
                </c:pt>
                <c:pt idx="710">
                  <c:v>0.35299999999999998</c:v>
                </c:pt>
                <c:pt idx="711">
                  <c:v>0.35299999999999998</c:v>
                </c:pt>
                <c:pt idx="712">
                  <c:v>0.35299999999999998</c:v>
                </c:pt>
                <c:pt idx="713">
                  <c:v>0.35299999999999998</c:v>
                </c:pt>
                <c:pt idx="714">
                  <c:v>0.35399999999999998</c:v>
                </c:pt>
                <c:pt idx="715">
                  <c:v>0.35399999999999998</c:v>
                </c:pt>
                <c:pt idx="716">
                  <c:v>0.35399999999999998</c:v>
                </c:pt>
                <c:pt idx="717">
                  <c:v>0.35399999999999998</c:v>
                </c:pt>
                <c:pt idx="718">
                  <c:v>0.35399999999999998</c:v>
                </c:pt>
                <c:pt idx="719">
                  <c:v>0.35399999999999998</c:v>
                </c:pt>
                <c:pt idx="720">
                  <c:v>0.35499999999999998</c:v>
                </c:pt>
                <c:pt idx="721">
                  <c:v>0.35499999999999998</c:v>
                </c:pt>
                <c:pt idx="722">
                  <c:v>0.35499999999999998</c:v>
                </c:pt>
                <c:pt idx="723">
                  <c:v>0.35499999999999998</c:v>
                </c:pt>
                <c:pt idx="724">
                  <c:v>0.35499999999999998</c:v>
                </c:pt>
                <c:pt idx="725">
                  <c:v>0.35499999999999998</c:v>
                </c:pt>
                <c:pt idx="726">
                  <c:v>0.35599999999999998</c:v>
                </c:pt>
                <c:pt idx="727">
                  <c:v>0.35599999999999998</c:v>
                </c:pt>
                <c:pt idx="728">
                  <c:v>0.35599999999999998</c:v>
                </c:pt>
                <c:pt idx="729">
                  <c:v>0.35599999999999998</c:v>
                </c:pt>
                <c:pt idx="730">
                  <c:v>0.35599999999999998</c:v>
                </c:pt>
                <c:pt idx="731">
                  <c:v>0.35599999999999998</c:v>
                </c:pt>
                <c:pt idx="732">
                  <c:v>0.35699999999999998</c:v>
                </c:pt>
                <c:pt idx="733">
                  <c:v>0.35699999999999998</c:v>
                </c:pt>
                <c:pt idx="734">
                  <c:v>0.35699999999999998</c:v>
                </c:pt>
                <c:pt idx="735">
                  <c:v>0.35699999999999998</c:v>
                </c:pt>
                <c:pt idx="736">
                  <c:v>0.35699999999999998</c:v>
                </c:pt>
                <c:pt idx="737">
                  <c:v>0.35699999999999998</c:v>
                </c:pt>
                <c:pt idx="738">
                  <c:v>0.35799999999999998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0A-4187-A034-AA880797B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053872"/>
        <c:axId val="953932080"/>
      </c:scatterChart>
      <c:valAx>
        <c:axId val="1144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Operating</a:t>
                </a:r>
                <a:r>
                  <a:rPr lang="en-US" altLang="ko-KR" baseline="0"/>
                  <a:t>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932080"/>
        <c:crosses val="autoZero"/>
        <c:crossBetween val="midCat"/>
      </c:valAx>
      <c:valAx>
        <c:axId val="953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05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save'!$G$2:$G$797</c:f>
              <c:numCache>
                <c:formatCode>General</c:formatCode>
                <c:ptCount val="796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8-4F83-8854-13C2DA7CA677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save'!$H$2:$H$797</c:f>
              <c:numCache>
                <c:formatCode>General</c:formatCode>
                <c:ptCount val="796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48-4F83-8854-13C2DA7CA677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save'!$A$2:$A$797</c:f>
              <c:numCache>
                <c:formatCode>General</c:formatCode>
                <c:ptCount val="796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save'!$I$2:$I$797</c:f>
              <c:numCache>
                <c:formatCode>General</c:formatCode>
                <c:ptCount val="796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48-4F83-8854-13C2DA7C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(oC)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'Auto save'!$M$1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'Auto save'!$A$2:$A$2000</c:f>
              <c:numCache>
                <c:formatCode>General</c:formatCode>
                <c:ptCount val="1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save'!$M$2:$M$2000</c:f>
              <c:numCache>
                <c:formatCode>General</c:formatCode>
                <c:ptCount val="199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14</c:v>
                </c:pt>
                <c:pt idx="289">
                  <c:v>14</c:v>
                </c:pt>
                <c:pt idx="290">
                  <c:v>14</c:v>
                </c:pt>
                <c:pt idx="291">
                  <c:v>14</c:v>
                </c:pt>
                <c:pt idx="292">
                  <c:v>14</c:v>
                </c:pt>
                <c:pt idx="293">
                  <c:v>14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14</c:v>
                </c:pt>
                <c:pt idx="316">
                  <c:v>14</c:v>
                </c:pt>
                <c:pt idx="317">
                  <c:v>14</c:v>
                </c:pt>
                <c:pt idx="318">
                  <c:v>14</c:v>
                </c:pt>
                <c:pt idx="319">
                  <c:v>14</c:v>
                </c:pt>
                <c:pt idx="320">
                  <c:v>14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14</c:v>
                </c:pt>
                <c:pt idx="325">
                  <c:v>14</c:v>
                </c:pt>
                <c:pt idx="326">
                  <c:v>14</c:v>
                </c:pt>
                <c:pt idx="327">
                  <c:v>14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14</c:v>
                </c:pt>
                <c:pt idx="333">
                  <c:v>14</c:v>
                </c:pt>
                <c:pt idx="334">
                  <c:v>14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16</c:v>
                </c:pt>
                <c:pt idx="418">
                  <c:v>16</c:v>
                </c:pt>
                <c:pt idx="419">
                  <c:v>16</c:v>
                </c:pt>
                <c:pt idx="420">
                  <c:v>16</c:v>
                </c:pt>
                <c:pt idx="421">
                  <c:v>16</c:v>
                </c:pt>
                <c:pt idx="422">
                  <c:v>16</c:v>
                </c:pt>
                <c:pt idx="423">
                  <c:v>16</c:v>
                </c:pt>
                <c:pt idx="424">
                  <c:v>16</c:v>
                </c:pt>
                <c:pt idx="425">
                  <c:v>16</c:v>
                </c:pt>
                <c:pt idx="426">
                  <c:v>16</c:v>
                </c:pt>
                <c:pt idx="427">
                  <c:v>16</c:v>
                </c:pt>
                <c:pt idx="428">
                  <c:v>16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16</c:v>
                </c:pt>
                <c:pt idx="435">
                  <c:v>16</c:v>
                </c:pt>
                <c:pt idx="436">
                  <c:v>16</c:v>
                </c:pt>
                <c:pt idx="437">
                  <c:v>16</c:v>
                </c:pt>
                <c:pt idx="438">
                  <c:v>16</c:v>
                </c:pt>
                <c:pt idx="439">
                  <c:v>16</c:v>
                </c:pt>
                <c:pt idx="440">
                  <c:v>16</c:v>
                </c:pt>
                <c:pt idx="441">
                  <c:v>16</c:v>
                </c:pt>
                <c:pt idx="442">
                  <c:v>16</c:v>
                </c:pt>
                <c:pt idx="443">
                  <c:v>16</c:v>
                </c:pt>
                <c:pt idx="444">
                  <c:v>16</c:v>
                </c:pt>
                <c:pt idx="445">
                  <c:v>16</c:v>
                </c:pt>
                <c:pt idx="446">
                  <c:v>16</c:v>
                </c:pt>
                <c:pt idx="447">
                  <c:v>16</c:v>
                </c:pt>
                <c:pt idx="448">
                  <c:v>16</c:v>
                </c:pt>
                <c:pt idx="449">
                  <c:v>16</c:v>
                </c:pt>
                <c:pt idx="450">
                  <c:v>16</c:v>
                </c:pt>
                <c:pt idx="451">
                  <c:v>16</c:v>
                </c:pt>
                <c:pt idx="452">
                  <c:v>16</c:v>
                </c:pt>
                <c:pt idx="453">
                  <c:v>16</c:v>
                </c:pt>
                <c:pt idx="454">
                  <c:v>16</c:v>
                </c:pt>
                <c:pt idx="455">
                  <c:v>16</c:v>
                </c:pt>
                <c:pt idx="456">
                  <c:v>16</c:v>
                </c:pt>
                <c:pt idx="457">
                  <c:v>16</c:v>
                </c:pt>
                <c:pt idx="458">
                  <c:v>16</c:v>
                </c:pt>
                <c:pt idx="459">
                  <c:v>16</c:v>
                </c:pt>
                <c:pt idx="460">
                  <c:v>16</c:v>
                </c:pt>
                <c:pt idx="461">
                  <c:v>16</c:v>
                </c:pt>
                <c:pt idx="462">
                  <c:v>16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16</c:v>
                </c:pt>
                <c:pt idx="467">
                  <c:v>16</c:v>
                </c:pt>
                <c:pt idx="468">
                  <c:v>16</c:v>
                </c:pt>
                <c:pt idx="469">
                  <c:v>16</c:v>
                </c:pt>
                <c:pt idx="470">
                  <c:v>16</c:v>
                </c:pt>
                <c:pt idx="471">
                  <c:v>16</c:v>
                </c:pt>
                <c:pt idx="472">
                  <c:v>16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16</c:v>
                </c:pt>
                <c:pt idx="477">
                  <c:v>16</c:v>
                </c:pt>
                <c:pt idx="478">
                  <c:v>16</c:v>
                </c:pt>
                <c:pt idx="479">
                  <c:v>16</c:v>
                </c:pt>
                <c:pt idx="480">
                  <c:v>16</c:v>
                </c:pt>
                <c:pt idx="481">
                  <c:v>16</c:v>
                </c:pt>
                <c:pt idx="482">
                  <c:v>16</c:v>
                </c:pt>
                <c:pt idx="483">
                  <c:v>16</c:v>
                </c:pt>
                <c:pt idx="484">
                  <c:v>16</c:v>
                </c:pt>
                <c:pt idx="485">
                  <c:v>16</c:v>
                </c:pt>
                <c:pt idx="486">
                  <c:v>16</c:v>
                </c:pt>
                <c:pt idx="487">
                  <c:v>16</c:v>
                </c:pt>
                <c:pt idx="488">
                  <c:v>16</c:v>
                </c:pt>
                <c:pt idx="489">
                  <c:v>16</c:v>
                </c:pt>
                <c:pt idx="490">
                  <c:v>16</c:v>
                </c:pt>
                <c:pt idx="491">
                  <c:v>16</c:v>
                </c:pt>
                <c:pt idx="492">
                  <c:v>16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  <c:pt idx="496">
                  <c:v>16</c:v>
                </c:pt>
                <c:pt idx="497">
                  <c:v>16</c:v>
                </c:pt>
                <c:pt idx="498">
                  <c:v>16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16</c:v>
                </c:pt>
                <c:pt idx="508">
                  <c:v>16</c:v>
                </c:pt>
                <c:pt idx="509">
                  <c:v>16</c:v>
                </c:pt>
                <c:pt idx="510">
                  <c:v>16</c:v>
                </c:pt>
                <c:pt idx="511">
                  <c:v>16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16</c:v>
                </c:pt>
                <c:pt idx="517">
                  <c:v>16</c:v>
                </c:pt>
                <c:pt idx="518">
                  <c:v>16</c:v>
                </c:pt>
                <c:pt idx="519">
                  <c:v>16</c:v>
                </c:pt>
                <c:pt idx="520">
                  <c:v>16</c:v>
                </c:pt>
                <c:pt idx="521">
                  <c:v>16</c:v>
                </c:pt>
                <c:pt idx="522">
                  <c:v>16</c:v>
                </c:pt>
                <c:pt idx="523">
                  <c:v>16</c:v>
                </c:pt>
                <c:pt idx="524">
                  <c:v>16</c:v>
                </c:pt>
                <c:pt idx="525">
                  <c:v>16</c:v>
                </c:pt>
                <c:pt idx="526">
                  <c:v>16</c:v>
                </c:pt>
                <c:pt idx="527">
                  <c:v>16</c:v>
                </c:pt>
                <c:pt idx="528">
                  <c:v>16</c:v>
                </c:pt>
                <c:pt idx="529">
                  <c:v>16</c:v>
                </c:pt>
                <c:pt idx="530">
                  <c:v>16</c:v>
                </c:pt>
                <c:pt idx="531">
                  <c:v>16</c:v>
                </c:pt>
                <c:pt idx="532">
                  <c:v>16</c:v>
                </c:pt>
                <c:pt idx="533">
                  <c:v>16</c:v>
                </c:pt>
                <c:pt idx="534">
                  <c:v>16</c:v>
                </c:pt>
                <c:pt idx="535">
                  <c:v>16</c:v>
                </c:pt>
                <c:pt idx="536">
                  <c:v>16</c:v>
                </c:pt>
                <c:pt idx="537">
                  <c:v>16</c:v>
                </c:pt>
                <c:pt idx="538">
                  <c:v>16</c:v>
                </c:pt>
                <c:pt idx="539">
                  <c:v>16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16</c:v>
                </c:pt>
                <c:pt idx="544">
                  <c:v>16</c:v>
                </c:pt>
                <c:pt idx="545">
                  <c:v>16</c:v>
                </c:pt>
                <c:pt idx="546">
                  <c:v>16</c:v>
                </c:pt>
                <c:pt idx="547">
                  <c:v>16</c:v>
                </c:pt>
                <c:pt idx="548">
                  <c:v>16</c:v>
                </c:pt>
                <c:pt idx="549">
                  <c:v>16</c:v>
                </c:pt>
                <c:pt idx="550">
                  <c:v>16</c:v>
                </c:pt>
                <c:pt idx="551">
                  <c:v>16</c:v>
                </c:pt>
                <c:pt idx="552">
                  <c:v>16</c:v>
                </c:pt>
                <c:pt idx="553">
                  <c:v>16</c:v>
                </c:pt>
                <c:pt idx="554">
                  <c:v>16</c:v>
                </c:pt>
                <c:pt idx="555">
                  <c:v>16</c:v>
                </c:pt>
                <c:pt idx="556">
                  <c:v>16</c:v>
                </c:pt>
                <c:pt idx="557">
                  <c:v>16</c:v>
                </c:pt>
                <c:pt idx="558">
                  <c:v>16</c:v>
                </c:pt>
                <c:pt idx="559">
                  <c:v>16</c:v>
                </c:pt>
                <c:pt idx="560">
                  <c:v>16</c:v>
                </c:pt>
                <c:pt idx="561">
                  <c:v>16</c:v>
                </c:pt>
                <c:pt idx="562">
                  <c:v>16</c:v>
                </c:pt>
                <c:pt idx="563">
                  <c:v>16</c:v>
                </c:pt>
                <c:pt idx="564">
                  <c:v>16</c:v>
                </c:pt>
                <c:pt idx="565">
                  <c:v>16</c:v>
                </c:pt>
                <c:pt idx="566">
                  <c:v>16</c:v>
                </c:pt>
                <c:pt idx="567">
                  <c:v>16</c:v>
                </c:pt>
                <c:pt idx="568">
                  <c:v>16</c:v>
                </c:pt>
                <c:pt idx="569">
                  <c:v>16</c:v>
                </c:pt>
                <c:pt idx="570">
                  <c:v>16</c:v>
                </c:pt>
                <c:pt idx="571">
                  <c:v>16</c:v>
                </c:pt>
                <c:pt idx="572">
                  <c:v>16</c:v>
                </c:pt>
                <c:pt idx="573">
                  <c:v>16</c:v>
                </c:pt>
                <c:pt idx="574">
                  <c:v>16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16</c:v>
                </c:pt>
                <c:pt idx="579">
                  <c:v>16</c:v>
                </c:pt>
                <c:pt idx="580">
                  <c:v>16</c:v>
                </c:pt>
                <c:pt idx="581">
                  <c:v>16</c:v>
                </c:pt>
                <c:pt idx="582">
                  <c:v>16</c:v>
                </c:pt>
                <c:pt idx="583">
                  <c:v>16</c:v>
                </c:pt>
                <c:pt idx="584">
                  <c:v>16</c:v>
                </c:pt>
                <c:pt idx="585">
                  <c:v>16</c:v>
                </c:pt>
                <c:pt idx="586">
                  <c:v>16</c:v>
                </c:pt>
                <c:pt idx="587">
                  <c:v>16</c:v>
                </c:pt>
                <c:pt idx="588">
                  <c:v>16</c:v>
                </c:pt>
                <c:pt idx="589">
                  <c:v>16</c:v>
                </c:pt>
                <c:pt idx="590">
                  <c:v>16</c:v>
                </c:pt>
                <c:pt idx="591">
                  <c:v>16</c:v>
                </c:pt>
                <c:pt idx="592">
                  <c:v>16</c:v>
                </c:pt>
                <c:pt idx="593">
                  <c:v>16</c:v>
                </c:pt>
                <c:pt idx="594">
                  <c:v>16</c:v>
                </c:pt>
                <c:pt idx="595">
                  <c:v>16</c:v>
                </c:pt>
                <c:pt idx="596">
                  <c:v>16</c:v>
                </c:pt>
                <c:pt idx="597">
                  <c:v>16</c:v>
                </c:pt>
                <c:pt idx="598">
                  <c:v>16</c:v>
                </c:pt>
                <c:pt idx="599">
                  <c:v>16</c:v>
                </c:pt>
                <c:pt idx="600">
                  <c:v>16</c:v>
                </c:pt>
                <c:pt idx="601">
                  <c:v>16</c:v>
                </c:pt>
                <c:pt idx="602">
                  <c:v>16</c:v>
                </c:pt>
                <c:pt idx="603">
                  <c:v>16</c:v>
                </c:pt>
                <c:pt idx="604">
                  <c:v>16</c:v>
                </c:pt>
                <c:pt idx="605">
                  <c:v>16</c:v>
                </c:pt>
                <c:pt idx="606">
                  <c:v>16</c:v>
                </c:pt>
                <c:pt idx="607">
                  <c:v>16</c:v>
                </c:pt>
                <c:pt idx="608">
                  <c:v>16</c:v>
                </c:pt>
                <c:pt idx="609">
                  <c:v>16</c:v>
                </c:pt>
                <c:pt idx="610">
                  <c:v>16</c:v>
                </c:pt>
                <c:pt idx="611">
                  <c:v>16</c:v>
                </c:pt>
                <c:pt idx="612">
                  <c:v>16</c:v>
                </c:pt>
                <c:pt idx="613">
                  <c:v>16</c:v>
                </c:pt>
                <c:pt idx="614">
                  <c:v>16</c:v>
                </c:pt>
                <c:pt idx="615">
                  <c:v>16</c:v>
                </c:pt>
                <c:pt idx="616">
                  <c:v>16</c:v>
                </c:pt>
                <c:pt idx="617">
                  <c:v>16</c:v>
                </c:pt>
                <c:pt idx="618">
                  <c:v>16</c:v>
                </c:pt>
                <c:pt idx="619">
                  <c:v>16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12</c:v>
                </c:pt>
                <c:pt idx="647">
                  <c:v>12</c:v>
                </c:pt>
                <c:pt idx="648">
                  <c:v>12</c:v>
                </c:pt>
                <c:pt idx="649">
                  <c:v>12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12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7-46D8-BA9C-2F9C0CF17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592239"/>
        <c:axId val="2060058463"/>
      </c:scatterChart>
      <c:valAx>
        <c:axId val="2855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058463"/>
        <c:crosses val="autoZero"/>
        <c:crossBetween val="midCat"/>
      </c:valAx>
      <c:valAx>
        <c:axId val="2060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5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save'!$D$1</c:f>
              <c:strCache>
                <c:ptCount val="1"/>
                <c:pt idx="0">
                  <c:v>CON_SALT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save'!$D$2:$D$4000</c:f>
              <c:numCache>
                <c:formatCode>General</c:formatCode>
                <c:ptCount val="3999"/>
                <c:pt idx="0">
                  <c:v>125.4</c:v>
                </c:pt>
                <c:pt idx="1">
                  <c:v>124.7</c:v>
                </c:pt>
                <c:pt idx="2">
                  <c:v>124.7</c:v>
                </c:pt>
                <c:pt idx="3">
                  <c:v>124.7</c:v>
                </c:pt>
                <c:pt idx="4">
                  <c:v>124.7</c:v>
                </c:pt>
                <c:pt idx="5">
                  <c:v>124.7</c:v>
                </c:pt>
                <c:pt idx="6">
                  <c:v>124.7</c:v>
                </c:pt>
                <c:pt idx="7">
                  <c:v>124.7</c:v>
                </c:pt>
                <c:pt idx="8">
                  <c:v>125.4</c:v>
                </c:pt>
                <c:pt idx="9">
                  <c:v>125.4</c:v>
                </c:pt>
                <c:pt idx="10">
                  <c:v>125.4</c:v>
                </c:pt>
                <c:pt idx="11">
                  <c:v>125.4</c:v>
                </c:pt>
                <c:pt idx="12">
                  <c:v>124.7</c:v>
                </c:pt>
                <c:pt idx="13">
                  <c:v>124.7</c:v>
                </c:pt>
                <c:pt idx="14">
                  <c:v>124.7</c:v>
                </c:pt>
                <c:pt idx="15">
                  <c:v>124.7</c:v>
                </c:pt>
                <c:pt idx="16">
                  <c:v>124.7</c:v>
                </c:pt>
                <c:pt idx="17">
                  <c:v>124.7</c:v>
                </c:pt>
                <c:pt idx="18">
                  <c:v>124.7</c:v>
                </c:pt>
                <c:pt idx="19">
                  <c:v>124.7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123.3</c:v>
                </c:pt>
                <c:pt idx="29">
                  <c:v>124</c:v>
                </c:pt>
                <c:pt idx="30">
                  <c:v>124</c:v>
                </c:pt>
                <c:pt idx="31">
                  <c:v>123.3</c:v>
                </c:pt>
                <c:pt idx="32">
                  <c:v>123.3</c:v>
                </c:pt>
                <c:pt idx="33">
                  <c:v>123.3</c:v>
                </c:pt>
                <c:pt idx="34">
                  <c:v>123.3</c:v>
                </c:pt>
                <c:pt idx="35">
                  <c:v>123.3</c:v>
                </c:pt>
                <c:pt idx="36">
                  <c:v>122.6</c:v>
                </c:pt>
                <c:pt idx="37">
                  <c:v>123.3</c:v>
                </c:pt>
                <c:pt idx="38">
                  <c:v>122.6</c:v>
                </c:pt>
                <c:pt idx="39">
                  <c:v>122.6</c:v>
                </c:pt>
                <c:pt idx="40">
                  <c:v>122.6</c:v>
                </c:pt>
                <c:pt idx="41">
                  <c:v>122.6</c:v>
                </c:pt>
                <c:pt idx="42">
                  <c:v>122.6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121.3</c:v>
                </c:pt>
                <c:pt idx="48">
                  <c:v>121.3</c:v>
                </c:pt>
                <c:pt idx="49">
                  <c:v>121.3</c:v>
                </c:pt>
                <c:pt idx="50">
                  <c:v>121.3</c:v>
                </c:pt>
                <c:pt idx="51">
                  <c:v>121.3</c:v>
                </c:pt>
                <c:pt idx="52">
                  <c:v>121.3</c:v>
                </c:pt>
                <c:pt idx="53">
                  <c:v>120.6</c:v>
                </c:pt>
                <c:pt idx="54">
                  <c:v>120.6</c:v>
                </c:pt>
                <c:pt idx="55">
                  <c:v>120.6</c:v>
                </c:pt>
                <c:pt idx="56">
                  <c:v>120.6</c:v>
                </c:pt>
                <c:pt idx="57">
                  <c:v>120.6</c:v>
                </c:pt>
                <c:pt idx="58">
                  <c:v>119.9</c:v>
                </c:pt>
                <c:pt idx="59">
                  <c:v>119.9</c:v>
                </c:pt>
                <c:pt idx="60">
                  <c:v>119.9</c:v>
                </c:pt>
                <c:pt idx="61">
                  <c:v>119.9</c:v>
                </c:pt>
                <c:pt idx="62">
                  <c:v>119.9</c:v>
                </c:pt>
                <c:pt idx="63">
                  <c:v>119.3</c:v>
                </c:pt>
                <c:pt idx="64">
                  <c:v>119.3</c:v>
                </c:pt>
                <c:pt idx="65">
                  <c:v>119.3</c:v>
                </c:pt>
                <c:pt idx="66">
                  <c:v>119.3</c:v>
                </c:pt>
                <c:pt idx="67">
                  <c:v>119.3</c:v>
                </c:pt>
                <c:pt idx="68">
                  <c:v>119.3</c:v>
                </c:pt>
                <c:pt idx="69">
                  <c:v>118.6</c:v>
                </c:pt>
                <c:pt idx="70">
                  <c:v>118.6</c:v>
                </c:pt>
                <c:pt idx="71">
                  <c:v>118.6</c:v>
                </c:pt>
                <c:pt idx="72">
                  <c:v>118.6</c:v>
                </c:pt>
                <c:pt idx="73">
                  <c:v>117.9</c:v>
                </c:pt>
                <c:pt idx="74">
                  <c:v>117.9</c:v>
                </c:pt>
                <c:pt idx="75">
                  <c:v>117.9</c:v>
                </c:pt>
                <c:pt idx="76">
                  <c:v>117.9</c:v>
                </c:pt>
                <c:pt idx="77">
                  <c:v>117.9</c:v>
                </c:pt>
                <c:pt idx="78">
                  <c:v>117.2</c:v>
                </c:pt>
                <c:pt idx="79">
                  <c:v>117.2</c:v>
                </c:pt>
                <c:pt idx="80">
                  <c:v>117.2</c:v>
                </c:pt>
                <c:pt idx="81">
                  <c:v>117.2</c:v>
                </c:pt>
                <c:pt idx="82">
                  <c:v>117.2</c:v>
                </c:pt>
                <c:pt idx="83">
                  <c:v>116.6</c:v>
                </c:pt>
                <c:pt idx="84">
                  <c:v>116.6</c:v>
                </c:pt>
                <c:pt idx="85">
                  <c:v>116.6</c:v>
                </c:pt>
                <c:pt idx="86">
                  <c:v>116.6</c:v>
                </c:pt>
                <c:pt idx="87">
                  <c:v>116.6</c:v>
                </c:pt>
                <c:pt idx="88">
                  <c:v>115.9</c:v>
                </c:pt>
                <c:pt idx="89">
                  <c:v>115.9</c:v>
                </c:pt>
                <c:pt idx="90">
                  <c:v>115.9</c:v>
                </c:pt>
                <c:pt idx="91">
                  <c:v>115.9</c:v>
                </c:pt>
                <c:pt idx="92">
                  <c:v>115.9</c:v>
                </c:pt>
                <c:pt idx="93">
                  <c:v>115.9</c:v>
                </c:pt>
                <c:pt idx="94">
                  <c:v>115.2</c:v>
                </c:pt>
                <c:pt idx="95">
                  <c:v>115.2</c:v>
                </c:pt>
                <c:pt idx="96">
                  <c:v>115.2</c:v>
                </c:pt>
                <c:pt idx="97">
                  <c:v>115.2</c:v>
                </c:pt>
                <c:pt idx="98">
                  <c:v>114.5</c:v>
                </c:pt>
                <c:pt idx="99">
                  <c:v>114.5</c:v>
                </c:pt>
                <c:pt idx="100">
                  <c:v>114.5</c:v>
                </c:pt>
                <c:pt idx="101">
                  <c:v>114.5</c:v>
                </c:pt>
                <c:pt idx="102">
                  <c:v>113.9</c:v>
                </c:pt>
                <c:pt idx="103">
                  <c:v>113.9</c:v>
                </c:pt>
                <c:pt idx="104">
                  <c:v>113.9</c:v>
                </c:pt>
                <c:pt idx="105">
                  <c:v>113.9</c:v>
                </c:pt>
                <c:pt idx="106">
                  <c:v>113.9</c:v>
                </c:pt>
                <c:pt idx="107">
                  <c:v>113.2</c:v>
                </c:pt>
                <c:pt idx="108">
                  <c:v>113.2</c:v>
                </c:pt>
                <c:pt idx="109">
                  <c:v>113.2</c:v>
                </c:pt>
                <c:pt idx="110">
                  <c:v>113.2</c:v>
                </c:pt>
                <c:pt idx="111">
                  <c:v>113.2</c:v>
                </c:pt>
                <c:pt idx="112">
                  <c:v>112.5</c:v>
                </c:pt>
                <c:pt idx="113">
                  <c:v>112.5</c:v>
                </c:pt>
                <c:pt idx="114">
                  <c:v>112.5</c:v>
                </c:pt>
                <c:pt idx="115">
                  <c:v>112.5</c:v>
                </c:pt>
                <c:pt idx="116">
                  <c:v>111.8</c:v>
                </c:pt>
                <c:pt idx="117">
                  <c:v>111.8</c:v>
                </c:pt>
                <c:pt idx="118">
                  <c:v>111.8</c:v>
                </c:pt>
                <c:pt idx="119">
                  <c:v>111.8</c:v>
                </c:pt>
                <c:pt idx="120">
                  <c:v>111.2</c:v>
                </c:pt>
                <c:pt idx="121">
                  <c:v>111.2</c:v>
                </c:pt>
                <c:pt idx="122">
                  <c:v>111.2</c:v>
                </c:pt>
                <c:pt idx="123">
                  <c:v>111.2</c:v>
                </c:pt>
                <c:pt idx="124">
                  <c:v>111.2</c:v>
                </c:pt>
                <c:pt idx="125">
                  <c:v>110.5</c:v>
                </c:pt>
                <c:pt idx="126">
                  <c:v>110.5</c:v>
                </c:pt>
                <c:pt idx="127">
                  <c:v>110.5</c:v>
                </c:pt>
                <c:pt idx="128">
                  <c:v>109.8</c:v>
                </c:pt>
                <c:pt idx="129">
                  <c:v>109.8</c:v>
                </c:pt>
                <c:pt idx="130">
                  <c:v>109.8</c:v>
                </c:pt>
                <c:pt idx="131">
                  <c:v>109.8</c:v>
                </c:pt>
                <c:pt idx="132">
                  <c:v>109.8</c:v>
                </c:pt>
                <c:pt idx="133">
                  <c:v>109.1</c:v>
                </c:pt>
                <c:pt idx="134">
                  <c:v>109.1</c:v>
                </c:pt>
                <c:pt idx="135">
                  <c:v>109.1</c:v>
                </c:pt>
                <c:pt idx="136">
                  <c:v>109.1</c:v>
                </c:pt>
                <c:pt idx="137">
                  <c:v>108.5</c:v>
                </c:pt>
                <c:pt idx="138">
                  <c:v>108.5</c:v>
                </c:pt>
                <c:pt idx="139">
                  <c:v>108.5</c:v>
                </c:pt>
                <c:pt idx="140">
                  <c:v>108.5</c:v>
                </c:pt>
                <c:pt idx="141">
                  <c:v>107.8</c:v>
                </c:pt>
                <c:pt idx="142">
                  <c:v>107.8</c:v>
                </c:pt>
                <c:pt idx="143">
                  <c:v>107.8</c:v>
                </c:pt>
                <c:pt idx="144">
                  <c:v>107.8</c:v>
                </c:pt>
                <c:pt idx="145">
                  <c:v>107.1</c:v>
                </c:pt>
                <c:pt idx="146">
                  <c:v>107.1</c:v>
                </c:pt>
                <c:pt idx="147">
                  <c:v>107.1</c:v>
                </c:pt>
                <c:pt idx="148">
                  <c:v>107.1</c:v>
                </c:pt>
                <c:pt idx="149">
                  <c:v>106.4</c:v>
                </c:pt>
                <c:pt idx="150">
                  <c:v>106.4</c:v>
                </c:pt>
                <c:pt idx="151">
                  <c:v>106.4</c:v>
                </c:pt>
                <c:pt idx="152">
                  <c:v>106.4</c:v>
                </c:pt>
                <c:pt idx="153">
                  <c:v>106.4</c:v>
                </c:pt>
                <c:pt idx="154">
                  <c:v>105.8</c:v>
                </c:pt>
                <c:pt idx="155">
                  <c:v>105.8</c:v>
                </c:pt>
                <c:pt idx="156">
                  <c:v>105.1</c:v>
                </c:pt>
                <c:pt idx="157">
                  <c:v>105.1</c:v>
                </c:pt>
                <c:pt idx="158">
                  <c:v>105.1</c:v>
                </c:pt>
                <c:pt idx="159">
                  <c:v>105.1</c:v>
                </c:pt>
                <c:pt idx="160">
                  <c:v>104.4</c:v>
                </c:pt>
                <c:pt idx="161">
                  <c:v>104.4</c:v>
                </c:pt>
                <c:pt idx="162">
                  <c:v>104.4</c:v>
                </c:pt>
                <c:pt idx="163">
                  <c:v>104.4</c:v>
                </c:pt>
                <c:pt idx="164">
                  <c:v>103.7</c:v>
                </c:pt>
                <c:pt idx="165">
                  <c:v>103.7</c:v>
                </c:pt>
                <c:pt idx="166">
                  <c:v>103.7</c:v>
                </c:pt>
                <c:pt idx="167">
                  <c:v>103.1</c:v>
                </c:pt>
                <c:pt idx="168">
                  <c:v>103.1</c:v>
                </c:pt>
                <c:pt idx="169">
                  <c:v>103.1</c:v>
                </c:pt>
                <c:pt idx="170">
                  <c:v>103.1</c:v>
                </c:pt>
                <c:pt idx="171">
                  <c:v>102.4</c:v>
                </c:pt>
                <c:pt idx="172">
                  <c:v>102.4</c:v>
                </c:pt>
                <c:pt idx="173">
                  <c:v>102.4</c:v>
                </c:pt>
                <c:pt idx="174">
                  <c:v>102.4</c:v>
                </c:pt>
                <c:pt idx="175">
                  <c:v>101.7</c:v>
                </c:pt>
                <c:pt idx="176">
                  <c:v>101.7</c:v>
                </c:pt>
                <c:pt idx="177">
                  <c:v>101.7</c:v>
                </c:pt>
                <c:pt idx="178">
                  <c:v>101</c:v>
                </c:pt>
                <c:pt idx="179">
                  <c:v>101</c:v>
                </c:pt>
                <c:pt idx="180">
                  <c:v>101</c:v>
                </c:pt>
                <c:pt idx="181">
                  <c:v>101</c:v>
                </c:pt>
                <c:pt idx="182">
                  <c:v>100.4</c:v>
                </c:pt>
                <c:pt idx="183">
                  <c:v>100.4</c:v>
                </c:pt>
                <c:pt idx="184">
                  <c:v>100.4</c:v>
                </c:pt>
                <c:pt idx="185">
                  <c:v>100.4</c:v>
                </c:pt>
                <c:pt idx="186">
                  <c:v>99.7</c:v>
                </c:pt>
                <c:pt idx="187">
                  <c:v>99.7</c:v>
                </c:pt>
                <c:pt idx="188">
                  <c:v>99.7</c:v>
                </c:pt>
                <c:pt idx="189">
                  <c:v>99.7</c:v>
                </c:pt>
                <c:pt idx="190">
                  <c:v>99</c:v>
                </c:pt>
                <c:pt idx="191">
                  <c:v>99</c:v>
                </c:pt>
                <c:pt idx="192">
                  <c:v>98.3</c:v>
                </c:pt>
                <c:pt idx="193">
                  <c:v>99</c:v>
                </c:pt>
                <c:pt idx="194">
                  <c:v>98.3</c:v>
                </c:pt>
                <c:pt idx="195">
                  <c:v>98.3</c:v>
                </c:pt>
                <c:pt idx="196">
                  <c:v>97.6</c:v>
                </c:pt>
                <c:pt idx="197">
                  <c:v>97.6</c:v>
                </c:pt>
                <c:pt idx="198">
                  <c:v>97.6</c:v>
                </c:pt>
                <c:pt idx="199">
                  <c:v>97</c:v>
                </c:pt>
                <c:pt idx="200">
                  <c:v>97</c:v>
                </c:pt>
                <c:pt idx="201">
                  <c:v>97</c:v>
                </c:pt>
                <c:pt idx="202">
                  <c:v>97</c:v>
                </c:pt>
                <c:pt idx="203">
                  <c:v>97</c:v>
                </c:pt>
                <c:pt idx="204">
                  <c:v>96.3</c:v>
                </c:pt>
                <c:pt idx="205">
                  <c:v>96.3</c:v>
                </c:pt>
                <c:pt idx="206">
                  <c:v>95.6</c:v>
                </c:pt>
                <c:pt idx="207">
                  <c:v>95.6</c:v>
                </c:pt>
                <c:pt idx="208">
                  <c:v>95.6</c:v>
                </c:pt>
                <c:pt idx="209">
                  <c:v>95.6</c:v>
                </c:pt>
                <c:pt idx="210">
                  <c:v>94.9</c:v>
                </c:pt>
                <c:pt idx="211">
                  <c:v>94.9</c:v>
                </c:pt>
                <c:pt idx="212">
                  <c:v>94.9</c:v>
                </c:pt>
                <c:pt idx="213">
                  <c:v>94.9</c:v>
                </c:pt>
                <c:pt idx="214">
                  <c:v>94.3</c:v>
                </c:pt>
                <c:pt idx="215">
                  <c:v>94.3</c:v>
                </c:pt>
                <c:pt idx="216">
                  <c:v>93.6</c:v>
                </c:pt>
                <c:pt idx="217">
                  <c:v>93.6</c:v>
                </c:pt>
                <c:pt idx="218">
                  <c:v>93.6</c:v>
                </c:pt>
                <c:pt idx="219">
                  <c:v>93.6</c:v>
                </c:pt>
                <c:pt idx="220">
                  <c:v>92.9</c:v>
                </c:pt>
                <c:pt idx="221">
                  <c:v>92.9</c:v>
                </c:pt>
                <c:pt idx="222">
                  <c:v>92.9</c:v>
                </c:pt>
                <c:pt idx="223">
                  <c:v>92.9</c:v>
                </c:pt>
                <c:pt idx="224">
                  <c:v>92.2</c:v>
                </c:pt>
                <c:pt idx="225">
                  <c:v>92.2</c:v>
                </c:pt>
                <c:pt idx="226">
                  <c:v>92.2</c:v>
                </c:pt>
                <c:pt idx="227">
                  <c:v>92.2</c:v>
                </c:pt>
                <c:pt idx="228">
                  <c:v>91.6</c:v>
                </c:pt>
                <c:pt idx="229">
                  <c:v>91.6</c:v>
                </c:pt>
                <c:pt idx="230">
                  <c:v>90.9</c:v>
                </c:pt>
                <c:pt idx="231">
                  <c:v>90.9</c:v>
                </c:pt>
                <c:pt idx="232">
                  <c:v>90.9</c:v>
                </c:pt>
                <c:pt idx="233">
                  <c:v>90.2</c:v>
                </c:pt>
                <c:pt idx="234">
                  <c:v>90.9</c:v>
                </c:pt>
                <c:pt idx="235">
                  <c:v>90.2</c:v>
                </c:pt>
                <c:pt idx="236">
                  <c:v>90.2</c:v>
                </c:pt>
                <c:pt idx="237">
                  <c:v>89.5</c:v>
                </c:pt>
                <c:pt idx="238">
                  <c:v>89.5</c:v>
                </c:pt>
                <c:pt idx="239">
                  <c:v>89.5</c:v>
                </c:pt>
                <c:pt idx="240">
                  <c:v>88.9</c:v>
                </c:pt>
                <c:pt idx="241">
                  <c:v>88.9</c:v>
                </c:pt>
                <c:pt idx="242">
                  <c:v>88.9</c:v>
                </c:pt>
                <c:pt idx="243">
                  <c:v>88.2</c:v>
                </c:pt>
                <c:pt idx="244">
                  <c:v>88.2</c:v>
                </c:pt>
                <c:pt idx="245">
                  <c:v>88.2</c:v>
                </c:pt>
                <c:pt idx="246">
                  <c:v>88.2</c:v>
                </c:pt>
                <c:pt idx="247">
                  <c:v>87.5</c:v>
                </c:pt>
                <c:pt idx="248">
                  <c:v>87.5</c:v>
                </c:pt>
                <c:pt idx="249">
                  <c:v>87.5</c:v>
                </c:pt>
                <c:pt idx="250">
                  <c:v>86.8</c:v>
                </c:pt>
                <c:pt idx="251">
                  <c:v>86.8</c:v>
                </c:pt>
                <c:pt idx="252">
                  <c:v>86.8</c:v>
                </c:pt>
                <c:pt idx="253">
                  <c:v>86.2</c:v>
                </c:pt>
                <c:pt idx="254">
                  <c:v>86.2</c:v>
                </c:pt>
                <c:pt idx="255">
                  <c:v>86.2</c:v>
                </c:pt>
                <c:pt idx="256">
                  <c:v>85.5</c:v>
                </c:pt>
                <c:pt idx="257">
                  <c:v>85.5</c:v>
                </c:pt>
                <c:pt idx="258">
                  <c:v>85.5</c:v>
                </c:pt>
                <c:pt idx="259">
                  <c:v>85.5</c:v>
                </c:pt>
                <c:pt idx="260">
                  <c:v>84.8</c:v>
                </c:pt>
                <c:pt idx="261">
                  <c:v>84.8</c:v>
                </c:pt>
                <c:pt idx="262">
                  <c:v>84.1</c:v>
                </c:pt>
                <c:pt idx="263">
                  <c:v>84.1</c:v>
                </c:pt>
                <c:pt idx="264">
                  <c:v>84.1</c:v>
                </c:pt>
                <c:pt idx="265">
                  <c:v>84.1</c:v>
                </c:pt>
                <c:pt idx="266">
                  <c:v>83.5</c:v>
                </c:pt>
                <c:pt idx="267">
                  <c:v>83.5</c:v>
                </c:pt>
                <c:pt idx="268">
                  <c:v>82.8</c:v>
                </c:pt>
                <c:pt idx="269">
                  <c:v>82.8</c:v>
                </c:pt>
                <c:pt idx="270">
                  <c:v>82.8</c:v>
                </c:pt>
                <c:pt idx="271">
                  <c:v>82.1</c:v>
                </c:pt>
                <c:pt idx="272">
                  <c:v>82.1</c:v>
                </c:pt>
                <c:pt idx="273">
                  <c:v>82.1</c:v>
                </c:pt>
                <c:pt idx="274">
                  <c:v>81.400000000000006</c:v>
                </c:pt>
                <c:pt idx="275">
                  <c:v>81.400000000000006</c:v>
                </c:pt>
                <c:pt idx="276">
                  <c:v>81.400000000000006</c:v>
                </c:pt>
                <c:pt idx="277">
                  <c:v>81.400000000000006</c:v>
                </c:pt>
                <c:pt idx="278">
                  <c:v>80.8</c:v>
                </c:pt>
                <c:pt idx="279">
                  <c:v>80.8</c:v>
                </c:pt>
                <c:pt idx="280">
                  <c:v>80.099999999999994</c:v>
                </c:pt>
                <c:pt idx="281">
                  <c:v>80.099999999999994</c:v>
                </c:pt>
                <c:pt idx="282">
                  <c:v>80.099999999999994</c:v>
                </c:pt>
                <c:pt idx="283">
                  <c:v>80.099999999999994</c:v>
                </c:pt>
                <c:pt idx="284">
                  <c:v>79.400000000000006</c:v>
                </c:pt>
                <c:pt idx="285">
                  <c:v>79.400000000000006</c:v>
                </c:pt>
                <c:pt idx="286">
                  <c:v>79.400000000000006</c:v>
                </c:pt>
                <c:pt idx="287">
                  <c:v>78.7</c:v>
                </c:pt>
                <c:pt idx="288">
                  <c:v>78.7</c:v>
                </c:pt>
                <c:pt idx="289">
                  <c:v>78.7</c:v>
                </c:pt>
                <c:pt idx="290">
                  <c:v>78.099999999999994</c:v>
                </c:pt>
                <c:pt idx="291">
                  <c:v>78.099999999999994</c:v>
                </c:pt>
                <c:pt idx="292">
                  <c:v>77.400000000000006</c:v>
                </c:pt>
                <c:pt idx="293">
                  <c:v>77.400000000000006</c:v>
                </c:pt>
                <c:pt idx="294">
                  <c:v>77.400000000000006</c:v>
                </c:pt>
                <c:pt idx="295">
                  <c:v>76.7</c:v>
                </c:pt>
                <c:pt idx="296">
                  <c:v>76.7</c:v>
                </c:pt>
                <c:pt idx="297">
                  <c:v>76.7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75.400000000000006</c:v>
                </c:pt>
                <c:pt idx="302">
                  <c:v>75.400000000000006</c:v>
                </c:pt>
                <c:pt idx="303">
                  <c:v>75.400000000000006</c:v>
                </c:pt>
                <c:pt idx="304">
                  <c:v>74.7</c:v>
                </c:pt>
                <c:pt idx="305">
                  <c:v>74.7</c:v>
                </c:pt>
                <c:pt idx="306">
                  <c:v>74</c:v>
                </c:pt>
                <c:pt idx="307">
                  <c:v>74</c:v>
                </c:pt>
                <c:pt idx="308">
                  <c:v>74</c:v>
                </c:pt>
                <c:pt idx="309">
                  <c:v>74</c:v>
                </c:pt>
                <c:pt idx="310">
                  <c:v>73.3</c:v>
                </c:pt>
                <c:pt idx="311">
                  <c:v>73.3</c:v>
                </c:pt>
                <c:pt idx="312">
                  <c:v>72.599999999999994</c:v>
                </c:pt>
                <c:pt idx="313">
                  <c:v>72.599999999999994</c:v>
                </c:pt>
                <c:pt idx="314">
                  <c:v>72.599999999999994</c:v>
                </c:pt>
                <c:pt idx="315">
                  <c:v>72.599999999999994</c:v>
                </c:pt>
                <c:pt idx="316">
                  <c:v>72</c:v>
                </c:pt>
                <c:pt idx="317">
                  <c:v>71.3</c:v>
                </c:pt>
                <c:pt idx="318">
                  <c:v>71.3</c:v>
                </c:pt>
                <c:pt idx="319">
                  <c:v>71.3</c:v>
                </c:pt>
                <c:pt idx="320">
                  <c:v>71.3</c:v>
                </c:pt>
                <c:pt idx="321">
                  <c:v>70.599999999999994</c:v>
                </c:pt>
                <c:pt idx="322">
                  <c:v>70.599999999999994</c:v>
                </c:pt>
                <c:pt idx="323">
                  <c:v>69.900000000000006</c:v>
                </c:pt>
                <c:pt idx="324">
                  <c:v>69.900000000000006</c:v>
                </c:pt>
                <c:pt idx="325">
                  <c:v>69.900000000000006</c:v>
                </c:pt>
                <c:pt idx="326">
                  <c:v>69.900000000000006</c:v>
                </c:pt>
                <c:pt idx="327">
                  <c:v>69.3</c:v>
                </c:pt>
                <c:pt idx="328">
                  <c:v>69.3</c:v>
                </c:pt>
                <c:pt idx="329">
                  <c:v>68.599999999999994</c:v>
                </c:pt>
                <c:pt idx="330">
                  <c:v>68.599999999999994</c:v>
                </c:pt>
                <c:pt idx="331">
                  <c:v>67.900000000000006</c:v>
                </c:pt>
                <c:pt idx="332">
                  <c:v>68.599999999999994</c:v>
                </c:pt>
                <c:pt idx="333">
                  <c:v>67.900000000000006</c:v>
                </c:pt>
                <c:pt idx="334">
                  <c:v>67.900000000000006</c:v>
                </c:pt>
                <c:pt idx="335">
                  <c:v>67.2</c:v>
                </c:pt>
                <c:pt idx="336">
                  <c:v>67.2</c:v>
                </c:pt>
                <c:pt idx="337">
                  <c:v>67.2</c:v>
                </c:pt>
                <c:pt idx="338">
                  <c:v>66.599999999999994</c:v>
                </c:pt>
                <c:pt idx="339">
                  <c:v>66.599999999999994</c:v>
                </c:pt>
                <c:pt idx="340">
                  <c:v>65.900000000000006</c:v>
                </c:pt>
                <c:pt idx="341">
                  <c:v>65.900000000000006</c:v>
                </c:pt>
                <c:pt idx="342">
                  <c:v>65.900000000000006</c:v>
                </c:pt>
                <c:pt idx="343">
                  <c:v>65.2</c:v>
                </c:pt>
                <c:pt idx="344">
                  <c:v>65.2</c:v>
                </c:pt>
                <c:pt idx="345">
                  <c:v>65.2</c:v>
                </c:pt>
                <c:pt idx="346">
                  <c:v>64.5</c:v>
                </c:pt>
                <c:pt idx="347">
                  <c:v>64.5</c:v>
                </c:pt>
                <c:pt idx="348">
                  <c:v>63.9</c:v>
                </c:pt>
                <c:pt idx="349">
                  <c:v>63.9</c:v>
                </c:pt>
                <c:pt idx="350">
                  <c:v>63.9</c:v>
                </c:pt>
                <c:pt idx="351">
                  <c:v>63.9</c:v>
                </c:pt>
                <c:pt idx="352">
                  <c:v>63.2</c:v>
                </c:pt>
                <c:pt idx="353">
                  <c:v>63.2</c:v>
                </c:pt>
                <c:pt idx="354">
                  <c:v>63.2</c:v>
                </c:pt>
                <c:pt idx="355">
                  <c:v>62.5</c:v>
                </c:pt>
                <c:pt idx="356">
                  <c:v>61.8</c:v>
                </c:pt>
                <c:pt idx="357">
                  <c:v>61.8</c:v>
                </c:pt>
                <c:pt idx="358">
                  <c:v>61.8</c:v>
                </c:pt>
                <c:pt idx="359">
                  <c:v>61.8</c:v>
                </c:pt>
                <c:pt idx="360">
                  <c:v>61.2</c:v>
                </c:pt>
                <c:pt idx="361">
                  <c:v>61.2</c:v>
                </c:pt>
                <c:pt idx="362">
                  <c:v>61.2</c:v>
                </c:pt>
                <c:pt idx="363">
                  <c:v>60.5</c:v>
                </c:pt>
                <c:pt idx="364">
                  <c:v>60.5</c:v>
                </c:pt>
                <c:pt idx="365">
                  <c:v>60.5</c:v>
                </c:pt>
                <c:pt idx="366">
                  <c:v>59.8</c:v>
                </c:pt>
                <c:pt idx="367">
                  <c:v>59.8</c:v>
                </c:pt>
                <c:pt idx="368">
                  <c:v>59.1</c:v>
                </c:pt>
                <c:pt idx="369">
                  <c:v>59.1</c:v>
                </c:pt>
                <c:pt idx="370">
                  <c:v>58.5</c:v>
                </c:pt>
                <c:pt idx="371">
                  <c:v>58.5</c:v>
                </c:pt>
                <c:pt idx="372">
                  <c:v>58.5</c:v>
                </c:pt>
                <c:pt idx="373">
                  <c:v>58.5</c:v>
                </c:pt>
                <c:pt idx="374">
                  <c:v>57.8</c:v>
                </c:pt>
                <c:pt idx="375">
                  <c:v>57.8</c:v>
                </c:pt>
                <c:pt idx="376">
                  <c:v>57.8</c:v>
                </c:pt>
                <c:pt idx="377">
                  <c:v>57.1</c:v>
                </c:pt>
                <c:pt idx="378">
                  <c:v>57.1</c:v>
                </c:pt>
                <c:pt idx="379">
                  <c:v>57.1</c:v>
                </c:pt>
                <c:pt idx="380">
                  <c:v>56.4</c:v>
                </c:pt>
                <c:pt idx="381">
                  <c:v>56.4</c:v>
                </c:pt>
                <c:pt idx="382">
                  <c:v>55.8</c:v>
                </c:pt>
                <c:pt idx="383">
                  <c:v>55.8</c:v>
                </c:pt>
                <c:pt idx="384">
                  <c:v>55.8</c:v>
                </c:pt>
                <c:pt idx="385">
                  <c:v>55.1</c:v>
                </c:pt>
                <c:pt idx="386">
                  <c:v>55.1</c:v>
                </c:pt>
                <c:pt idx="387">
                  <c:v>54.4</c:v>
                </c:pt>
                <c:pt idx="388">
                  <c:v>54.4</c:v>
                </c:pt>
                <c:pt idx="389">
                  <c:v>54.4</c:v>
                </c:pt>
                <c:pt idx="390">
                  <c:v>53.7</c:v>
                </c:pt>
                <c:pt idx="391">
                  <c:v>53.7</c:v>
                </c:pt>
                <c:pt idx="392">
                  <c:v>53.1</c:v>
                </c:pt>
                <c:pt idx="393">
                  <c:v>53.1</c:v>
                </c:pt>
                <c:pt idx="394">
                  <c:v>53.1</c:v>
                </c:pt>
                <c:pt idx="395">
                  <c:v>53.1</c:v>
                </c:pt>
                <c:pt idx="396">
                  <c:v>52.4</c:v>
                </c:pt>
                <c:pt idx="397">
                  <c:v>52.4</c:v>
                </c:pt>
                <c:pt idx="398">
                  <c:v>51.7</c:v>
                </c:pt>
                <c:pt idx="399">
                  <c:v>51.7</c:v>
                </c:pt>
                <c:pt idx="400">
                  <c:v>51.7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50.4</c:v>
                </c:pt>
                <c:pt idx="405">
                  <c:v>50.4</c:v>
                </c:pt>
                <c:pt idx="406">
                  <c:v>49.7</c:v>
                </c:pt>
                <c:pt idx="407">
                  <c:v>49.7</c:v>
                </c:pt>
                <c:pt idx="408">
                  <c:v>49.7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48.3</c:v>
                </c:pt>
                <c:pt idx="413">
                  <c:v>48.3</c:v>
                </c:pt>
                <c:pt idx="414">
                  <c:v>48.3</c:v>
                </c:pt>
                <c:pt idx="415">
                  <c:v>47.6</c:v>
                </c:pt>
                <c:pt idx="416">
                  <c:v>47.6</c:v>
                </c:pt>
                <c:pt idx="417">
                  <c:v>47.6</c:v>
                </c:pt>
                <c:pt idx="418">
                  <c:v>47</c:v>
                </c:pt>
                <c:pt idx="419">
                  <c:v>47</c:v>
                </c:pt>
                <c:pt idx="420">
                  <c:v>46.3</c:v>
                </c:pt>
                <c:pt idx="421">
                  <c:v>46.3</c:v>
                </c:pt>
                <c:pt idx="422">
                  <c:v>46.3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44.3</c:v>
                </c:pt>
                <c:pt idx="430">
                  <c:v>44.3</c:v>
                </c:pt>
                <c:pt idx="431">
                  <c:v>43.6</c:v>
                </c:pt>
                <c:pt idx="432">
                  <c:v>43.6</c:v>
                </c:pt>
                <c:pt idx="433">
                  <c:v>43.6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41.6</c:v>
                </c:pt>
                <c:pt idx="441">
                  <c:v>41.6</c:v>
                </c:pt>
                <c:pt idx="442">
                  <c:v>40.9</c:v>
                </c:pt>
                <c:pt idx="443">
                  <c:v>40.9</c:v>
                </c:pt>
                <c:pt idx="444">
                  <c:v>40.9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40.200000000000003</c:v>
                </c:pt>
                <c:pt idx="448">
                  <c:v>40.200000000000003</c:v>
                </c:pt>
                <c:pt idx="449">
                  <c:v>39.5</c:v>
                </c:pt>
                <c:pt idx="450">
                  <c:v>39.5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38.200000000000003</c:v>
                </c:pt>
                <c:pt idx="456">
                  <c:v>38.200000000000003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36.799999999999997</c:v>
                </c:pt>
                <c:pt idx="461">
                  <c:v>36.799999999999997</c:v>
                </c:pt>
                <c:pt idx="462">
                  <c:v>36.799999999999997</c:v>
                </c:pt>
                <c:pt idx="463">
                  <c:v>36.200000000000003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35.5</c:v>
                </c:pt>
                <c:pt idx="467">
                  <c:v>35.5</c:v>
                </c:pt>
                <c:pt idx="468">
                  <c:v>35.5</c:v>
                </c:pt>
                <c:pt idx="469">
                  <c:v>34.799999999999997</c:v>
                </c:pt>
                <c:pt idx="470">
                  <c:v>34.799999999999997</c:v>
                </c:pt>
                <c:pt idx="471">
                  <c:v>34.1</c:v>
                </c:pt>
                <c:pt idx="472">
                  <c:v>34.1</c:v>
                </c:pt>
                <c:pt idx="473">
                  <c:v>34.1</c:v>
                </c:pt>
                <c:pt idx="474">
                  <c:v>33.5</c:v>
                </c:pt>
                <c:pt idx="475">
                  <c:v>33.5</c:v>
                </c:pt>
                <c:pt idx="476">
                  <c:v>33.5</c:v>
                </c:pt>
                <c:pt idx="477">
                  <c:v>32.799999999999997</c:v>
                </c:pt>
                <c:pt idx="478">
                  <c:v>32.799999999999997</c:v>
                </c:pt>
                <c:pt idx="479">
                  <c:v>32.799999999999997</c:v>
                </c:pt>
                <c:pt idx="480">
                  <c:v>32.799999999999997</c:v>
                </c:pt>
                <c:pt idx="481">
                  <c:v>32.1</c:v>
                </c:pt>
                <c:pt idx="482">
                  <c:v>32.1</c:v>
                </c:pt>
                <c:pt idx="483">
                  <c:v>32.1</c:v>
                </c:pt>
                <c:pt idx="484">
                  <c:v>31.4</c:v>
                </c:pt>
                <c:pt idx="485">
                  <c:v>31.4</c:v>
                </c:pt>
                <c:pt idx="486">
                  <c:v>31.4</c:v>
                </c:pt>
                <c:pt idx="487">
                  <c:v>30.8</c:v>
                </c:pt>
                <c:pt idx="488">
                  <c:v>30.8</c:v>
                </c:pt>
                <c:pt idx="489">
                  <c:v>30.8</c:v>
                </c:pt>
                <c:pt idx="490">
                  <c:v>30.1</c:v>
                </c:pt>
                <c:pt idx="491">
                  <c:v>30.1</c:v>
                </c:pt>
                <c:pt idx="492">
                  <c:v>30.1</c:v>
                </c:pt>
                <c:pt idx="493">
                  <c:v>29.4</c:v>
                </c:pt>
                <c:pt idx="494">
                  <c:v>29.4</c:v>
                </c:pt>
                <c:pt idx="495">
                  <c:v>29.4</c:v>
                </c:pt>
                <c:pt idx="496">
                  <c:v>29.4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28.1</c:v>
                </c:pt>
                <c:pt idx="501">
                  <c:v>28.1</c:v>
                </c:pt>
                <c:pt idx="502">
                  <c:v>28.1</c:v>
                </c:pt>
                <c:pt idx="503">
                  <c:v>27.4</c:v>
                </c:pt>
                <c:pt idx="504">
                  <c:v>27.4</c:v>
                </c:pt>
                <c:pt idx="505">
                  <c:v>27.4</c:v>
                </c:pt>
                <c:pt idx="506">
                  <c:v>27.4</c:v>
                </c:pt>
                <c:pt idx="507">
                  <c:v>26.7</c:v>
                </c:pt>
                <c:pt idx="508">
                  <c:v>26.7</c:v>
                </c:pt>
                <c:pt idx="509">
                  <c:v>26.7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25.4</c:v>
                </c:pt>
                <c:pt idx="514">
                  <c:v>25.4</c:v>
                </c:pt>
                <c:pt idx="515">
                  <c:v>25.4</c:v>
                </c:pt>
                <c:pt idx="516">
                  <c:v>25.4</c:v>
                </c:pt>
                <c:pt idx="517">
                  <c:v>24.7</c:v>
                </c:pt>
                <c:pt idx="518">
                  <c:v>24.7</c:v>
                </c:pt>
                <c:pt idx="519">
                  <c:v>24.7</c:v>
                </c:pt>
                <c:pt idx="520">
                  <c:v>24.7</c:v>
                </c:pt>
                <c:pt idx="521">
                  <c:v>24</c:v>
                </c:pt>
                <c:pt idx="522">
                  <c:v>24</c:v>
                </c:pt>
                <c:pt idx="523">
                  <c:v>24</c:v>
                </c:pt>
                <c:pt idx="524">
                  <c:v>24</c:v>
                </c:pt>
                <c:pt idx="525">
                  <c:v>23.3</c:v>
                </c:pt>
                <c:pt idx="526">
                  <c:v>23.3</c:v>
                </c:pt>
                <c:pt idx="527">
                  <c:v>23.3</c:v>
                </c:pt>
                <c:pt idx="528">
                  <c:v>22.6</c:v>
                </c:pt>
                <c:pt idx="529">
                  <c:v>22.6</c:v>
                </c:pt>
                <c:pt idx="530">
                  <c:v>22.6</c:v>
                </c:pt>
                <c:pt idx="531">
                  <c:v>22.6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21.3</c:v>
                </c:pt>
                <c:pt idx="537">
                  <c:v>21.3</c:v>
                </c:pt>
                <c:pt idx="538">
                  <c:v>21.3</c:v>
                </c:pt>
                <c:pt idx="539">
                  <c:v>21.3</c:v>
                </c:pt>
                <c:pt idx="540">
                  <c:v>20.6</c:v>
                </c:pt>
                <c:pt idx="541">
                  <c:v>20.6</c:v>
                </c:pt>
                <c:pt idx="542">
                  <c:v>20.6</c:v>
                </c:pt>
                <c:pt idx="543">
                  <c:v>20.6</c:v>
                </c:pt>
                <c:pt idx="544">
                  <c:v>19.899999999999999</c:v>
                </c:pt>
                <c:pt idx="545">
                  <c:v>19.899999999999999</c:v>
                </c:pt>
                <c:pt idx="546">
                  <c:v>19.899999999999999</c:v>
                </c:pt>
                <c:pt idx="547">
                  <c:v>19.899999999999999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18.600000000000001</c:v>
                </c:pt>
                <c:pt idx="553">
                  <c:v>18.600000000000001</c:v>
                </c:pt>
                <c:pt idx="554">
                  <c:v>18.600000000000001</c:v>
                </c:pt>
                <c:pt idx="555">
                  <c:v>18.600000000000001</c:v>
                </c:pt>
                <c:pt idx="556">
                  <c:v>18.600000000000001</c:v>
                </c:pt>
                <c:pt idx="557">
                  <c:v>17.899999999999999</c:v>
                </c:pt>
                <c:pt idx="558">
                  <c:v>17.899999999999999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16.600000000000001</c:v>
                </c:pt>
                <c:pt idx="565">
                  <c:v>16.600000000000001</c:v>
                </c:pt>
                <c:pt idx="566">
                  <c:v>16.600000000000001</c:v>
                </c:pt>
                <c:pt idx="567">
                  <c:v>16.600000000000001</c:v>
                </c:pt>
                <c:pt idx="568">
                  <c:v>15.9</c:v>
                </c:pt>
                <c:pt idx="569">
                  <c:v>15.9</c:v>
                </c:pt>
                <c:pt idx="570">
                  <c:v>15.9</c:v>
                </c:pt>
                <c:pt idx="571">
                  <c:v>15.9</c:v>
                </c:pt>
                <c:pt idx="572">
                  <c:v>15.9</c:v>
                </c:pt>
                <c:pt idx="573">
                  <c:v>15.2</c:v>
                </c:pt>
                <c:pt idx="574">
                  <c:v>15.2</c:v>
                </c:pt>
                <c:pt idx="575">
                  <c:v>15.2</c:v>
                </c:pt>
                <c:pt idx="576">
                  <c:v>15.2</c:v>
                </c:pt>
                <c:pt idx="577">
                  <c:v>14.5</c:v>
                </c:pt>
                <c:pt idx="578">
                  <c:v>14.5</c:v>
                </c:pt>
                <c:pt idx="579">
                  <c:v>14.5</c:v>
                </c:pt>
                <c:pt idx="580">
                  <c:v>14.5</c:v>
                </c:pt>
                <c:pt idx="581">
                  <c:v>13.9</c:v>
                </c:pt>
                <c:pt idx="582">
                  <c:v>13.9</c:v>
                </c:pt>
                <c:pt idx="583">
                  <c:v>13.9</c:v>
                </c:pt>
                <c:pt idx="584">
                  <c:v>13.9</c:v>
                </c:pt>
                <c:pt idx="585">
                  <c:v>13.9</c:v>
                </c:pt>
                <c:pt idx="586">
                  <c:v>13.2</c:v>
                </c:pt>
                <c:pt idx="587">
                  <c:v>13.2</c:v>
                </c:pt>
                <c:pt idx="588">
                  <c:v>13.2</c:v>
                </c:pt>
                <c:pt idx="589">
                  <c:v>13.2</c:v>
                </c:pt>
                <c:pt idx="590">
                  <c:v>12.5</c:v>
                </c:pt>
                <c:pt idx="591">
                  <c:v>12.5</c:v>
                </c:pt>
                <c:pt idx="592">
                  <c:v>12.5</c:v>
                </c:pt>
                <c:pt idx="593">
                  <c:v>12.5</c:v>
                </c:pt>
                <c:pt idx="594">
                  <c:v>11.8</c:v>
                </c:pt>
                <c:pt idx="595">
                  <c:v>11.8</c:v>
                </c:pt>
                <c:pt idx="596">
                  <c:v>11.8</c:v>
                </c:pt>
                <c:pt idx="597">
                  <c:v>11.8</c:v>
                </c:pt>
                <c:pt idx="598">
                  <c:v>11.8</c:v>
                </c:pt>
                <c:pt idx="599">
                  <c:v>11.2</c:v>
                </c:pt>
                <c:pt idx="600">
                  <c:v>11.2</c:v>
                </c:pt>
                <c:pt idx="601">
                  <c:v>11.2</c:v>
                </c:pt>
                <c:pt idx="602">
                  <c:v>11.2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10.5</c:v>
                </c:pt>
                <c:pt idx="607">
                  <c:v>10.5</c:v>
                </c:pt>
                <c:pt idx="608">
                  <c:v>9.8000000000000007</c:v>
                </c:pt>
                <c:pt idx="609">
                  <c:v>9.8000000000000007</c:v>
                </c:pt>
                <c:pt idx="610">
                  <c:v>9.8000000000000007</c:v>
                </c:pt>
                <c:pt idx="611">
                  <c:v>9.8000000000000007</c:v>
                </c:pt>
                <c:pt idx="612">
                  <c:v>9.8000000000000007</c:v>
                </c:pt>
                <c:pt idx="613">
                  <c:v>9.1</c:v>
                </c:pt>
                <c:pt idx="614">
                  <c:v>9.1</c:v>
                </c:pt>
                <c:pt idx="615">
                  <c:v>9.1</c:v>
                </c:pt>
                <c:pt idx="616">
                  <c:v>9.1</c:v>
                </c:pt>
                <c:pt idx="617">
                  <c:v>9.1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7.1</c:v>
                </c:pt>
                <c:pt idx="627">
                  <c:v>7.1</c:v>
                </c:pt>
                <c:pt idx="628">
                  <c:v>7.1</c:v>
                </c:pt>
                <c:pt idx="629">
                  <c:v>7.1</c:v>
                </c:pt>
                <c:pt idx="630">
                  <c:v>6.4</c:v>
                </c:pt>
                <c:pt idx="631">
                  <c:v>6.4</c:v>
                </c:pt>
                <c:pt idx="632">
                  <c:v>6.4</c:v>
                </c:pt>
                <c:pt idx="633">
                  <c:v>6.4</c:v>
                </c:pt>
                <c:pt idx="634">
                  <c:v>6.4</c:v>
                </c:pt>
                <c:pt idx="635">
                  <c:v>5.8</c:v>
                </c:pt>
                <c:pt idx="636">
                  <c:v>5.8</c:v>
                </c:pt>
                <c:pt idx="637">
                  <c:v>5.8</c:v>
                </c:pt>
                <c:pt idx="638">
                  <c:v>5.8</c:v>
                </c:pt>
                <c:pt idx="639">
                  <c:v>5.0999999999999996</c:v>
                </c:pt>
                <c:pt idx="640">
                  <c:v>5.0999999999999996</c:v>
                </c:pt>
                <c:pt idx="641">
                  <c:v>5.0999999999999996</c:v>
                </c:pt>
                <c:pt idx="642">
                  <c:v>5.0999999999999996</c:v>
                </c:pt>
                <c:pt idx="643">
                  <c:v>5.0999999999999996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4.4000000000000004</c:v>
                </c:pt>
                <c:pt idx="648">
                  <c:v>4.4000000000000004</c:v>
                </c:pt>
                <c:pt idx="649">
                  <c:v>3.7</c:v>
                </c:pt>
                <c:pt idx="650">
                  <c:v>3.7</c:v>
                </c:pt>
                <c:pt idx="651">
                  <c:v>3.7</c:v>
                </c:pt>
                <c:pt idx="652">
                  <c:v>3.7</c:v>
                </c:pt>
                <c:pt idx="653">
                  <c:v>3.7</c:v>
                </c:pt>
                <c:pt idx="654">
                  <c:v>3.1</c:v>
                </c:pt>
                <c:pt idx="655">
                  <c:v>3.1</c:v>
                </c:pt>
                <c:pt idx="656">
                  <c:v>3.1</c:v>
                </c:pt>
                <c:pt idx="657">
                  <c:v>3.1</c:v>
                </c:pt>
                <c:pt idx="658">
                  <c:v>3.1</c:v>
                </c:pt>
                <c:pt idx="659">
                  <c:v>3.1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2.4</c:v>
                </c:pt>
                <c:pt idx="665">
                  <c:v>2.4</c:v>
                </c:pt>
                <c:pt idx="666">
                  <c:v>1.7</c:v>
                </c:pt>
                <c:pt idx="667">
                  <c:v>1.7</c:v>
                </c:pt>
                <c:pt idx="668">
                  <c:v>1.7</c:v>
                </c:pt>
                <c:pt idx="669">
                  <c:v>1.7</c:v>
                </c:pt>
                <c:pt idx="670">
                  <c:v>1.7</c:v>
                </c:pt>
                <c:pt idx="671">
                  <c:v>1.7</c:v>
                </c:pt>
                <c:pt idx="672">
                  <c:v>1</c:v>
                </c:pt>
                <c:pt idx="673">
                  <c:v>1.7</c:v>
                </c:pt>
                <c:pt idx="674">
                  <c:v>1.7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0.4</c:v>
                </c:pt>
                <c:pt idx="683">
                  <c:v>1</c:v>
                </c:pt>
                <c:pt idx="684">
                  <c:v>0.4</c:v>
                </c:pt>
                <c:pt idx="685">
                  <c:v>1</c:v>
                </c:pt>
                <c:pt idx="686">
                  <c:v>0.4</c:v>
                </c:pt>
                <c:pt idx="687">
                  <c:v>0.4</c:v>
                </c:pt>
                <c:pt idx="688">
                  <c:v>0.4</c:v>
                </c:pt>
                <c:pt idx="689">
                  <c:v>0.4</c:v>
                </c:pt>
                <c:pt idx="690">
                  <c:v>0.4</c:v>
                </c:pt>
                <c:pt idx="691">
                  <c:v>0.4</c:v>
                </c:pt>
                <c:pt idx="692">
                  <c:v>0.4</c:v>
                </c:pt>
                <c:pt idx="693">
                  <c:v>0.4</c:v>
                </c:pt>
                <c:pt idx="694">
                  <c:v>0.4</c:v>
                </c:pt>
                <c:pt idx="695">
                  <c:v>0.4</c:v>
                </c:pt>
                <c:pt idx="696">
                  <c:v>0.4</c:v>
                </c:pt>
                <c:pt idx="697">
                  <c:v>0.4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0.4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4C-4513-8CEB-C13F925140FE}"/>
            </c:ext>
          </c:extLst>
        </c:ser>
        <c:ser>
          <c:idx val="1"/>
          <c:order val="1"/>
          <c:tx>
            <c:strRef>
              <c:f>'Auto save'!$E$1</c:f>
              <c:strCache>
                <c:ptCount val="1"/>
                <c:pt idx="0">
                  <c:v>CON_ACID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save'!$E$2:$E$4000</c:f>
              <c:numCache>
                <c:formatCode>General</c:formatCode>
                <c:ptCount val="3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0.6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0.6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0.6</c:v>
                </c:pt>
                <c:pt idx="609">
                  <c:v>0</c:v>
                </c:pt>
                <c:pt idx="610">
                  <c:v>0</c:v>
                </c:pt>
                <c:pt idx="611">
                  <c:v>0.6</c:v>
                </c:pt>
                <c:pt idx="612">
                  <c:v>0.6</c:v>
                </c:pt>
                <c:pt idx="613">
                  <c:v>0</c:v>
                </c:pt>
                <c:pt idx="614">
                  <c:v>0</c:v>
                </c:pt>
                <c:pt idx="615">
                  <c:v>0.6</c:v>
                </c:pt>
                <c:pt idx="616">
                  <c:v>0.6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</c:v>
                </c:pt>
                <c:pt idx="625">
                  <c:v>0.6</c:v>
                </c:pt>
                <c:pt idx="626">
                  <c:v>0.6</c:v>
                </c:pt>
                <c:pt idx="627">
                  <c:v>0</c:v>
                </c:pt>
                <c:pt idx="628">
                  <c:v>0</c:v>
                </c:pt>
                <c:pt idx="629">
                  <c:v>0.6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</c:v>
                </c:pt>
                <c:pt idx="634">
                  <c:v>0</c:v>
                </c:pt>
                <c:pt idx="635">
                  <c:v>0.6</c:v>
                </c:pt>
                <c:pt idx="636">
                  <c:v>0.6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0.6</c:v>
                </c:pt>
                <c:pt idx="641">
                  <c:v>0.6</c:v>
                </c:pt>
                <c:pt idx="642">
                  <c:v>0</c:v>
                </c:pt>
                <c:pt idx="643">
                  <c:v>0.6</c:v>
                </c:pt>
                <c:pt idx="644">
                  <c:v>0.6</c:v>
                </c:pt>
                <c:pt idx="645">
                  <c:v>0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</c:v>
                </c:pt>
                <c:pt idx="651">
                  <c:v>0.6</c:v>
                </c:pt>
                <c:pt idx="652">
                  <c:v>0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</c:v>
                </c:pt>
                <c:pt idx="657">
                  <c:v>0</c:v>
                </c:pt>
                <c:pt idx="658">
                  <c:v>0.6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0.6</c:v>
                </c:pt>
                <c:pt idx="663">
                  <c:v>0.6</c:v>
                </c:pt>
                <c:pt idx="664">
                  <c:v>0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</c:v>
                </c:pt>
                <c:pt idx="673">
                  <c:v>0.6</c:v>
                </c:pt>
                <c:pt idx="674">
                  <c:v>0.6</c:v>
                </c:pt>
                <c:pt idx="675">
                  <c:v>0</c:v>
                </c:pt>
                <c:pt idx="676">
                  <c:v>0.6</c:v>
                </c:pt>
                <c:pt idx="677">
                  <c:v>0.6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</c:v>
                </c:pt>
                <c:pt idx="695">
                  <c:v>0.6</c:v>
                </c:pt>
                <c:pt idx="696">
                  <c:v>0.6</c:v>
                </c:pt>
                <c:pt idx="697">
                  <c:v>0</c:v>
                </c:pt>
                <c:pt idx="698">
                  <c:v>0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</c:v>
                </c:pt>
                <c:pt idx="703">
                  <c:v>0</c:v>
                </c:pt>
                <c:pt idx="704">
                  <c:v>0.6</c:v>
                </c:pt>
                <c:pt idx="705">
                  <c:v>0</c:v>
                </c:pt>
                <c:pt idx="706">
                  <c:v>0.6</c:v>
                </c:pt>
                <c:pt idx="707">
                  <c:v>0</c:v>
                </c:pt>
                <c:pt idx="708">
                  <c:v>0.6</c:v>
                </c:pt>
                <c:pt idx="709">
                  <c:v>0</c:v>
                </c:pt>
                <c:pt idx="710">
                  <c:v>0</c:v>
                </c:pt>
                <c:pt idx="711">
                  <c:v>0.6</c:v>
                </c:pt>
                <c:pt idx="712">
                  <c:v>0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</c:v>
                </c:pt>
                <c:pt idx="717">
                  <c:v>0.6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0.6</c:v>
                </c:pt>
                <c:pt idx="724">
                  <c:v>0</c:v>
                </c:pt>
                <c:pt idx="725">
                  <c:v>0.6</c:v>
                </c:pt>
                <c:pt idx="726">
                  <c:v>0.6</c:v>
                </c:pt>
                <c:pt idx="727">
                  <c:v>0</c:v>
                </c:pt>
                <c:pt idx="728">
                  <c:v>0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</c:v>
                </c:pt>
                <c:pt idx="733">
                  <c:v>0.6</c:v>
                </c:pt>
                <c:pt idx="734">
                  <c:v>0</c:v>
                </c:pt>
                <c:pt idx="735">
                  <c:v>0.6</c:v>
                </c:pt>
                <c:pt idx="736">
                  <c:v>0</c:v>
                </c:pt>
                <c:pt idx="737">
                  <c:v>0</c:v>
                </c:pt>
                <c:pt idx="738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4C-4513-8CEB-C13F925140FE}"/>
            </c:ext>
          </c:extLst>
        </c:ser>
        <c:ser>
          <c:idx val="2"/>
          <c:order val="2"/>
          <c:tx>
            <c:strRef>
              <c:f>'Auto save'!$F$1</c:f>
              <c:strCache>
                <c:ptCount val="1"/>
                <c:pt idx="0">
                  <c:v>CON_BASE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save'!$F$2:$F$4000</c:f>
              <c:numCache>
                <c:formatCode>General</c:formatCode>
                <c:ptCount val="3999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</c:v>
                </c:pt>
                <c:pt idx="23">
                  <c:v>2.6</c:v>
                </c:pt>
                <c:pt idx="24">
                  <c:v>2.6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3.9</c:v>
                </c:pt>
                <c:pt idx="31">
                  <c:v>3.9</c:v>
                </c:pt>
                <c:pt idx="32">
                  <c:v>3.9</c:v>
                </c:pt>
                <c:pt idx="33">
                  <c:v>3.9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5.0999999999999996</c:v>
                </c:pt>
                <c:pt idx="40">
                  <c:v>5.0999999999999996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5.8</c:v>
                </c:pt>
                <c:pt idx="44">
                  <c:v>5.8</c:v>
                </c:pt>
                <c:pt idx="45">
                  <c:v>5.8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7.7</c:v>
                </c:pt>
                <c:pt idx="55">
                  <c:v>7.7</c:v>
                </c:pt>
                <c:pt idx="56">
                  <c:v>7.7</c:v>
                </c:pt>
                <c:pt idx="57">
                  <c:v>7.7</c:v>
                </c:pt>
                <c:pt idx="58">
                  <c:v>8.3000000000000007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8.9</c:v>
                </c:pt>
                <c:pt idx="63">
                  <c:v>8.9</c:v>
                </c:pt>
                <c:pt idx="64">
                  <c:v>8.9</c:v>
                </c:pt>
                <c:pt idx="65">
                  <c:v>8.9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10.199999999999999</c:v>
                </c:pt>
                <c:pt idx="73">
                  <c:v>10.8</c:v>
                </c:pt>
                <c:pt idx="74">
                  <c:v>10.8</c:v>
                </c:pt>
                <c:pt idx="75">
                  <c:v>10.8</c:v>
                </c:pt>
                <c:pt idx="76">
                  <c:v>10.8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12.1</c:v>
                </c:pt>
                <c:pt idx="82">
                  <c:v>12.1</c:v>
                </c:pt>
                <c:pt idx="83">
                  <c:v>12.1</c:v>
                </c:pt>
                <c:pt idx="84">
                  <c:v>12.1</c:v>
                </c:pt>
                <c:pt idx="85">
                  <c:v>12.8</c:v>
                </c:pt>
                <c:pt idx="86">
                  <c:v>12.8</c:v>
                </c:pt>
                <c:pt idx="87">
                  <c:v>12.8</c:v>
                </c:pt>
                <c:pt idx="88">
                  <c:v>13.4</c:v>
                </c:pt>
                <c:pt idx="89">
                  <c:v>13.4</c:v>
                </c:pt>
                <c:pt idx="90">
                  <c:v>13.4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14.7</c:v>
                </c:pt>
                <c:pt idx="96">
                  <c:v>14.7</c:v>
                </c:pt>
                <c:pt idx="97">
                  <c:v>14.7</c:v>
                </c:pt>
                <c:pt idx="98">
                  <c:v>15.3</c:v>
                </c:pt>
                <c:pt idx="99">
                  <c:v>15.3</c:v>
                </c:pt>
                <c:pt idx="100">
                  <c:v>15.3</c:v>
                </c:pt>
                <c:pt idx="101">
                  <c:v>15.3</c:v>
                </c:pt>
                <c:pt idx="102">
                  <c:v>15.9</c:v>
                </c:pt>
                <c:pt idx="103">
                  <c:v>15.9</c:v>
                </c:pt>
                <c:pt idx="104">
                  <c:v>15.9</c:v>
                </c:pt>
                <c:pt idx="105">
                  <c:v>16.600000000000001</c:v>
                </c:pt>
                <c:pt idx="106">
                  <c:v>16.600000000000001</c:v>
                </c:pt>
                <c:pt idx="107">
                  <c:v>16.600000000000001</c:v>
                </c:pt>
                <c:pt idx="108">
                  <c:v>17.2</c:v>
                </c:pt>
                <c:pt idx="109">
                  <c:v>17.2</c:v>
                </c:pt>
                <c:pt idx="110">
                  <c:v>17.2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18.5</c:v>
                </c:pt>
                <c:pt idx="116">
                  <c:v>18.5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19.7</c:v>
                </c:pt>
                <c:pt idx="122">
                  <c:v>19.7</c:v>
                </c:pt>
                <c:pt idx="123">
                  <c:v>19.7</c:v>
                </c:pt>
                <c:pt idx="124">
                  <c:v>20.399999999999999</c:v>
                </c:pt>
                <c:pt idx="125">
                  <c:v>20.399999999999999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21.6</c:v>
                </c:pt>
                <c:pt idx="131">
                  <c:v>21.6</c:v>
                </c:pt>
                <c:pt idx="132">
                  <c:v>21.6</c:v>
                </c:pt>
                <c:pt idx="133">
                  <c:v>22.3</c:v>
                </c:pt>
                <c:pt idx="134">
                  <c:v>22.3</c:v>
                </c:pt>
                <c:pt idx="135">
                  <c:v>22.3</c:v>
                </c:pt>
                <c:pt idx="136">
                  <c:v>22.9</c:v>
                </c:pt>
                <c:pt idx="137">
                  <c:v>22.9</c:v>
                </c:pt>
                <c:pt idx="138">
                  <c:v>22.9</c:v>
                </c:pt>
                <c:pt idx="139">
                  <c:v>23.5</c:v>
                </c:pt>
                <c:pt idx="140">
                  <c:v>23.5</c:v>
                </c:pt>
                <c:pt idx="141">
                  <c:v>24.2</c:v>
                </c:pt>
                <c:pt idx="142">
                  <c:v>24.2</c:v>
                </c:pt>
                <c:pt idx="143">
                  <c:v>24.2</c:v>
                </c:pt>
                <c:pt idx="144">
                  <c:v>24.8</c:v>
                </c:pt>
                <c:pt idx="145">
                  <c:v>24.8</c:v>
                </c:pt>
                <c:pt idx="146">
                  <c:v>24.8</c:v>
                </c:pt>
                <c:pt idx="147">
                  <c:v>25.5</c:v>
                </c:pt>
                <c:pt idx="148">
                  <c:v>25.5</c:v>
                </c:pt>
                <c:pt idx="149">
                  <c:v>25.5</c:v>
                </c:pt>
                <c:pt idx="150">
                  <c:v>26.1</c:v>
                </c:pt>
                <c:pt idx="151">
                  <c:v>26.1</c:v>
                </c:pt>
                <c:pt idx="152">
                  <c:v>26.1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27.4</c:v>
                </c:pt>
                <c:pt idx="157">
                  <c:v>27.4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28.6</c:v>
                </c:pt>
                <c:pt idx="162">
                  <c:v>28.6</c:v>
                </c:pt>
                <c:pt idx="163">
                  <c:v>29.3</c:v>
                </c:pt>
                <c:pt idx="164">
                  <c:v>29.3</c:v>
                </c:pt>
                <c:pt idx="165">
                  <c:v>29.3</c:v>
                </c:pt>
                <c:pt idx="166">
                  <c:v>29.9</c:v>
                </c:pt>
                <c:pt idx="167">
                  <c:v>29.9</c:v>
                </c:pt>
                <c:pt idx="168">
                  <c:v>29.9</c:v>
                </c:pt>
                <c:pt idx="169">
                  <c:v>30.5</c:v>
                </c:pt>
                <c:pt idx="170">
                  <c:v>30.5</c:v>
                </c:pt>
                <c:pt idx="171">
                  <c:v>31.2</c:v>
                </c:pt>
                <c:pt idx="172">
                  <c:v>31.2</c:v>
                </c:pt>
                <c:pt idx="173">
                  <c:v>31.2</c:v>
                </c:pt>
                <c:pt idx="174">
                  <c:v>31.8</c:v>
                </c:pt>
                <c:pt idx="175">
                  <c:v>31.8</c:v>
                </c:pt>
                <c:pt idx="176">
                  <c:v>31.8</c:v>
                </c:pt>
                <c:pt idx="177">
                  <c:v>32.4</c:v>
                </c:pt>
                <c:pt idx="178">
                  <c:v>32.4</c:v>
                </c:pt>
                <c:pt idx="179">
                  <c:v>33.1</c:v>
                </c:pt>
                <c:pt idx="180">
                  <c:v>33.1</c:v>
                </c:pt>
                <c:pt idx="181">
                  <c:v>33.1</c:v>
                </c:pt>
                <c:pt idx="182">
                  <c:v>33.700000000000003</c:v>
                </c:pt>
                <c:pt idx="183">
                  <c:v>33.700000000000003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35</c:v>
                </c:pt>
                <c:pt idx="188">
                  <c:v>35</c:v>
                </c:pt>
                <c:pt idx="189">
                  <c:v>35.6</c:v>
                </c:pt>
                <c:pt idx="190">
                  <c:v>35.6</c:v>
                </c:pt>
                <c:pt idx="191">
                  <c:v>36.200000000000003</c:v>
                </c:pt>
                <c:pt idx="192">
                  <c:v>36.200000000000003</c:v>
                </c:pt>
                <c:pt idx="193">
                  <c:v>36.200000000000003</c:v>
                </c:pt>
                <c:pt idx="194">
                  <c:v>36.9</c:v>
                </c:pt>
                <c:pt idx="195">
                  <c:v>36.9</c:v>
                </c:pt>
                <c:pt idx="196">
                  <c:v>36.9</c:v>
                </c:pt>
                <c:pt idx="197">
                  <c:v>37.5</c:v>
                </c:pt>
                <c:pt idx="198">
                  <c:v>37.5</c:v>
                </c:pt>
                <c:pt idx="199">
                  <c:v>38.200000000000003</c:v>
                </c:pt>
                <c:pt idx="200">
                  <c:v>38.200000000000003</c:v>
                </c:pt>
                <c:pt idx="201">
                  <c:v>38.799999999999997</c:v>
                </c:pt>
                <c:pt idx="202">
                  <c:v>38.799999999999997</c:v>
                </c:pt>
                <c:pt idx="203">
                  <c:v>38.799999999999997</c:v>
                </c:pt>
                <c:pt idx="204">
                  <c:v>39.4</c:v>
                </c:pt>
                <c:pt idx="205">
                  <c:v>39.4</c:v>
                </c:pt>
                <c:pt idx="206">
                  <c:v>40.1</c:v>
                </c:pt>
                <c:pt idx="207">
                  <c:v>40.1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42</c:v>
                </c:pt>
                <c:pt idx="214">
                  <c:v>42</c:v>
                </c:pt>
                <c:pt idx="215">
                  <c:v>42.6</c:v>
                </c:pt>
                <c:pt idx="216">
                  <c:v>42.6</c:v>
                </c:pt>
                <c:pt idx="217">
                  <c:v>43.2</c:v>
                </c:pt>
                <c:pt idx="218">
                  <c:v>43.2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44.5</c:v>
                </c:pt>
                <c:pt idx="223">
                  <c:v>44.5</c:v>
                </c:pt>
                <c:pt idx="224">
                  <c:v>45.1</c:v>
                </c:pt>
                <c:pt idx="225">
                  <c:v>45.1</c:v>
                </c:pt>
                <c:pt idx="226">
                  <c:v>45.8</c:v>
                </c:pt>
                <c:pt idx="227">
                  <c:v>45.8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47</c:v>
                </c:pt>
                <c:pt idx="232">
                  <c:v>47</c:v>
                </c:pt>
                <c:pt idx="233">
                  <c:v>47.7</c:v>
                </c:pt>
                <c:pt idx="234">
                  <c:v>47.7</c:v>
                </c:pt>
                <c:pt idx="235">
                  <c:v>48.3</c:v>
                </c:pt>
                <c:pt idx="236">
                  <c:v>48.3</c:v>
                </c:pt>
                <c:pt idx="237">
                  <c:v>48.9</c:v>
                </c:pt>
                <c:pt idx="238">
                  <c:v>48.9</c:v>
                </c:pt>
                <c:pt idx="239">
                  <c:v>49.6</c:v>
                </c:pt>
                <c:pt idx="240">
                  <c:v>49.6</c:v>
                </c:pt>
                <c:pt idx="241">
                  <c:v>50.2</c:v>
                </c:pt>
                <c:pt idx="242">
                  <c:v>50.2</c:v>
                </c:pt>
                <c:pt idx="243">
                  <c:v>50.2</c:v>
                </c:pt>
                <c:pt idx="244">
                  <c:v>50.8</c:v>
                </c:pt>
                <c:pt idx="245">
                  <c:v>50.8</c:v>
                </c:pt>
                <c:pt idx="246">
                  <c:v>51.5</c:v>
                </c:pt>
                <c:pt idx="247">
                  <c:v>51.5</c:v>
                </c:pt>
                <c:pt idx="248">
                  <c:v>52.1</c:v>
                </c:pt>
                <c:pt idx="249">
                  <c:v>52.1</c:v>
                </c:pt>
                <c:pt idx="250">
                  <c:v>52.8</c:v>
                </c:pt>
                <c:pt idx="251">
                  <c:v>52.8</c:v>
                </c:pt>
                <c:pt idx="252">
                  <c:v>53.4</c:v>
                </c:pt>
                <c:pt idx="253">
                  <c:v>53.4</c:v>
                </c:pt>
                <c:pt idx="254">
                  <c:v>54</c:v>
                </c:pt>
                <c:pt idx="255">
                  <c:v>54</c:v>
                </c:pt>
                <c:pt idx="256">
                  <c:v>54.7</c:v>
                </c:pt>
                <c:pt idx="257">
                  <c:v>54.7</c:v>
                </c:pt>
                <c:pt idx="258">
                  <c:v>55.3</c:v>
                </c:pt>
                <c:pt idx="259">
                  <c:v>55.3</c:v>
                </c:pt>
                <c:pt idx="260">
                  <c:v>55.9</c:v>
                </c:pt>
                <c:pt idx="261">
                  <c:v>55.9</c:v>
                </c:pt>
                <c:pt idx="262">
                  <c:v>56.6</c:v>
                </c:pt>
                <c:pt idx="263">
                  <c:v>56.6</c:v>
                </c:pt>
                <c:pt idx="264">
                  <c:v>56.6</c:v>
                </c:pt>
                <c:pt idx="265">
                  <c:v>57.2</c:v>
                </c:pt>
                <c:pt idx="266">
                  <c:v>57.2</c:v>
                </c:pt>
                <c:pt idx="267">
                  <c:v>57.8</c:v>
                </c:pt>
                <c:pt idx="268">
                  <c:v>58.5</c:v>
                </c:pt>
                <c:pt idx="269">
                  <c:v>58.5</c:v>
                </c:pt>
                <c:pt idx="270">
                  <c:v>58.5</c:v>
                </c:pt>
                <c:pt idx="271">
                  <c:v>59.1</c:v>
                </c:pt>
                <c:pt idx="272">
                  <c:v>59.1</c:v>
                </c:pt>
                <c:pt idx="273">
                  <c:v>59.7</c:v>
                </c:pt>
                <c:pt idx="274">
                  <c:v>59.7</c:v>
                </c:pt>
                <c:pt idx="275">
                  <c:v>60.4</c:v>
                </c:pt>
                <c:pt idx="276">
                  <c:v>60.4</c:v>
                </c:pt>
                <c:pt idx="277">
                  <c:v>61</c:v>
                </c:pt>
                <c:pt idx="278">
                  <c:v>61</c:v>
                </c:pt>
                <c:pt idx="279">
                  <c:v>61.6</c:v>
                </c:pt>
                <c:pt idx="280">
                  <c:v>61.6</c:v>
                </c:pt>
                <c:pt idx="281">
                  <c:v>62.3</c:v>
                </c:pt>
                <c:pt idx="282">
                  <c:v>62.3</c:v>
                </c:pt>
                <c:pt idx="283">
                  <c:v>62.9</c:v>
                </c:pt>
                <c:pt idx="284">
                  <c:v>62.9</c:v>
                </c:pt>
                <c:pt idx="285">
                  <c:v>63.5</c:v>
                </c:pt>
                <c:pt idx="286">
                  <c:v>63.5</c:v>
                </c:pt>
                <c:pt idx="287">
                  <c:v>64.2</c:v>
                </c:pt>
                <c:pt idx="288">
                  <c:v>64.2</c:v>
                </c:pt>
                <c:pt idx="289">
                  <c:v>64.8</c:v>
                </c:pt>
                <c:pt idx="290">
                  <c:v>64.8</c:v>
                </c:pt>
                <c:pt idx="291">
                  <c:v>65.5</c:v>
                </c:pt>
                <c:pt idx="292">
                  <c:v>65.5</c:v>
                </c:pt>
                <c:pt idx="293">
                  <c:v>66.099999999999994</c:v>
                </c:pt>
                <c:pt idx="294">
                  <c:v>66.099999999999994</c:v>
                </c:pt>
                <c:pt idx="295">
                  <c:v>66.7</c:v>
                </c:pt>
                <c:pt idx="296">
                  <c:v>66.7</c:v>
                </c:pt>
                <c:pt idx="297">
                  <c:v>67.400000000000006</c:v>
                </c:pt>
                <c:pt idx="298">
                  <c:v>67.400000000000006</c:v>
                </c:pt>
                <c:pt idx="299">
                  <c:v>68</c:v>
                </c:pt>
                <c:pt idx="300">
                  <c:v>68</c:v>
                </c:pt>
                <c:pt idx="301">
                  <c:v>68.599999999999994</c:v>
                </c:pt>
                <c:pt idx="302">
                  <c:v>68.599999999999994</c:v>
                </c:pt>
                <c:pt idx="303">
                  <c:v>69.3</c:v>
                </c:pt>
                <c:pt idx="304">
                  <c:v>69.900000000000006</c:v>
                </c:pt>
                <c:pt idx="305">
                  <c:v>69.900000000000006</c:v>
                </c:pt>
                <c:pt idx="306">
                  <c:v>70.5</c:v>
                </c:pt>
                <c:pt idx="307">
                  <c:v>70.5</c:v>
                </c:pt>
                <c:pt idx="308">
                  <c:v>70.5</c:v>
                </c:pt>
                <c:pt idx="309">
                  <c:v>71.2</c:v>
                </c:pt>
                <c:pt idx="310">
                  <c:v>71.2</c:v>
                </c:pt>
                <c:pt idx="311">
                  <c:v>71.8</c:v>
                </c:pt>
                <c:pt idx="312">
                  <c:v>72.400000000000006</c:v>
                </c:pt>
                <c:pt idx="313">
                  <c:v>72.400000000000006</c:v>
                </c:pt>
                <c:pt idx="314">
                  <c:v>73.099999999999994</c:v>
                </c:pt>
                <c:pt idx="315">
                  <c:v>73.099999999999994</c:v>
                </c:pt>
                <c:pt idx="316">
                  <c:v>73.7</c:v>
                </c:pt>
                <c:pt idx="317">
                  <c:v>73.7</c:v>
                </c:pt>
                <c:pt idx="318">
                  <c:v>74.3</c:v>
                </c:pt>
                <c:pt idx="319">
                  <c:v>74.3</c:v>
                </c:pt>
                <c:pt idx="320">
                  <c:v>75</c:v>
                </c:pt>
                <c:pt idx="321">
                  <c:v>75</c:v>
                </c:pt>
                <c:pt idx="322">
                  <c:v>75.599999999999994</c:v>
                </c:pt>
                <c:pt idx="323">
                  <c:v>75.599999999999994</c:v>
                </c:pt>
                <c:pt idx="324">
                  <c:v>76.2</c:v>
                </c:pt>
                <c:pt idx="325">
                  <c:v>76.900000000000006</c:v>
                </c:pt>
                <c:pt idx="326">
                  <c:v>76.900000000000006</c:v>
                </c:pt>
                <c:pt idx="327">
                  <c:v>77.5</c:v>
                </c:pt>
                <c:pt idx="328">
                  <c:v>77.5</c:v>
                </c:pt>
                <c:pt idx="329">
                  <c:v>78.2</c:v>
                </c:pt>
                <c:pt idx="330">
                  <c:v>78.2</c:v>
                </c:pt>
                <c:pt idx="331">
                  <c:v>78.8</c:v>
                </c:pt>
                <c:pt idx="332">
                  <c:v>78.8</c:v>
                </c:pt>
                <c:pt idx="333">
                  <c:v>79.400000000000006</c:v>
                </c:pt>
                <c:pt idx="334">
                  <c:v>79.400000000000006</c:v>
                </c:pt>
                <c:pt idx="335">
                  <c:v>80.099999999999994</c:v>
                </c:pt>
                <c:pt idx="336">
                  <c:v>80.099999999999994</c:v>
                </c:pt>
                <c:pt idx="337">
                  <c:v>80.7</c:v>
                </c:pt>
                <c:pt idx="338">
                  <c:v>81.3</c:v>
                </c:pt>
                <c:pt idx="339">
                  <c:v>81.3</c:v>
                </c:pt>
                <c:pt idx="340">
                  <c:v>82</c:v>
                </c:pt>
                <c:pt idx="341">
                  <c:v>82</c:v>
                </c:pt>
                <c:pt idx="342">
                  <c:v>82.6</c:v>
                </c:pt>
                <c:pt idx="343">
                  <c:v>82.6</c:v>
                </c:pt>
                <c:pt idx="344">
                  <c:v>83.2</c:v>
                </c:pt>
                <c:pt idx="345">
                  <c:v>83.2</c:v>
                </c:pt>
                <c:pt idx="346">
                  <c:v>83.9</c:v>
                </c:pt>
                <c:pt idx="347">
                  <c:v>84.5</c:v>
                </c:pt>
                <c:pt idx="348">
                  <c:v>84.5</c:v>
                </c:pt>
                <c:pt idx="349">
                  <c:v>85.1</c:v>
                </c:pt>
                <c:pt idx="350">
                  <c:v>85.1</c:v>
                </c:pt>
                <c:pt idx="351">
                  <c:v>85.8</c:v>
                </c:pt>
                <c:pt idx="352">
                  <c:v>85.8</c:v>
                </c:pt>
                <c:pt idx="353">
                  <c:v>86.4</c:v>
                </c:pt>
                <c:pt idx="354">
                  <c:v>86.4</c:v>
                </c:pt>
                <c:pt idx="355">
                  <c:v>87</c:v>
                </c:pt>
                <c:pt idx="356">
                  <c:v>87</c:v>
                </c:pt>
                <c:pt idx="357">
                  <c:v>87.7</c:v>
                </c:pt>
                <c:pt idx="358">
                  <c:v>87.7</c:v>
                </c:pt>
                <c:pt idx="359">
                  <c:v>88.3</c:v>
                </c:pt>
                <c:pt idx="360">
                  <c:v>88.9</c:v>
                </c:pt>
                <c:pt idx="361">
                  <c:v>88.9</c:v>
                </c:pt>
                <c:pt idx="362">
                  <c:v>89.6</c:v>
                </c:pt>
                <c:pt idx="363">
                  <c:v>89.6</c:v>
                </c:pt>
                <c:pt idx="364">
                  <c:v>90.2</c:v>
                </c:pt>
                <c:pt idx="365">
                  <c:v>90.2</c:v>
                </c:pt>
                <c:pt idx="366">
                  <c:v>90.8</c:v>
                </c:pt>
                <c:pt idx="367">
                  <c:v>90.8</c:v>
                </c:pt>
                <c:pt idx="368">
                  <c:v>91.5</c:v>
                </c:pt>
                <c:pt idx="369">
                  <c:v>92.1</c:v>
                </c:pt>
                <c:pt idx="370">
                  <c:v>92.1</c:v>
                </c:pt>
                <c:pt idx="371">
                  <c:v>92.8</c:v>
                </c:pt>
                <c:pt idx="372">
                  <c:v>92.8</c:v>
                </c:pt>
                <c:pt idx="373">
                  <c:v>93.4</c:v>
                </c:pt>
                <c:pt idx="374">
                  <c:v>93.4</c:v>
                </c:pt>
                <c:pt idx="375">
                  <c:v>94</c:v>
                </c:pt>
                <c:pt idx="376">
                  <c:v>94</c:v>
                </c:pt>
                <c:pt idx="377">
                  <c:v>94.7</c:v>
                </c:pt>
                <c:pt idx="378">
                  <c:v>94.7</c:v>
                </c:pt>
                <c:pt idx="379">
                  <c:v>95.3</c:v>
                </c:pt>
                <c:pt idx="380">
                  <c:v>95.3</c:v>
                </c:pt>
                <c:pt idx="381">
                  <c:v>95.9</c:v>
                </c:pt>
                <c:pt idx="382">
                  <c:v>95.9</c:v>
                </c:pt>
                <c:pt idx="383">
                  <c:v>96.6</c:v>
                </c:pt>
                <c:pt idx="384">
                  <c:v>97.2</c:v>
                </c:pt>
                <c:pt idx="385">
                  <c:v>97.2</c:v>
                </c:pt>
                <c:pt idx="386">
                  <c:v>97.8</c:v>
                </c:pt>
                <c:pt idx="387">
                  <c:v>97.8</c:v>
                </c:pt>
                <c:pt idx="388">
                  <c:v>98.5</c:v>
                </c:pt>
                <c:pt idx="389">
                  <c:v>98.5</c:v>
                </c:pt>
                <c:pt idx="390">
                  <c:v>99.1</c:v>
                </c:pt>
                <c:pt idx="391">
                  <c:v>99.1</c:v>
                </c:pt>
                <c:pt idx="392">
                  <c:v>99.7</c:v>
                </c:pt>
                <c:pt idx="393">
                  <c:v>100.4</c:v>
                </c:pt>
                <c:pt idx="394">
                  <c:v>100.4</c:v>
                </c:pt>
                <c:pt idx="395">
                  <c:v>101</c:v>
                </c:pt>
                <c:pt idx="396">
                  <c:v>101</c:v>
                </c:pt>
                <c:pt idx="397">
                  <c:v>101.6</c:v>
                </c:pt>
                <c:pt idx="398">
                  <c:v>101.6</c:v>
                </c:pt>
                <c:pt idx="399">
                  <c:v>102.3</c:v>
                </c:pt>
                <c:pt idx="400">
                  <c:v>102.9</c:v>
                </c:pt>
                <c:pt idx="401">
                  <c:v>102.9</c:v>
                </c:pt>
                <c:pt idx="402">
                  <c:v>102.9</c:v>
                </c:pt>
                <c:pt idx="403">
                  <c:v>103.5</c:v>
                </c:pt>
                <c:pt idx="404">
                  <c:v>104.2</c:v>
                </c:pt>
                <c:pt idx="405">
                  <c:v>104.2</c:v>
                </c:pt>
                <c:pt idx="406">
                  <c:v>104.8</c:v>
                </c:pt>
                <c:pt idx="407">
                  <c:v>104.8</c:v>
                </c:pt>
                <c:pt idx="408">
                  <c:v>105.5</c:v>
                </c:pt>
                <c:pt idx="409">
                  <c:v>105.5</c:v>
                </c:pt>
                <c:pt idx="410">
                  <c:v>106.1</c:v>
                </c:pt>
                <c:pt idx="411">
                  <c:v>106.7</c:v>
                </c:pt>
                <c:pt idx="412">
                  <c:v>106.7</c:v>
                </c:pt>
                <c:pt idx="413">
                  <c:v>106.7</c:v>
                </c:pt>
                <c:pt idx="414">
                  <c:v>107.4</c:v>
                </c:pt>
                <c:pt idx="415">
                  <c:v>108</c:v>
                </c:pt>
                <c:pt idx="416">
                  <c:v>108</c:v>
                </c:pt>
                <c:pt idx="417">
                  <c:v>108.6</c:v>
                </c:pt>
                <c:pt idx="418">
                  <c:v>108.6</c:v>
                </c:pt>
                <c:pt idx="419">
                  <c:v>109.3</c:v>
                </c:pt>
                <c:pt idx="420">
                  <c:v>109.9</c:v>
                </c:pt>
                <c:pt idx="421">
                  <c:v>109.9</c:v>
                </c:pt>
                <c:pt idx="422">
                  <c:v>109.9</c:v>
                </c:pt>
                <c:pt idx="423">
                  <c:v>110.5</c:v>
                </c:pt>
                <c:pt idx="424">
                  <c:v>111.2</c:v>
                </c:pt>
                <c:pt idx="425">
                  <c:v>111.2</c:v>
                </c:pt>
                <c:pt idx="426">
                  <c:v>111.8</c:v>
                </c:pt>
                <c:pt idx="427">
                  <c:v>111.8</c:v>
                </c:pt>
                <c:pt idx="428">
                  <c:v>112.4</c:v>
                </c:pt>
                <c:pt idx="429">
                  <c:v>112.4</c:v>
                </c:pt>
                <c:pt idx="430">
                  <c:v>113.1</c:v>
                </c:pt>
                <c:pt idx="431">
                  <c:v>113.1</c:v>
                </c:pt>
                <c:pt idx="432">
                  <c:v>113.7</c:v>
                </c:pt>
                <c:pt idx="433">
                  <c:v>114.3</c:v>
                </c:pt>
                <c:pt idx="434">
                  <c:v>115</c:v>
                </c:pt>
                <c:pt idx="435">
                  <c:v>115</c:v>
                </c:pt>
                <c:pt idx="436">
                  <c:v>115.6</c:v>
                </c:pt>
                <c:pt idx="437">
                  <c:v>115.6</c:v>
                </c:pt>
                <c:pt idx="438">
                  <c:v>116.2</c:v>
                </c:pt>
                <c:pt idx="439">
                  <c:v>116.2</c:v>
                </c:pt>
                <c:pt idx="440">
                  <c:v>116.9</c:v>
                </c:pt>
                <c:pt idx="441">
                  <c:v>116.9</c:v>
                </c:pt>
                <c:pt idx="442">
                  <c:v>117.5</c:v>
                </c:pt>
                <c:pt idx="443">
                  <c:v>118.2</c:v>
                </c:pt>
                <c:pt idx="444">
                  <c:v>118.2</c:v>
                </c:pt>
                <c:pt idx="445">
                  <c:v>118.8</c:v>
                </c:pt>
                <c:pt idx="446">
                  <c:v>118.8</c:v>
                </c:pt>
                <c:pt idx="447">
                  <c:v>119.4</c:v>
                </c:pt>
                <c:pt idx="448">
                  <c:v>119.4</c:v>
                </c:pt>
                <c:pt idx="449">
                  <c:v>120.1</c:v>
                </c:pt>
                <c:pt idx="450">
                  <c:v>120.1</c:v>
                </c:pt>
                <c:pt idx="451">
                  <c:v>120.7</c:v>
                </c:pt>
                <c:pt idx="452">
                  <c:v>120.7</c:v>
                </c:pt>
                <c:pt idx="453">
                  <c:v>121.3</c:v>
                </c:pt>
                <c:pt idx="454">
                  <c:v>121.3</c:v>
                </c:pt>
                <c:pt idx="455">
                  <c:v>122</c:v>
                </c:pt>
                <c:pt idx="456">
                  <c:v>122.6</c:v>
                </c:pt>
                <c:pt idx="457">
                  <c:v>122.6</c:v>
                </c:pt>
                <c:pt idx="458">
                  <c:v>123.2</c:v>
                </c:pt>
                <c:pt idx="459">
                  <c:v>123.2</c:v>
                </c:pt>
                <c:pt idx="460">
                  <c:v>123.9</c:v>
                </c:pt>
                <c:pt idx="461">
                  <c:v>123.9</c:v>
                </c:pt>
                <c:pt idx="462">
                  <c:v>124.5</c:v>
                </c:pt>
                <c:pt idx="463">
                  <c:v>124.5</c:v>
                </c:pt>
                <c:pt idx="464">
                  <c:v>125.1</c:v>
                </c:pt>
                <c:pt idx="465">
                  <c:v>125.1</c:v>
                </c:pt>
                <c:pt idx="466">
                  <c:v>125.8</c:v>
                </c:pt>
                <c:pt idx="467">
                  <c:v>125.8</c:v>
                </c:pt>
                <c:pt idx="468">
                  <c:v>126.4</c:v>
                </c:pt>
                <c:pt idx="469">
                  <c:v>127</c:v>
                </c:pt>
                <c:pt idx="470">
                  <c:v>127</c:v>
                </c:pt>
                <c:pt idx="471">
                  <c:v>127.7</c:v>
                </c:pt>
                <c:pt idx="472">
                  <c:v>127.7</c:v>
                </c:pt>
                <c:pt idx="473">
                  <c:v>127.7</c:v>
                </c:pt>
                <c:pt idx="474">
                  <c:v>128.30000000000001</c:v>
                </c:pt>
                <c:pt idx="475">
                  <c:v>128.9</c:v>
                </c:pt>
                <c:pt idx="476">
                  <c:v>128.9</c:v>
                </c:pt>
                <c:pt idx="477">
                  <c:v>129.6</c:v>
                </c:pt>
                <c:pt idx="478">
                  <c:v>129.6</c:v>
                </c:pt>
                <c:pt idx="479">
                  <c:v>130.19999999999999</c:v>
                </c:pt>
                <c:pt idx="480">
                  <c:v>130.19999999999999</c:v>
                </c:pt>
                <c:pt idx="481">
                  <c:v>130.80000000000001</c:v>
                </c:pt>
                <c:pt idx="482">
                  <c:v>130.80000000000001</c:v>
                </c:pt>
                <c:pt idx="483">
                  <c:v>131.5</c:v>
                </c:pt>
                <c:pt idx="484">
                  <c:v>131.5</c:v>
                </c:pt>
                <c:pt idx="485">
                  <c:v>132.1</c:v>
                </c:pt>
                <c:pt idx="486">
                  <c:v>132.1</c:v>
                </c:pt>
                <c:pt idx="487">
                  <c:v>132.80000000000001</c:v>
                </c:pt>
                <c:pt idx="488">
                  <c:v>132.80000000000001</c:v>
                </c:pt>
                <c:pt idx="489">
                  <c:v>133.4</c:v>
                </c:pt>
                <c:pt idx="490">
                  <c:v>133.4</c:v>
                </c:pt>
                <c:pt idx="491">
                  <c:v>134</c:v>
                </c:pt>
                <c:pt idx="492">
                  <c:v>134</c:v>
                </c:pt>
                <c:pt idx="493">
                  <c:v>134.69999999999999</c:v>
                </c:pt>
                <c:pt idx="494">
                  <c:v>135.30000000000001</c:v>
                </c:pt>
                <c:pt idx="495">
                  <c:v>135.30000000000001</c:v>
                </c:pt>
                <c:pt idx="496">
                  <c:v>135.30000000000001</c:v>
                </c:pt>
                <c:pt idx="497">
                  <c:v>135.9</c:v>
                </c:pt>
                <c:pt idx="498">
                  <c:v>135.9</c:v>
                </c:pt>
                <c:pt idx="499">
                  <c:v>136.6</c:v>
                </c:pt>
                <c:pt idx="500">
                  <c:v>137.19999999999999</c:v>
                </c:pt>
                <c:pt idx="501">
                  <c:v>137.19999999999999</c:v>
                </c:pt>
                <c:pt idx="502">
                  <c:v>137.80000000000001</c:v>
                </c:pt>
                <c:pt idx="503">
                  <c:v>137.80000000000001</c:v>
                </c:pt>
                <c:pt idx="504">
                  <c:v>137.80000000000001</c:v>
                </c:pt>
                <c:pt idx="505">
                  <c:v>138.5</c:v>
                </c:pt>
                <c:pt idx="506">
                  <c:v>139.1</c:v>
                </c:pt>
                <c:pt idx="507">
                  <c:v>139.1</c:v>
                </c:pt>
                <c:pt idx="508">
                  <c:v>139.1</c:v>
                </c:pt>
                <c:pt idx="509">
                  <c:v>139.69999999999999</c:v>
                </c:pt>
                <c:pt idx="510">
                  <c:v>139.69999999999999</c:v>
                </c:pt>
                <c:pt idx="511">
                  <c:v>140.4</c:v>
                </c:pt>
                <c:pt idx="512">
                  <c:v>140.4</c:v>
                </c:pt>
                <c:pt idx="513">
                  <c:v>141</c:v>
                </c:pt>
                <c:pt idx="514">
                  <c:v>141</c:v>
                </c:pt>
                <c:pt idx="515">
                  <c:v>141.6</c:v>
                </c:pt>
                <c:pt idx="516">
                  <c:v>141.6</c:v>
                </c:pt>
                <c:pt idx="517">
                  <c:v>142.30000000000001</c:v>
                </c:pt>
                <c:pt idx="518">
                  <c:v>142.30000000000001</c:v>
                </c:pt>
                <c:pt idx="519">
                  <c:v>142.9</c:v>
                </c:pt>
                <c:pt idx="520">
                  <c:v>142.9</c:v>
                </c:pt>
                <c:pt idx="521">
                  <c:v>143.5</c:v>
                </c:pt>
                <c:pt idx="522">
                  <c:v>143.5</c:v>
                </c:pt>
                <c:pt idx="523">
                  <c:v>144.19999999999999</c:v>
                </c:pt>
                <c:pt idx="524">
                  <c:v>144.19999999999999</c:v>
                </c:pt>
                <c:pt idx="525">
                  <c:v>144.80000000000001</c:v>
                </c:pt>
                <c:pt idx="526">
                  <c:v>144.80000000000001</c:v>
                </c:pt>
                <c:pt idx="527">
                  <c:v>145.5</c:v>
                </c:pt>
                <c:pt idx="528">
                  <c:v>145.5</c:v>
                </c:pt>
                <c:pt idx="529">
                  <c:v>145.5</c:v>
                </c:pt>
                <c:pt idx="530">
                  <c:v>146.1</c:v>
                </c:pt>
                <c:pt idx="531">
                  <c:v>146.1</c:v>
                </c:pt>
                <c:pt idx="532">
                  <c:v>146.69999999999999</c:v>
                </c:pt>
                <c:pt idx="533">
                  <c:v>146.69999999999999</c:v>
                </c:pt>
                <c:pt idx="534">
                  <c:v>147.4</c:v>
                </c:pt>
                <c:pt idx="535">
                  <c:v>147.4</c:v>
                </c:pt>
                <c:pt idx="536">
                  <c:v>148</c:v>
                </c:pt>
                <c:pt idx="537">
                  <c:v>148</c:v>
                </c:pt>
                <c:pt idx="538">
                  <c:v>148</c:v>
                </c:pt>
                <c:pt idx="539">
                  <c:v>148.6</c:v>
                </c:pt>
                <c:pt idx="540">
                  <c:v>149.30000000000001</c:v>
                </c:pt>
                <c:pt idx="541">
                  <c:v>149.30000000000001</c:v>
                </c:pt>
                <c:pt idx="542">
                  <c:v>149.30000000000001</c:v>
                </c:pt>
                <c:pt idx="543">
                  <c:v>149.9</c:v>
                </c:pt>
                <c:pt idx="544">
                  <c:v>149.9</c:v>
                </c:pt>
                <c:pt idx="545">
                  <c:v>150.5</c:v>
                </c:pt>
                <c:pt idx="546">
                  <c:v>150.5</c:v>
                </c:pt>
                <c:pt idx="547">
                  <c:v>151.19999999999999</c:v>
                </c:pt>
                <c:pt idx="548">
                  <c:v>151.19999999999999</c:v>
                </c:pt>
                <c:pt idx="549">
                  <c:v>151.80000000000001</c:v>
                </c:pt>
                <c:pt idx="550">
                  <c:v>151.80000000000001</c:v>
                </c:pt>
                <c:pt idx="551">
                  <c:v>152.4</c:v>
                </c:pt>
                <c:pt idx="552">
                  <c:v>152.4</c:v>
                </c:pt>
                <c:pt idx="553">
                  <c:v>152.4</c:v>
                </c:pt>
                <c:pt idx="554">
                  <c:v>153.1</c:v>
                </c:pt>
                <c:pt idx="555">
                  <c:v>153.1</c:v>
                </c:pt>
                <c:pt idx="556">
                  <c:v>153.69999999999999</c:v>
                </c:pt>
                <c:pt idx="557">
                  <c:v>153.69999999999999</c:v>
                </c:pt>
                <c:pt idx="558">
                  <c:v>154.30000000000001</c:v>
                </c:pt>
                <c:pt idx="559">
                  <c:v>154.30000000000001</c:v>
                </c:pt>
                <c:pt idx="560">
                  <c:v>154.30000000000001</c:v>
                </c:pt>
                <c:pt idx="561">
                  <c:v>155</c:v>
                </c:pt>
                <c:pt idx="562">
                  <c:v>155</c:v>
                </c:pt>
                <c:pt idx="563">
                  <c:v>155.6</c:v>
                </c:pt>
                <c:pt idx="564">
                  <c:v>155.6</c:v>
                </c:pt>
                <c:pt idx="565">
                  <c:v>156.19999999999999</c:v>
                </c:pt>
                <c:pt idx="566">
                  <c:v>156.19999999999999</c:v>
                </c:pt>
                <c:pt idx="567">
                  <c:v>156.9</c:v>
                </c:pt>
                <c:pt idx="568">
                  <c:v>156.9</c:v>
                </c:pt>
                <c:pt idx="569">
                  <c:v>156.9</c:v>
                </c:pt>
                <c:pt idx="570">
                  <c:v>157.5</c:v>
                </c:pt>
                <c:pt idx="571">
                  <c:v>157.5</c:v>
                </c:pt>
                <c:pt idx="572">
                  <c:v>158.19999999999999</c:v>
                </c:pt>
                <c:pt idx="573">
                  <c:v>158.19999999999999</c:v>
                </c:pt>
                <c:pt idx="574">
                  <c:v>158.19999999999999</c:v>
                </c:pt>
                <c:pt idx="575">
                  <c:v>158.80000000000001</c:v>
                </c:pt>
                <c:pt idx="576">
                  <c:v>158.80000000000001</c:v>
                </c:pt>
                <c:pt idx="577">
                  <c:v>159.4</c:v>
                </c:pt>
                <c:pt idx="578">
                  <c:v>159.4</c:v>
                </c:pt>
                <c:pt idx="579">
                  <c:v>160.1</c:v>
                </c:pt>
                <c:pt idx="580">
                  <c:v>160.1</c:v>
                </c:pt>
                <c:pt idx="581">
                  <c:v>160.69999999999999</c:v>
                </c:pt>
                <c:pt idx="582">
                  <c:v>160.69999999999999</c:v>
                </c:pt>
                <c:pt idx="583">
                  <c:v>160.69999999999999</c:v>
                </c:pt>
                <c:pt idx="584">
                  <c:v>160.69999999999999</c:v>
                </c:pt>
                <c:pt idx="585">
                  <c:v>161.30000000000001</c:v>
                </c:pt>
                <c:pt idx="586">
                  <c:v>161.30000000000001</c:v>
                </c:pt>
                <c:pt idx="587">
                  <c:v>162</c:v>
                </c:pt>
                <c:pt idx="588">
                  <c:v>162</c:v>
                </c:pt>
                <c:pt idx="589">
                  <c:v>162.6</c:v>
                </c:pt>
                <c:pt idx="590">
                  <c:v>162.6</c:v>
                </c:pt>
                <c:pt idx="591">
                  <c:v>162.6</c:v>
                </c:pt>
                <c:pt idx="592">
                  <c:v>162.6</c:v>
                </c:pt>
                <c:pt idx="593">
                  <c:v>163.19999999999999</c:v>
                </c:pt>
                <c:pt idx="594">
                  <c:v>163.19999999999999</c:v>
                </c:pt>
                <c:pt idx="595">
                  <c:v>163.9</c:v>
                </c:pt>
                <c:pt idx="596">
                  <c:v>163.9</c:v>
                </c:pt>
                <c:pt idx="597">
                  <c:v>164.5</c:v>
                </c:pt>
                <c:pt idx="598">
                  <c:v>164.5</c:v>
                </c:pt>
                <c:pt idx="599">
                  <c:v>164.5</c:v>
                </c:pt>
                <c:pt idx="600">
                  <c:v>164.5</c:v>
                </c:pt>
                <c:pt idx="601">
                  <c:v>165.1</c:v>
                </c:pt>
                <c:pt idx="602">
                  <c:v>165.1</c:v>
                </c:pt>
                <c:pt idx="603">
                  <c:v>165.8</c:v>
                </c:pt>
                <c:pt idx="604">
                  <c:v>165.8</c:v>
                </c:pt>
                <c:pt idx="605">
                  <c:v>165.8</c:v>
                </c:pt>
                <c:pt idx="606">
                  <c:v>166.4</c:v>
                </c:pt>
                <c:pt idx="607">
                  <c:v>166.4</c:v>
                </c:pt>
                <c:pt idx="608">
                  <c:v>166.4</c:v>
                </c:pt>
                <c:pt idx="609">
                  <c:v>167</c:v>
                </c:pt>
                <c:pt idx="610">
                  <c:v>167</c:v>
                </c:pt>
                <c:pt idx="611">
                  <c:v>167.7</c:v>
                </c:pt>
                <c:pt idx="612">
                  <c:v>167.7</c:v>
                </c:pt>
                <c:pt idx="613">
                  <c:v>167.7</c:v>
                </c:pt>
                <c:pt idx="614">
                  <c:v>168.3</c:v>
                </c:pt>
                <c:pt idx="615">
                  <c:v>168.3</c:v>
                </c:pt>
                <c:pt idx="616">
                  <c:v>168.3</c:v>
                </c:pt>
                <c:pt idx="617">
                  <c:v>168.3</c:v>
                </c:pt>
                <c:pt idx="618">
                  <c:v>168.9</c:v>
                </c:pt>
                <c:pt idx="619">
                  <c:v>168.9</c:v>
                </c:pt>
                <c:pt idx="620">
                  <c:v>169.6</c:v>
                </c:pt>
                <c:pt idx="621">
                  <c:v>169.6</c:v>
                </c:pt>
                <c:pt idx="622">
                  <c:v>169.6</c:v>
                </c:pt>
                <c:pt idx="623">
                  <c:v>170.2</c:v>
                </c:pt>
                <c:pt idx="624">
                  <c:v>170.2</c:v>
                </c:pt>
                <c:pt idx="625">
                  <c:v>170.2</c:v>
                </c:pt>
                <c:pt idx="626">
                  <c:v>170.2</c:v>
                </c:pt>
                <c:pt idx="627">
                  <c:v>170.8</c:v>
                </c:pt>
                <c:pt idx="628">
                  <c:v>170.8</c:v>
                </c:pt>
                <c:pt idx="629">
                  <c:v>170.8</c:v>
                </c:pt>
                <c:pt idx="630">
                  <c:v>171.5</c:v>
                </c:pt>
                <c:pt idx="631">
                  <c:v>171.5</c:v>
                </c:pt>
                <c:pt idx="632">
                  <c:v>171.5</c:v>
                </c:pt>
                <c:pt idx="633">
                  <c:v>171.5</c:v>
                </c:pt>
                <c:pt idx="634">
                  <c:v>172.1</c:v>
                </c:pt>
                <c:pt idx="635">
                  <c:v>172.1</c:v>
                </c:pt>
                <c:pt idx="636">
                  <c:v>172.1</c:v>
                </c:pt>
                <c:pt idx="637">
                  <c:v>172.1</c:v>
                </c:pt>
                <c:pt idx="638">
                  <c:v>172.8</c:v>
                </c:pt>
                <c:pt idx="639">
                  <c:v>172.8</c:v>
                </c:pt>
                <c:pt idx="640">
                  <c:v>172.8</c:v>
                </c:pt>
                <c:pt idx="641">
                  <c:v>173.4</c:v>
                </c:pt>
                <c:pt idx="642">
                  <c:v>173.4</c:v>
                </c:pt>
                <c:pt idx="643">
                  <c:v>173.4</c:v>
                </c:pt>
                <c:pt idx="644">
                  <c:v>173.4</c:v>
                </c:pt>
                <c:pt idx="645">
                  <c:v>174</c:v>
                </c:pt>
                <c:pt idx="646">
                  <c:v>174</c:v>
                </c:pt>
                <c:pt idx="647">
                  <c:v>174</c:v>
                </c:pt>
                <c:pt idx="648">
                  <c:v>174</c:v>
                </c:pt>
                <c:pt idx="649">
                  <c:v>174</c:v>
                </c:pt>
                <c:pt idx="650">
                  <c:v>174.7</c:v>
                </c:pt>
                <c:pt idx="651">
                  <c:v>174.7</c:v>
                </c:pt>
                <c:pt idx="652">
                  <c:v>174.7</c:v>
                </c:pt>
                <c:pt idx="653">
                  <c:v>174.7</c:v>
                </c:pt>
                <c:pt idx="654">
                  <c:v>174.7</c:v>
                </c:pt>
                <c:pt idx="655">
                  <c:v>175.3</c:v>
                </c:pt>
                <c:pt idx="656">
                  <c:v>175.3</c:v>
                </c:pt>
                <c:pt idx="657">
                  <c:v>175.3</c:v>
                </c:pt>
                <c:pt idx="658">
                  <c:v>175.3</c:v>
                </c:pt>
                <c:pt idx="659">
                  <c:v>175.3</c:v>
                </c:pt>
                <c:pt idx="660">
                  <c:v>175.9</c:v>
                </c:pt>
                <c:pt idx="661">
                  <c:v>175.9</c:v>
                </c:pt>
                <c:pt idx="662">
                  <c:v>175.9</c:v>
                </c:pt>
                <c:pt idx="663">
                  <c:v>175.9</c:v>
                </c:pt>
                <c:pt idx="664">
                  <c:v>175.9</c:v>
                </c:pt>
                <c:pt idx="665">
                  <c:v>175.9</c:v>
                </c:pt>
                <c:pt idx="666">
                  <c:v>176.6</c:v>
                </c:pt>
                <c:pt idx="667">
                  <c:v>176.6</c:v>
                </c:pt>
                <c:pt idx="668">
                  <c:v>176.6</c:v>
                </c:pt>
                <c:pt idx="669">
                  <c:v>176.6</c:v>
                </c:pt>
                <c:pt idx="670">
                  <c:v>176.6</c:v>
                </c:pt>
                <c:pt idx="671">
                  <c:v>176.6</c:v>
                </c:pt>
                <c:pt idx="672">
                  <c:v>177.2</c:v>
                </c:pt>
                <c:pt idx="673">
                  <c:v>176.6</c:v>
                </c:pt>
                <c:pt idx="674">
                  <c:v>177.2</c:v>
                </c:pt>
                <c:pt idx="675">
                  <c:v>177.2</c:v>
                </c:pt>
                <c:pt idx="676">
                  <c:v>177.2</c:v>
                </c:pt>
                <c:pt idx="677">
                  <c:v>177.2</c:v>
                </c:pt>
                <c:pt idx="678">
                  <c:v>177.2</c:v>
                </c:pt>
                <c:pt idx="679">
                  <c:v>177.2</c:v>
                </c:pt>
                <c:pt idx="680">
                  <c:v>177.2</c:v>
                </c:pt>
                <c:pt idx="681">
                  <c:v>177.2</c:v>
                </c:pt>
                <c:pt idx="682">
                  <c:v>177.2</c:v>
                </c:pt>
                <c:pt idx="683">
                  <c:v>177.2</c:v>
                </c:pt>
                <c:pt idx="684">
                  <c:v>177.2</c:v>
                </c:pt>
                <c:pt idx="685">
                  <c:v>177.2</c:v>
                </c:pt>
                <c:pt idx="686">
                  <c:v>177.2</c:v>
                </c:pt>
                <c:pt idx="687">
                  <c:v>177.2</c:v>
                </c:pt>
                <c:pt idx="688">
                  <c:v>177.2</c:v>
                </c:pt>
                <c:pt idx="689">
                  <c:v>177.2</c:v>
                </c:pt>
                <c:pt idx="690">
                  <c:v>177.2</c:v>
                </c:pt>
                <c:pt idx="691">
                  <c:v>177.2</c:v>
                </c:pt>
                <c:pt idx="692">
                  <c:v>177.2</c:v>
                </c:pt>
                <c:pt idx="693">
                  <c:v>177.2</c:v>
                </c:pt>
                <c:pt idx="694">
                  <c:v>177.2</c:v>
                </c:pt>
                <c:pt idx="695">
                  <c:v>177.2</c:v>
                </c:pt>
                <c:pt idx="696">
                  <c:v>177.8</c:v>
                </c:pt>
                <c:pt idx="697">
                  <c:v>177.2</c:v>
                </c:pt>
                <c:pt idx="698">
                  <c:v>177.2</c:v>
                </c:pt>
                <c:pt idx="699">
                  <c:v>177.2</c:v>
                </c:pt>
                <c:pt idx="700">
                  <c:v>177.2</c:v>
                </c:pt>
                <c:pt idx="701">
                  <c:v>177.2</c:v>
                </c:pt>
                <c:pt idx="702">
                  <c:v>177.2</c:v>
                </c:pt>
                <c:pt idx="703">
                  <c:v>177.2</c:v>
                </c:pt>
                <c:pt idx="704">
                  <c:v>177.2</c:v>
                </c:pt>
                <c:pt idx="705">
                  <c:v>177.2</c:v>
                </c:pt>
                <c:pt idx="706">
                  <c:v>177.2</c:v>
                </c:pt>
                <c:pt idx="707">
                  <c:v>177.2</c:v>
                </c:pt>
                <c:pt idx="708">
                  <c:v>177.2</c:v>
                </c:pt>
                <c:pt idx="709">
                  <c:v>177.2</c:v>
                </c:pt>
                <c:pt idx="710">
                  <c:v>177.2</c:v>
                </c:pt>
                <c:pt idx="711">
                  <c:v>176.6</c:v>
                </c:pt>
                <c:pt idx="712">
                  <c:v>176.6</c:v>
                </c:pt>
                <c:pt idx="713">
                  <c:v>176.6</c:v>
                </c:pt>
                <c:pt idx="714">
                  <c:v>176.6</c:v>
                </c:pt>
                <c:pt idx="715">
                  <c:v>176.6</c:v>
                </c:pt>
                <c:pt idx="716">
                  <c:v>176.6</c:v>
                </c:pt>
                <c:pt idx="717">
                  <c:v>176.6</c:v>
                </c:pt>
                <c:pt idx="718">
                  <c:v>176.6</c:v>
                </c:pt>
                <c:pt idx="719">
                  <c:v>176.6</c:v>
                </c:pt>
                <c:pt idx="720">
                  <c:v>176.6</c:v>
                </c:pt>
                <c:pt idx="721">
                  <c:v>176.6</c:v>
                </c:pt>
                <c:pt idx="722">
                  <c:v>176.6</c:v>
                </c:pt>
                <c:pt idx="723">
                  <c:v>176.6</c:v>
                </c:pt>
                <c:pt idx="724">
                  <c:v>176.6</c:v>
                </c:pt>
                <c:pt idx="725">
                  <c:v>175.9</c:v>
                </c:pt>
                <c:pt idx="726">
                  <c:v>175.9</c:v>
                </c:pt>
                <c:pt idx="727">
                  <c:v>175.9</c:v>
                </c:pt>
                <c:pt idx="728">
                  <c:v>175.9</c:v>
                </c:pt>
                <c:pt idx="729">
                  <c:v>175.9</c:v>
                </c:pt>
                <c:pt idx="730">
                  <c:v>175.9</c:v>
                </c:pt>
                <c:pt idx="731">
                  <c:v>175.9</c:v>
                </c:pt>
                <c:pt idx="732">
                  <c:v>175.9</c:v>
                </c:pt>
                <c:pt idx="733">
                  <c:v>175.9</c:v>
                </c:pt>
                <c:pt idx="734">
                  <c:v>175.9</c:v>
                </c:pt>
                <c:pt idx="735">
                  <c:v>175.9</c:v>
                </c:pt>
                <c:pt idx="736">
                  <c:v>175.3</c:v>
                </c:pt>
                <c:pt idx="737">
                  <c:v>175.3</c:v>
                </c:pt>
                <c:pt idx="738">
                  <c:v>175.3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4C-4513-8CEB-C13F9251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91232"/>
        <c:axId val="1144398528"/>
      </c:scatterChart>
      <c:valAx>
        <c:axId val="897391232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4398528"/>
        <c:crosses val="autoZero"/>
        <c:crossBetween val="midCat"/>
      </c:valAx>
      <c:valAx>
        <c:axId val="1144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</a:t>
                </a:r>
                <a:r>
                  <a:rPr lang="en-US" baseline="0"/>
                  <a:t> </a:t>
                </a:r>
                <a:r>
                  <a:rPr lang="en-US"/>
                  <a:t>Conductivity (mS/cm)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73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'Auto save'!$G$1</c:f>
              <c:strCache>
                <c:ptCount val="1"/>
                <c:pt idx="0">
                  <c:v>TEMP_SALT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save'!$G$2:$G$4000</c:f>
              <c:numCache>
                <c:formatCode>General</c:formatCode>
                <c:ptCount val="3999"/>
                <c:pt idx="0">
                  <c:v>24.6</c:v>
                </c:pt>
                <c:pt idx="1">
                  <c:v>24.4</c:v>
                </c:pt>
                <c:pt idx="2">
                  <c:v>24.2</c:v>
                </c:pt>
                <c:pt idx="3">
                  <c:v>24.2</c:v>
                </c:pt>
                <c:pt idx="4">
                  <c:v>24.2</c:v>
                </c:pt>
                <c:pt idx="5">
                  <c:v>24.1</c:v>
                </c:pt>
                <c:pt idx="6">
                  <c:v>24.1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23.8</c:v>
                </c:pt>
                <c:pt idx="14">
                  <c:v>23.8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23.7</c:v>
                </c:pt>
                <c:pt idx="22">
                  <c:v>23.7</c:v>
                </c:pt>
                <c:pt idx="23">
                  <c:v>23.7</c:v>
                </c:pt>
                <c:pt idx="24">
                  <c:v>23.7</c:v>
                </c:pt>
                <c:pt idx="25">
                  <c:v>23.6</c:v>
                </c:pt>
                <c:pt idx="26">
                  <c:v>23.6</c:v>
                </c:pt>
                <c:pt idx="27">
                  <c:v>23.6</c:v>
                </c:pt>
                <c:pt idx="28">
                  <c:v>23.6</c:v>
                </c:pt>
                <c:pt idx="29">
                  <c:v>23.5</c:v>
                </c:pt>
                <c:pt idx="30">
                  <c:v>23.5</c:v>
                </c:pt>
                <c:pt idx="31">
                  <c:v>23.5</c:v>
                </c:pt>
                <c:pt idx="32">
                  <c:v>23.5</c:v>
                </c:pt>
                <c:pt idx="33">
                  <c:v>23.5</c:v>
                </c:pt>
                <c:pt idx="34">
                  <c:v>23.4</c:v>
                </c:pt>
                <c:pt idx="35">
                  <c:v>23.4</c:v>
                </c:pt>
                <c:pt idx="36">
                  <c:v>23.4</c:v>
                </c:pt>
                <c:pt idx="37">
                  <c:v>23.3</c:v>
                </c:pt>
                <c:pt idx="38">
                  <c:v>23.3</c:v>
                </c:pt>
                <c:pt idx="39">
                  <c:v>23.3</c:v>
                </c:pt>
                <c:pt idx="40">
                  <c:v>23.3</c:v>
                </c:pt>
                <c:pt idx="41">
                  <c:v>23.3</c:v>
                </c:pt>
                <c:pt idx="42">
                  <c:v>23.3</c:v>
                </c:pt>
                <c:pt idx="43">
                  <c:v>23.3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23.3</c:v>
                </c:pt>
                <c:pt idx="54">
                  <c:v>23.3</c:v>
                </c:pt>
                <c:pt idx="55">
                  <c:v>23.3</c:v>
                </c:pt>
                <c:pt idx="56">
                  <c:v>23.3</c:v>
                </c:pt>
                <c:pt idx="57">
                  <c:v>23.2</c:v>
                </c:pt>
                <c:pt idx="58">
                  <c:v>23.2</c:v>
                </c:pt>
                <c:pt idx="59">
                  <c:v>23.2</c:v>
                </c:pt>
                <c:pt idx="60">
                  <c:v>23.3</c:v>
                </c:pt>
                <c:pt idx="61">
                  <c:v>23.3</c:v>
                </c:pt>
                <c:pt idx="62">
                  <c:v>23.2</c:v>
                </c:pt>
                <c:pt idx="63">
                  <c:v>23.2</c:v>
                </c:pt>
                <c:pt idx="64">
                  <c:v>23.2</c:v>
                </c:pt>
                <c:pt idx="65">
                  <c:v>23.3</c:v>
                </c:pt>
                <c:pt idx="66">
                  <c:v>23.2</c:v>
                </c:pt>
                <c:pt idx="67">
                  <c:v>23.2</c:v>
                </c:pt>
                <c:pt idx="68">
                  <c:v>23.2</c:v>
                </c:pt>
                <c:pt idx="69">
                  <c:v>23.2</c:v>
                </c:pt>
                <c:pt idx="70">
                  <c:v>23.2</c:v>
                </c:pt>
                <c:pt idx="71">
                  <c:v>23.2</c:v>
                </c:pt>
                <c:pt idx="72">
                  <c:v>23.2</c:v>
                </c:pt>
                <c:pt idx="73">
                  <c:v>23.3</c:v>
                </c:pt>
                <c:pt idx="74">
                  <c:v>23.2</c:v>
                </c:pt>
                <c:pt idx="75">
                  <c:v>23.2</c:v>
                </c:pt>
                <c:pt idx="76">
                  <c:v>23.2</c:v>
                </c:pt>
                <c:pt idx="77">
                  <c:v>23.2</c:v>
                </c:pt>
                <c:pt idx="78">
                  <c:v>23.2</c:v>
                </c:pt>
                <c:pt idx="79">
                  <c:v>23.2</c:v>
                </c:pt>
                <c:pt idx="80">
                  <c:v>23.2</c:v>
                </c:pt>
                <c:pt idx="81">
                  <c:v>23.2</c:v>
                </c:pt>
                <c:pt idx="82">
                  <c:v>23.2</c:v>
                </c:pt>
                <c:pt idx="83">
                  <c:v>23.2</c:v>
                </c:pt>
                <c:pt idx="84">
                  <c:v>23.2</c:v>
                </c:pt>
                <c:pt idx="85">
                  <c:v>23.2</c:v>
                </c:pt>
                <c:pt idx="86">
                  <c:v>23.2</c:v>
                </c:pt>
                <c:pt idx="87">
                  <c:v>23.2</c:v>
                </c:pt>
                <c:pt idx="88">
                  <c:v>23.1</c:v>
                </c:pt>
                <c:pt idx="89">
                  <c:v>23.2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23.2</c:v>
                </c:pt>
                <c:pt idx="95">
                  <c:v>23.1</c:v>
                </c:pt>
                <c:pt idx="96">
                  <c:v>23.2</c:v>
                </c:pt>
                <c:pt idx="97">
                  <c:v>23.1</c:v>
                </c:pt>
                <c:pt idx="98">
                  <c:v>23.1</c:v>
                </c:pt>
                <c:pt idx="99">
                  <c:v>23.2</c:v>
                </c:pt>
                <c:pt idx="100">
                  <c:v>23.1</c:v>
                </c:pt>
                <c:pt idx="101">
                  <c:v>23.1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23.1</c:v>
                </c:pt>
                <c:pt idx="106">
                  <c:v>23.1</c:v>
                </c:pt>
                <c:pt idx="107">
                  <c:v>23.2</c:v>
                </c:pt>
                <c:pt idx="108">
                  <c:v>23.1</c:v>
                </c:pt>
                <c:pt idx="109">
                  <c:v>23.1</c:v>
                </c:pt>
                <c:pt idx="110">
                  <c:v>23.1</c:v>
                </c:pt>
                <c:pt idx="111">
                  <c:v>23.1</c:v>
                </c:pt>
                <c:pt idx="112">
                  <c:v>23.1</c:v>
                </c:pt>
                <c:pt idx="113">
                  <c:v>23</c:v>
                </c:pt>
                <c:pt idx="114">
                  <c:v>23.1</c:v>
                </c:pt>
                <c:pt idx="115">
                  <c:v>23.1</c:v>
                </c:pt>
                <c:pt idx="116">
                  <c:v>23.1</c:v>
                </c:pt>
                <c:pt idx="117">
                  <c:v>23.1</c:v>
                </c:pt>
                <c:pt idx="118">
                  <c:v>23.1</c:v>
                </c:pt>
                <c:pt idx="119">
                  <c:v>23</c:v>
                </c:pt>
                <c:pt idx="120">
                  <c:v>23.1</c:v>
                </c:pt>
                <c:pt idx="121">
                  <c:v>23</c:v>
                </c:pt>
                <c:pt idx="122">
                  <c:v>23.1</c:v>
                </c:pt>
                <c:pt idx="123">
                  <c:v>23</c:v>
                </c:pt>
                <c:pt idx="124">
                  <c:v>23</c:v>
                </c:pt>
                <c:pt idx="125">
                  <c:v>23.1</c:v>
                </c:pt>
                <c:pt idx="126">
                  <c:v>23.1</c:v>
                </c:pt>
                <c:pt idx="127">
                  <c:v>23</c:v>
                </c:pt>
                <c:pt idx="128">
                  <c:v>23.1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22.9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23</c:v>
                </c:pt>
                <c:pt idx="145">
                  <c:v>23</c:v>
                </c:pt>
                <c:pt idx="146">
                  <c:v>23</c:v>
                </c:pt>
                <c:pt idx="147">
                  <c:v>22.9</c:v>
                </c:pt>
                <c:pt idx="148">
                  <c:v>22.9</c:v>
                </c:pt>
                <c:pt idx="149">
                  <c:v>23</c:v>
                </c:pt>
                <c:pt idx="150">
                  <c:v>23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23</c:v>
                </c:pt>
                <c:pt idx="155">
                  <c:v>23</c:v>
                </c:pt>
                <c:pt idx="156">
                  <c:v>22.9</c:v>
                </c:pt>
                <c:pt idx="157">
                  <c:v>23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22.9</c:v>
                </c:pt>
                <c:pt idx="162">
                  <c:v>23</c:v>
                </c:pt>
                <c:pt idx="163">
                  <c:v>23</c:v>
                </c:pt>
                <c:pt idx="164">
                  <c:v>23.1</c:v>
                </c:pt>
                <c:pt idx="165">
                  <c:v>23</c:v>
                </c:pt>
                <c:pt idx="166">
                  <c:v>23</c:v>
                </c:pt>
                <c:pt idx="167">
                  <c:v>23.1</c:v>
                </c:pt>
                <c:pt idx="168">
                  <c:v>23.1</c:v>
                </c:pt>
                <c:pt idx="169">
                  <c:v>23.2</c:v>
                </c:pt>
                <c:pt idx="170">
                  <c:v>23.1</c:v>
                </c:pt>
                <c:pt idx="171">
                  <c:v>23.1</c:v>
                </c:pt>
                <c:pt idx="172">
                  <c:v>23.1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23.1</c:v>
                </c:pt>
                <c:pt idx="180">
                  <c:v>23.1</c:v>
                </c:pt>
                <c:pt idx="181">
                  <c:v>23.1</c:v>
                </c:pt>
                <c:pt idx="182">
                  <c:v>23.1</c:v>
                </c:pt>
                <c:pt idx="183">
                  <c:v>23.2</c:v>
                </c:pt>
                <c:pt idx="184">
                  <c:v>23.2</c:v>
                </c:pt>
                <c:pt idx="185">
                  <c:v>23.1</c:v>
                </c:pt>
                <c:pt idx="186">
                  <c:v>23.2</c:v>
                </c:pt>
                <c:pt idx="187">
                  <c:v>23.2</c:v>
                </c:pt>
                <c:pt idx="188">
                  <c:v>23.1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23.2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23.2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23.2</c:v>
                </c:pt>
                <c:pt idx="207">
                  <c:v>23.2</c:v>
                </c:pt>
                <c:pt idx="208">
                  <c:v>23.2</c:v>
                </c:pt>
                <c:pt idx="209">
                  <c:v>23.2</c:v>
                </c:pt>
                <c:pt idx="210">
                  <c:v>23.2</c:v>
                </c:pt>
                <c:pt idx="211">
                  <c:v>23.3</c:v>
                </c:pt>
                <c:pt idx="212">
                  <c:v>23.2</c:v>
                </c:pt>
                <c:pt idx="213">
                  <c:v>23.2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23.2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23.2</c:v>
                </c:pt>
                <c:pt idx="225">
                  <c:v>23.2</c:v>
                </c:pt>
                <c:pt idx="226">
                  <c:v>23.2</c:v>
                </c:pt>
                <c:pt idx="227">
                  <c:v>23.1</c:v>
                </c:pt>
                <c:pt idx="228">
                  <c:v>23.2</c:v>
                </c:pt>
                <c:pt idx="229">
                  <c:v>23.2</c:v>
                </c:pt>
                <c:pt idx="230">
                  <c:v>23.2</c:v>
                </c:pt>
                <c:pt idx="231">
                  <c:v>23.1</c:v>
                </c:pt>
                <c:pt idx="232">
                  <c:v>23.2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23.2</c:v>
                </c:pt>
                <c:pt idx="239">
                  <c:v>23.2</c:v>
                </c:pt>
                <c:pt idx="240">
                  <c:v>23.2</c:v>
                </c:pt>
                <c:pt idx="241">
                  <c:v>23.2</c:v>
                </c:pt>
                <c:pt idx="242">
                  <c:v>23.2</c:v>
                </c:pt>
                <c:pt idx="243">
                  <c:v>23.2</c:v>
                </c:pt>
                <c:pt idx="244">
                  <c:v>23.2</c:v>
                </c:pt>
                <c:pt idx="245">
                  <c:v>23.2</c:v>
                </c:pt>
                <c:pt idx="246">
                  <c:v>23.2</c:v>
                </c:pt>
                <c:pt idx="247">
                  <c:v>23.3</c:v>
                </c:pt>
                <c:pt idx="248">
                  <c:v>23.2</c:v>
                </c:pt>
                <c:pt idx="249">
                  <c:v>23.2</c:v>
                </c:pt>
                <c:pt idx="250">
                  <c:v>23.2</c:v>
                </c:pt>
                <c:pt idx="251">
                  <c:v>23.3</c:v>
                </c:pt>
                <c:pt idx="252">
                  <c:v>23.3</c:v>
                </c:pt>
                <c:pt idx="253">
                  <c:v>23.2</c:v>
                </c:pt>
                <c:pt idx="254">
                  <c:v>23.3</c:v>
                </c:pt>
                <c:pt idx="255">
                  <c:v>23.3</c:v>
                </c:pt>
                <c:pt idx="256">
                  <c:v>23.3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23.3</c:v>
                </c:pt>
                <c:pt idx="263">
                  <c:v>23.3</c:v>
                </c:pt>
                <c:pt idx="264">
                  <c:v>23.3</c:v>
                </c:pt>
                <c:pt idx="265">
                  <c:v>23.4</c:v>
                </c:pt>
                <c:pt idx="266">
                  <c:v>23.3</c:v>
                </c:pt>
                <c:pt idx="267">
                  <c:v>23.4</c:v>
                </c:pt>
                <c:pt idx="268">
                  <c:v>23.3</c:v>
                </c:pt>
                <c:pt idx="269">
                  <c:v>23.3</c:v>
                </c:pt>
                <c:pt idx="270">
                  <c:v>23.4</c:v>
                </c:pt>
                <c:pt idx="271">
                  <c:v>23.4</c:v>
                </c:pt>
                <c:pt idx="272">
                  <c:v>23.3</c:v>
                </c:pt>
                <c:pt idx="273">
                  <c:v>23.3</c:v>
                </c:pt>
                <c:pt idx="274">
                  <c:v>23.3</c:v>
                </c:pt>
                <c:pt idx="275">
                  <c:v>23.3</c:v>
                </c:pt>
                <c:pt idx="276">
                  <c:v>23.4</c:v>
                </c:pt>
                <c:pt idx="277">
                  <c:v>23.4</c:v>
                </c:pt>
                <c:pt idx="278">
                  <c:v>23.4</c:v>
                </c:pt>
                <c:pt idx="279">
                  <c:v>23.5</c:v>
                </c:pt>
                <c:pt idx="280">
                  <c:v>23.3</c:v>
                </c:pt>
                <c:pt idx="281">
                  <c:v>23.4</c:v>
                </c:pt>
                <c:pt idx="282">
                  <c:v>23.4</c:v>
                </c:pt>
                <c:pt idx="283">
                  <c:v>23.4</c:v>
                </c:pt>
                <c:pt idx="284">
                  <c:v>23.4</c:v>
                </c:pt>
                <c:pt idx="285">
                  <c:v>23.4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23.4</c:v>
                </c:pt>
                <c:pt idx="291">
                  <c:v>23.4</c:v>
                </c:pt>
                <c:pt idx="292">
                  <c:v>23.5</c:v>
                </c:pt>
                <c:pt idx="293">
                  <c:v>23.5</c:v>
                </c:pt>
                <c:pt idx="294">
                  <c:v>23.4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23.5</c:v>
                </c:pt>
                <c:pt idx="299">
                  <c:v>23.4</c:v>
                </c:pt>
                <c:pt idx="300">
                  <c:v>23.5</c:v>
                </c:pt>
                <c:pt idx="301">
                  <c:v>23.5</c:v>
                </c:pt>
                <c:pt idx="302">
                  <c:v>23.4</c:v>
                </c:pt>
                <c:pt idx="303">
                  <c:v>23.5</c:v>
                </c:pt>
                <c:pt idx="304">
                  <c:v>23.6</c:v>
                </c:pt>
                <c:pt idx="305">
                  <c:v>23.5</c:v>
                </c:pt>
                <c:pt idx="306">
                  <c:v>23.5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23.5</c:v>
                </c:pt>
                <c:pt idx="311">
                  <c:v>23.5</c:v>
                </c:pt>
                <c:pt idx="312">
                  <c:v>23.5</c:v>
                </c:pt>
                <c:pt idx="313">
                  <c:v>23.5</c:v>
                </c:pt>
                <c:pt idx="314">
                  <c:v>23.6</c:v>
                </c:pt>
                <c:pt idx="315">
                  <c:v>23.6</c:v>
                </c:pt>
                <c:pt idx="316">
                  <c:v>23.5</c:v>
                </c:pt>
                <c:pt idx="317">
                  <c:v>23.5</c:v>
                </c:pt>
                <c:pt idx="318">
                  <c:v>23.5</c:v>
                </c:pt>
                <c:pt idx="319">
                  <c:v>23.5</c:v>
                </c:pt>
                <c:pt idx="320">
                  <c:v>23.5</c:v>
                </c:pt>
                <c:pt idx="321">
                  <c:v>23.5</c:v>
                </c:pt>
                <c:pt idx="322">
                  <c:v>23.5</c:v>
                </c:pt>
                <c:pt idx="323">
                  <c:v>23.6</c:v>
                </c:pt>
                <c:pt idx="324">
                  <c:v>23.5</c:v>
                </c:pt>
                <c:pt idx="325">
                  <c:v>23.6</c:v>
                </c:pt>
                <c:pt idx="326">
                  <c:v>23.6</c:v>
                </c:pt>
                <c:pt idx="327">
                  <c:v>23.5</c:v>
                </c:pt>
                <c:pt idx="328">
                  <c:v>23.5</c:v>
                </c:pt>
                <c:pt idx="329">
                  <c:v>23.5</c:v>
                </c:pt>
                <c:pt idx="330">
                  <c:v>23.6</c:v>
                </c:pt>
                <c:pt idx="331">
                  <c:v>23.5</c:v>
                </c:pt>
                <c:pt idx="332">
                  <c:v>23.6</c:v>
                </c:pt>
                <c:pt idx="333">
                  <c:v>23.6</c:v>
                </c:pt>
                <c:pt idx="334">
                  <c:v>23.6</c:v>
                </c:pt>
                <c:pt idx="335">
                  <c:v>23.5</c:v>
                </c:pt>
                <c:pt idx="336">
                  <c:v>23.6</c:v>
                </c:pt>
                <c:pt idx="337">
                  <c:v>23.6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23.6</c:v>
                </c:pt>
                <c:pt idx="344">
                  <c:v>23.6</c:v>
                </c:pt>
                <c:pt idx="345">
                  <c:v>23.6</c:v>
                </c:pt>
                <c:pt idx="346">
                  <c:v>23.6</c:v>
                </c:pt>
                <c:pt idx="347">
                  <c:v>23.6</c:v>
                </c:pt>
                <c:pt idx="348">
                  <c:v>23.6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23.6</c:v>
                </c:pt>
                <c:pt idx="353">
                  <c:v>23.6</c:v>
                </c:pt>
                <c:pt idx="354">
                  <c:v>23.6</c:v>
                </c:pt>
                <c:pt idx="355">
                  <c:v>23.6</c:v>
                </c:pt>
                <c:pt idx="356">
                  <c:v>23.6</c:v>
                </c:pt>
                <c:pt idx="357">
                  <c:v>23.6</c:v>
                </c:pt>
                <c:pt idx="358">
                  <c:v>23.6</c:v>
                </c:pt>
                <c:pt idx="359">
                  <c:v>23.6</c:v>
                </c:pt>
                <c:pt idx="360">
                  <c:v>23.6</c:v>
                </c:pt>
                <c:pt idx="361">
                  <c:v>23.6</c:v>
                </c:pt>
                <c:pt idx="362">
                  <c:v>23.5</c:v>
                </c:pt>
                <c:pt idx="363">
                  <c:v>23.6</c:v>
                </c:pt>
                <c:pt idx="364">
                  <c:v>23.6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23.6</c:v>
                </c:pt>
                <c:pt idx="369">
                  <c:v>23.6</c:v>
                </c:pt>
                <c:pt idx="370">
                  <c:v>23.6</c:v>
                </c:pt>
                <c:pt idx="371">
                  <c:v>23.7</c:v>
                </c:pt>
                <c:pt idx="372">
                  <c:v>23.6</c:v>
                </c:pt>
                <c:pt idx="373">
                  <c:v>23.7</c:v>
                </c:pt>
                <c:pt idx="374">
                  <c:v>23.7</c:v>
                </c:pt>
                <c:pt idx="375">
                  <c:v>23.6</c:v>
                </c:pt>
                <c:pt idx="376">
                  <c:v>23.6</c:v>
                </c:pt>
                <c:pt idx="377">
                  <c:v>23.6</c:v>
                </c:pt>
                <c:pt idx="378">
                  <c:v>23.7</c:v>
                </c:pt>
                <c:pt idx="379">
                  <c:v>23.7</c:v>
                </c:pt>
                <c:pt idx="380">
                  <c:v>23.7</c:v>
                </c:pt>
                <c:pt idx="381">
                  <c:v>23.7</c:v>
                </c:pt>
                <c:pt idx="382">
                  <c:v>23.6</c:v>
                </c:pt>
                <c:pt idx="383">
                  <c:v>23.6</c:v>
                </c:pt>
                <c:pt idx="384">
                  <c:v>23.6</c:v>
                </c:pt>
                <c:pt idx="385">
                  <c:v>23.6</c:v>
                </c:pt>
                <c:pt idx="386">
                  <c:v>23.7</c:v>
                </c:pt>
                <c:pt idx="387">
                  <c:v>23.6</c:v>
                </c:pt>
                <c:pt idx="388">
                  <c:v>23.7</c:v>
                </c:pt>
                <c:pt idx="389">
                  <c:v>23.7</c:v>
                </c:pt>
                <c:pt idx="390">
                  <c:v>23.6</c:v>
                </c:pt>
                <c:pt idx="391">
                  <c:v>23.6</c:v>
                </c:pt>
                <c:pt idx="392">
                  <c:v>23.6</c:v>
                </c:pt>
                <c:pt idx="393">
                  <c:v>23.7</c:v>
                </c:pt>
                <c:pt idx="394">
                  <c:v>23.7</c:v>
                </c:pt>
                <c:pt idx="395">
                  <c:v>23.7</c:v>
                </c:pt>
                <c:pt idx="396">
                  <c:v>23.7</c:v>
                </c:pt>
                <c:pt idx="397">
                  <c:v>23.7</c:v>
                </c:pt>
                <c:pt idx="398">
                  <c:v>23.7</c:v>
                </c:pt>
                <c:pt idx="399">
                  <c:v>23.7</c:v>
                </c:pt>
                <c:pt idx="400">
                  <c:v>23.7</c:v>
                </c:pt>
                <c:pt idx="401">
                  <c:v>23.7</c:v>
                </c:pt>
                <c:pt idx="402">
                  <c:v>23.7</c:v>
                </c:pt>
                <c:pt idx="403">
                  <c:v>23.7</c:v>
                </c:pt>
                <c:pt idx="404">
                  <c:v>23.7</c:v>
                </c:pt>
                <c:pt idx="405">
                  <c:v>23.7</c:v>
                </c:pt>
                <c:pt idx="406">
                  <c:v>23.7</c:v>
                </c:pt>
                <c:pt idx="407">
                  <c:v>23.7</c:v>
                </c:pt>
                <c:pt idx="408">
                  <c:v>23.7</c:v>
                </c:pt>
                <c:pt idx="409">
                  <c:v>23.7</c:v>
                </c:pt>
                <c:pt idx="410">
                  <c:v>23.7</c:v>
                </c:pt>
                <c:pt idx="411">
                  <c:v>23.6</c:v>
                </c:pt>
                <c:pt idx="412">
                  <c:v>23.7</c:v>
                </c:pt>
                <c:pt idx="413">
                  <c:v>23.7</c:v>
                </c:pt>
                <c:pt idx="414">
                  <c:v>23.8</c:v>
                </c:pt>
                <c:pt idx="415">
                  <c:v>23.7</c:v>
                </c:pt>
                <c:pt idx="416">
                  <c:v>23.7</c:v>
                </c:pt>
                <c:pt idx="417">
                  <c:v>23.7</c:v>
                </c:pt>
                <c:pt idx="418">
                  <c:v>23.7</c:v>
                </c:pt>
                <c:pt idx="419">
                  <c:v>23.7</c:v>
                </c:pt>
                <c:pt idx="420">
                  <c:v>23.7</c:v>
                </c:pt>
                <c:pt idx="421">
                  <c:v>23.7</c:v>
                </c:pt>
                <c:pt idx="422">
                  <c:v>23.8</c:v>
                </c:pt>
                <c:pt idx="423">
                  <c:v>23.7</c:v>
                </c:pt>
                <c:pt idx="424">
                  <c:v>23.7</c:v>
                </c:pt>
                <c:pt idx="425">
                  <c:v>23.7</c:v>
                </c:pt>
                <c:pt idx="426">
                  <c:v>23.8</c:v>
                </c:pt>
                <c:pt idx="427">
                  <c:v>23.7</c:v>
                </c:pt>
                <c:pt idx="428">
                  <c:v>23.7</c:v>
                </c:pt>
                <c:pt idx="429">
                  <c:v>23.7</c:v>
                </c:pt>
                <c:pt idx="430">
                  <c:v>23.7</c:v>
                </c:pt>
                <c:pt idx="431">
                  <c:v>23.7</c:v>
                </c:pt>
                <c:pt idx="432">
                  <c:v>23.7</c:v>
                </c:pt>
                <c:pt idx="433">
                  <c:v>23.7</c:v>
                </c:pt>
                <c:pt idx="434">
                  <c:v>23.7</c:v>
                </c:pt>
                <c:pt idx="435">
                  <c:v>23.7</c:v>
                </c:pt>
                <c:pt idx="436">
                  <c:v>23.7</c:v>
                </c:pt>
                <c:pt idx="437">
                  <c:v>23.8</c:v>
                </c:pt>
                <c:pt idx="438">
                  <c:v>23.8</c:v>
                </c:pt>
                <c:pt idx="439">
                  <c:v>23.7</c:v>
                </c:pt>
                <c:pt idx="440">
                  <c:v>23.8</c:v>
                </c:pt>
                <c:pt idx="441">
                  <c:v>23.8</c:v>
                </c:pt>
                <c:pt idx="442">
                  <c:v>23.8</c:v>
                </c:pt>
                <c:pt idx="443">
                  <c:v>23.8</c:v>
                </c:pt>
                <c:pt idx="444">
                  <c:v>23.8</c:v>
                </c:pt>
                <c:pt idx="445">
                  <c:v>23.8</c:v>
                </c:pt>
                <c:pt idx="446">
                  <c:v>23.8</c:v>
                </c:pt>
                <c:pt idx="447">
                  <c:v>23.8</c:v>
                </c:pt>
                <c:pt idx="448">
                  <c:v>23.8</c:v>
                </c:pt>
                <c:pt idx="449">
                  <c:v>23.8</c:v>
                </c:pt>
                <c:pt idx="450">
                  <c:v>23.8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23.8</c:v>
                </c:pt>
                <c:pt idx="455">
                  <c:v>23.9</c:v>
                </c:pt>
                <c:pt idx="456">
                  <c:v>23.9</c:v>
                </c:pt>
                <c:pt idx="457">
                  <c:v>23.9</c:v>
                </c:pt>
                <c:pt idx="458">
                  <c:v>23.9</c:v>
                </c:pt>
                <c:pt idx="459">
                  <c:v>23.8</c:v>
                </c:pt>
                <c:pt idx="460">
                  <c:v>23.9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23.9</c:v>
                </c:pt>
                <c:pt idx="465">
                  <c:v>23.9</c:v>
                </c:pt>
                <c:pt idx="466">
                  <c:v>23.9</c:v>
                </c:pt>
                <c:pt idx="467">
                  <c:v>23.9</c:v>
                </c:pt>
                <c:pt idx="468">
                  <c:v>23.9</c:v>
                </c:pt>
                <c:pt idx="469">
                  <c:v>23.9</c:v>
                </c:pt>
                <c:pt idx="470">
                  <c:v>23.9</c:v>
                </c:pt>
                <c:pt idx="471">
                  <c:v>24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23.9</c:v>
                </c:pt>
                <c:pt idx="487">
                  <c:v>24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</c:v>
                </c:pt>
                <c:pt idx="497">
                  <c:v>24</c:v>
                </c:pt>
                <c:pt idx="498">
                  <c:v>24</c:v>
                </c:pt>
                <c:pt idx="499">
                  <c:v>24</c:v>
                </c:pt>
                <c:pt idx="500">
                  <c:v>24</c:v>
                </c:pt>
                <c:pt idx="501">
                  <c:v>24</c:v>
                </c:pt>
                <c:pt idx="502">
                  <c:v>24</c:v>
                </c:pt>
                <c:pt idx="503">
                  <c:v>24</c:v>
                </c:pt>
                <c:pt idx="504">
                  <c:v>24</c:v>
                </c:pt>
                <c:pt idx="505">
                  <c:v>24</c:v>
                </c:pt>
                <c:pt idx="506">
                  <c:v>24</c:v>
                </c:pt>
                <c:pt idx="507">
                  <c:v>24</c:v>
                </c:pt>
                <c:pt idx="508">
                  <c:v>24</c:v>
                </c:pt>
                <c:pt idx="509">
                  <c:v>24</c:v>
                </c:pt>
                <c:pt idx="510">
                  <c:v>24</c:v>
                </c:pt>
                <c:pt idx="511">
                  <c:v>24.1</c:v>
                </c:pt>
                <c:pt idx="512">
                  <c:v>24</c:v>
                </c:pt>
                <c:pt idx="513">
                  <c:v>24</c:v>
                </c:pt>
                <c:pt idx="514">
                  <c:v>24</c:v>
                </c:pt>
                <c:pt idx="515">
                  <c:v>24</c:v>
                </c:pt>
                <c:pt idx="516">
                  <c:v>24</c:v>
                </c:pt>
                <c:pt idx="517">
                  <c:v>24.1</c:v>
                </c:pt>
                <c:pt idx="518">
                  <c:v>24</c:v>
                </c:pt>
                <c:pt idx="519">
                  <c:v>24</c:v>
                </c:pt>
                <c:pt idx="520">
                  <c:v>24</c:v>
                </c:pt>
                <c:pt idx="521">
                  <c:v>24.1</c:v>
                </c:pt>
                <c:pt idx="522">
                  <c:v>24</c:v>
                </c:pt>
                <c:pt idx="523">
                  <c:v>24.1</c:v>
                </c:pt>
                <c:pt idx="524">
                  <c:v>24.1</c:v>
                </c:pt>
                <c:pt idx="525">
                  <c:v>24</c:v>
                </c:pt>
                <c:pt idx="526">
                  <c:v>24.1</c:v>
                </c:pt>
                <c:pt idx="527">
                  <c:v>24.2</c:v>
                </c:pt>
                <c:pt idx="528">
                  <c:v>24.1</c:v>
                </c:pt>
                <c:pt idx="529">
                  <c:v>24.1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24.1</c:v>
                </c:pt>
                <c:pt idx="535">
                  <c:v>24.1</c:v>
                </c:pt>
                <c:pt idx="536">
                  <c:v>24.1</c:v>
                </c:pt>
                <c:pt idx="537">
                  <c:v>24.1</c:v>
                </c:pt>
                <c:pt idx="538">
                  <c:v>24.1</c:v>
                </c:pt>
                <c:pt idx="539">
                  <c:v>24.1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24.1</c:v>
                </c:pt>
                <c:pt idx="548">
                  <c:v>24</c:v>
                </c:pt>
                <c:pt idx="549">
                  <c:v>24</c:v>
                </c:pt>
                <c:pt idx="550">
                  <c:v>24.1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</c:v>
                </c:pt>
                <c:pt idx="556">
                  <c:v>24</c:v>
                </c:pt>
                <c:pt idx="557">
                  <c:v>24</c:v>
                </c:pt>
                <c:pt idx="558">
                  <c:v>24</c:v>
                </c:pt>
                <c:pt idx="559">
                  <c:v>24</c:v>
                </c:pt>
                <c:pt idx="560">
                  <c:v>24</c:v>
                </c:pt>
                <c:pt idx="561">
                  <c:v>24</c:v>
                </c:pt>
                <c:pt idx="562">
                  <c:v>24</c:v>
                </c:pt>
                <c:pt idx="563">
                  <c:v>24</c:v>
                </c:pt>
                <c:pt idx="564">
                  <c:v>24</c:v>
                </c:pt>
                <c:pt idx="565">
                  <c:v>24</c:v>
                </c:pt>
                <c:pt idx="566">
                  <c:v>24</c:v>
                </c:pt>
                <c:pt idx="567">
                  <c:v>24</c:v>
                </c:pt>
                <c:pt idx="568">
                  <c:v>24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23.9</c:v>
                </c:pt>
                <c:pt idx="577">
                  <c:v>24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23.9</c:v>
                </c:pt>
                <c:pt idx="582">
                  <c:v>23.9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24</c:v>
                </c:pt>
                <c:pt idx="587">
                  <c:v>23.9</c:v>
                </c:pt>
                <c:pt idx="588">
                  <c:v>23.9</c:v>
                </c:pt>
                <c:pt idx="589">
                  <c:v>23.9</c:v>
                </c:pt>
                <c:pt idx="590">
                  <c:v>23.9</c:v>
                </c:pt>
                <c:pt idx="591">
                  <c:v>23.8</c:v>
                </c:pt>
                <c:pt idx="592">
                  <c:v>23.9</c:v>
                </c:pt>
                <c:pt idx="593">
                  <c:v>23.9</c:v>
                </c:pt>
                <c:pt idx="594">
                  <c:v>23.9</c:v>
                </c:pt>
                <c:pt idx="595">
                  <c:v>23.9</c:v>
                </c:pt>
                <c:pt idx="596">
                  <c:v>23.9</c:v>
                </c:pt>
                <c:pt idx="597">
                  <c:v>23.8</c:v>
                </c:pt>
                <c:pt idx="598">
                  <c:v>23.9</c:v>
                </c:pt>
                <c:pt idx="599">
                  <c:v>23.9</c:v>
                </c:pt>
                <c:pt idx="600">
                  <c:v>23.9</c:v>
                </c:pt>
                <c:pt idx="601">
                  <c:v>23.9</c:v>
                </c:pt>
                <c:pt idx="602">
                  <c:v>23.9</c:v>
                </c:pt>
                <c:pt idx="603">
                  <c:v>23.9</c:v>
                </c:pt>
                <c:pt idx="604">
                  <c:v>23.9</c:v>
                </c:pt>
                <c:pt idx="605">
                  <c:v>23.9</c:v>
                </c:pt>
                <c:pt idx="606">
                  <c:v>23.9</c:v>
                </c:pt>
                <c:pt idx="607">
                  <c:v>23.9</c:v>
                </c:pt>
                <c:pt idx="608">
                  <c:v>23.9</c:v>
                </c:pt>
                <c:pt idx="609">
                  <c:v>23.9</c:v>
                </c:pt>
                <c:pt idx="610">
                  <c:v>23.8</c:v>
                </c:pt>
                <c:pt idx="611">
                  <c:v>23.9</c:v>
                </c:pt>
                <c:pt idx="612">
                  <c:v>23.9</c:v>
                </c:pt>
                <c:pt idx="613">
                  <c:v>23.9</c:v>
                </c:pt>
                <c:pt idx="614">
                  <c:v>23.8</c:v>
                </c:pt>
                <c:pt idx="615">
                  <c:v>23.9</c:v>
                </c:pt>
                <c:pt idx="616">
                  <c:v>23.8</c:v>
                </c:pt>
                <c:pt idx="617">
                  <c:v>23.8</c:v>
                </c:pt>
                <c:pt idx="618">
                  <c:v>23.9</c:v>
                </c:pt>
                <c:pt idx="619">
                  <c:v>23.8</c:v>
                </c:pt>
                <c:pt idx="620">
                  <c:v>23.9</c:v>
                </c:pt>
                <c:pt idx="621">
                  <c:v>23.9</c:v>
                </c:pt>
                <c:pt idx="622">
                  <c:v>23.8</c:v>
                </c:pt>
                <c:pt idx="623">
                  <c:v>23.8</c:v>
                </c:pt>
                <c:pt idx="624">
                  <c:v>23.8</c:v>
                </c:pt>
                <c:pt idx="625">
                  <c:v>23.9</c:v>
                </c:pt>
                <c:pt idx="626">
                  <c:v>23.9</c:v>
                </c:pt>
                <c:pt idx="627">
                  <c:v>23.9</c:v>
                </c:pt>
                <c:pt idx="628">
                  <c:v>23.8</c:v>
                </c:pt>
                <c:pt idx="629">
                  <c:v>23.9</c:v>
                </c:pt>
                <c:pt idx="630">
                  <c:v>23.9</c:v>
                </c:pt>
                <c:pt idx="631">
                  <c:v>23.9</c:v>
                </c:pt>
                <c:pt idx="632">
                  <c:v>23.9</c:v>
                </c:pt>
                <c:pt idx="633">
                  <c:v>23.8</c:v>
                </c:pt>
                <c:pt idx="634">
                  <c:v>23.8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23.8</c:v>
                </c:pt>
                <c:pt idx="639">
                  <c:v>23.8</c:v>
                </c:pt>
                <c:pt idx="640">
                  <c:v>23.8</c:v>
                </c:pt>
                <c:pt idx="641">
                  <c:v>23.8</c:v>
                </c:pt>
                <c:pt idx="642">
                  <c:v>23.8</c:v>
                </c:pt>
                <c:pt idx="643">
                  <c:v>23.8</c:v>
                </c:pt>
                <c:pt idx="644">
                  <c:v>23.8</c:v>
                </c:pt>
                <c:pt idx="645">
                  <c:v>23.8</c:v>
                </c:pt>
                <c:pt idx="646">
                  <c:v>23.8</c:v>
                </c:pt>
                <c:pt idx="647">
                  <c:v>23.8</c:v>
                </c:pt>
                <c:pt idx="648">
                  <c:v>23.8</c:v>
                </c:pt>
                <c:pt idx="649">
                  <c:v>23.8</c:v>
                </c:pt>
                <c:pt idx="650">
                  <c:v>23.8</c:v>
                </c:pt>
                <c:pt idx="651">
                  <c:v>23.8</c:v>
                </c:pt>
                <c:pt idx="652">
                  <c:v>23.8</c:v>
                </c:pt>
                <c:pt idx="653">
                  <c:v>23.8</c:v>
                </c:pt>
                <c:pt idx="654">
                  <c:v>23.8</c:v>
                </c:pt>
                <c:pt idx="655">
                  <c:v>23.7</c:v>
                </c:pt>
                <c:pt idx="656">
                  <c:v>23.8</c:v>
                </c:pt>
                <c:pt idx="657">
                  <c:v>23.7</c:v>
                </c:pt>
                <c:pt idx="658">
                  <c:v>23.7</c:v>
                </c:pt>
                <c:pt idx="659">
                  <c:v>23.8</c:v>
                </c:pt>
                <c:pt idx="660">
                  <c:v>23.8</c:v>
                </c:pt>
                <c:pt idx="661">
                  <c:v>23.7</c:v>
                </c:pt>
                <c:pt idx="662">
                  <c:v>23.7</c:v>
                </c:pt>
                <c:pt idx="663">
                  <c:v>23.8</c:v>
                </c:pt>
                <c:pt idx="664">
                  <c:v>23.7</c:v>
                </c:pt>
                <c:pt idx="665">
                  <c:v>23.8</c:v>
                </c:pt>
                <c:pt idx="666">
                  <c:v>23.8</c:v>
                </c:pt>
                <c:pt idx="667">
                  <c:v>23.7</c:v>
                </c:pt>
                <c:pt idx="668">
                  <c:v>23.7</c:v>
                </c:pt>
                <c:pt idx="669">
                  <c:v>23.7</c:v>
                </c:pt>
                <c:pt idx="670">
                  <c:v>23.6</c:v>
                </c:pt>
                <c:pt idx="671">
                  <c:v>23.7</c:v>
                </c:pt>
                <c:pt idx="672">
                  <c:v>23.7</c:v>
                </c:pt>
                <c:pt idx="673">
                  <c:v>23.6</c:v>
                </c:pt>
                <c:pt idx="674">
                  <c:v>23.6</c:v>
                </c:pt>
                <c:pt idx="675">
                  <c:v>23.7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23.6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23.5</c:v>
                </c:pt>
                <c:pt idx="685">
                  <c:v>23.6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23.4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23.4</c:v>
                </c:pt>
                <c:pt idx="699">
                  <c:v>23.4</c:v>
                </c:pt>
                <c:pt idx="700">
                  <c:v>23.4</c:v>
                </c:pt>
                <c:pt idx="701">
                  <c:v>23.3</c:v>
                </c:pt>
                <c:pt idx="702">
                  <c:v>23.4</c:v>
                </c:pt>
                <c:pt idx="703">
                  <c:v>23.5</c:v>
                </c:pt>
                <c:pt idx="704">
                  <c:v>23.5</c:v>
                </c:pt>
                <c:pt idx="705">
                  <c:v>23.4</c:v>
                </c:pt>
                <c:pt idx="706">
                  <c:v>23.4</c:v>
                </c:pt>
                <c:pt idx="707">
                  <c:v>23.4</c:v>
                </c:pt>
                <c:pt idx="708">
                  <c:v>23.4</c:v>
                </c:pt>
                <c:pt idx="709">
                  <c:v>23.4</c:v>
                </c:pt>
                <c:pt idx="710">
                  <c:v>23.3</c:v>
                </c:pt>
                <c:pt idx="711">
                  <c:v>23.4</c:v>
                </c:pt>
                <c:pt idx="712">
                  <c:v>23.4</c:v>
                </c:pt>
                <c:pt idx="713">
                  <c:v>23.4</c:v>
                </c:pt>
                <c:pt idx="714">
                  <c:v>23.4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23.3</c:v>
                </c:pt>
                <c:pt idx="719">
                  <c:v>23.3</c:v>
                </c:pt>
                <c:pt idx="720">
                  <c:v>23.4</c:v>
                </c:pt>
                <c:pt idx="721">
                  <c:v>23.4</c:v>
                </c:pt>
                <c:pt idx="722">
                  <c:v>23.3</c:v>
                </c:pt>
                <c:pt idx="723">
                  <c:v>23.3</c:v>
                </c:pt>
                <c:pt idx="724">
                  <c:v>23.3</c:v>
                </c:pt>
                <c:pt idx="725">
                  <c:v>23.4</c:v>
                </c:pt>
                <c:pt idx="726">
                  <c:v>23.3</c:v>
                </c:pt>
                <c:pt idx="727">
                  <c:v>23.3</c:v>
                </c:pt>
                <c:pt idx="728">
                  <c:v>23.3</c:v>
                </c:pt>
                <c:pt idx="729">
                  <c:v>23.3</c:v>
                </c:pt>
                <c:pt idx="730">
                  <c:v>23.3</c:v>
                </c:pt>
                <c:pt idx="731">
                  <c:v>23.3</c:v>
                </c:pt>
                <c:pt idx="732">
                  <c:v>23.3</c:v>
                </c:pt>
                <c:pt idx="733">
                  <c:v>23.3</c:v>
                </c:pt>
                <c:pt idx="734">
                  <c:v>23.3</c:v>
                </c:pt>
                <c:pt idx="735">
                  <c:v>23.3</c:v>
                </c:pt>
                <c:pt idx="736">
                  <c:v>23.3</c:v>
                </c:pt>
                <c:pt idx="737">
                  <c:v>23.2</c:v>
                </c:pt>
                <c:pt idx="738">
                  <c:v>23.3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7-4DA1-92A9-B31DAEACD35E}"/>
            </c:ext>
          </c:extLst>
        </c:ser>
        <c:ser>
          <c:idx val="1"/>
          <c:order val="1"/>
          <c:tx>
            <c:strRef>
              <c:f>'Auto save'!$H$1</c:f>
              <c:strCache>
                <c:ptCount val="1"/>
                <c:pt idx="0">
                  <c:v>TEMP_ACID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save'!$H$2:$H$4000</c:f>
              <c:numCache>
                <c:formatCode>General</c:formatCode>
                <c:ptCount val="3999"/>
                <c:pt idx="0">
                  <c:v>24.5</c:v>
                </c:pt>
                <c:pt idx="1">
                  <c:v>24.2</c:v>
                </c:pt>
                <c:pt idx="2">
                  <c:v>24.1</c:v>
                </c:pt>
                <c:pt idx="3">
                  <c:v>24.2</c:v>
                </c:pt>
                <c:pt idx="4">
                  <c:v>24</c:v>
                </c:pt>
                <c:pt idx="5">
                  <c:v>23.9</c:v>
                </c:pt>
                <c:pt idx="6">
                  <c:v>24</c:v>
                </c:pt>
                <c:pt idx="7">
                  <c:v>24.1</c:v>
                </c:pt>
                <c:pt idx="8">
                  <c:v>23.9</c:v>
                </c:pt>
                <c:pt idx="9">
                  <c:v>23.9</c:v>
                </c:pt>
                <c:pt idx="10">
                  <c:v>24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24</c:v>
                </c:pt>
                <c:pt idx="15">
                  <c:v>23.8</c:v>
                </c:pt>
                <c:pt idx="16">
                  <c:v>23.9</c:v>
                </c:pt>
                <c:pt idx="17">
                  <c:v>23.8</c:v>
                </c:pt>
                <c:pt idx="18">
                  <c:v>23.8</c:v>
                </c:pt>
                <c:pt idx="19">
                  <c:v>23.8</c:v>
                </c:pt>
                <c:pt idx="20">
                  <c:v>23.8</c:v>
                </c:pt>
                <c:pt idx="21">
                  <c:v>23.8</c:v>
                </c:pt>
                <c:pt idx="22">
                  <c:v>23.7</c:v>
                </c:pt>
                <c:pt idx="23">
                  <c:v>23.8</c:v>
                </c:pt>
                <c:pt idx="24">
                  <c:v>23.7</c:v>
                </c:pt>
                <c:pt idx="25">
                  <c:v>23.7</c:v>
                </c:pt>
                <c:pt idx="26">
                  <c:v>23.8</c:v>
                </c:pt>
                <c:pt idx="27">
                  <c:v>23.7</c:v>
                </c:pt>
                <c:pt idx="28">
                  <c:v>23.7</c:v>
                </c:pt>
                <c:pt idx="29">
                  <c:v>23.7</c:v>
                </c:pt>
                <c:pt idx="30">
                  <c:v>23.5</c:v>
                </c:pt>
                <c:pt idx="31">
                  <c:v>23.5</c:v>
                </c:pt>
                <c:pt idx="32">
                  <c:v>23.6</c:v>
                </c:pt>
                <c:pt idx="33">
                  <c:v>23.6</c:v>
                </c:pt>
                <c:pt idx="34">
                  <c:v>23.4</c:v>
                </c:pt>
                <c:pt idx="35">
                  <c:v>23.6</c:v>
                </c:pt>
                <c:pt idx="36">
                  <c:v>23.6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23.4</c:v>
                </c:pt>
                <c:pt idx="41">
                  <c:v>23.4</c:v>
                </c:pt>
                <c:pt idx="42">
                  <c:v>23.4</c:v>
                </c:pt>
                <c:pt idx="43">
                  <c:v>23.5</c:v>
                </c:pt>
                <c:pt idx="44">
                  <c:v>23.5</c:v>
                </c:pt>
                <c:pt idx="45">
                  <c:v>23.4</c:v>
                </c:pt>
                <c:pt idx="46">
                  <c:v>23.4</c:v>
                </c:pt>
                <c:pt idx="47">
                  <c:v>23.5</c:v>
                </c:pt>
                <c:pt idx="48">
                  <c:v>23.4</c:v>
                </c:pt>
                <c:pt idx="49">
                  <c:v>23.4</c:v>
                </c:pt>
                <c:pt idx="50">
                  <c:v>23.5</c:v>
                </c:pt>
                <c:pt idx="51">
                  <c:v>23.4</c:v>
                </c:pt>
                <c:pt idx="52">
                  <c:v>23.4</c:v>
                </c:pt>
                <c:pt idx="53">
                  <c:v>23.4</c:v>
                </c:pt>
                <c:pt idx="54">
                  <c:v>23.4</c:v>
                </c:pt>
                <c:pt idx="55">
                  <c:v>23.4</c:v>
                </c:pt>
                <c:pt idx="56">
                  <c:v>23.4</c:v>
                </c:pt>
                <c:pt idx="57">
                  <c:v>23.3</c:v>
                </c:pt>
                <c:pt idx="58">
                  <c:v>23.4</c:v>
                </c:pt>
                <c:pt idx="59">
                  <c:v>23.3</c:v>
                </c:pt>
                <c:pt idx="60">
                  <c:v>23.4</c:v>
                </c:pt>
                <c:pt idx="61">
                  <c:v>23.3</c:v>
                </c:pt>
                <c:pt idx="62">
                  <c:v>23.4</c:v>
                </c:pt>
                <c:pt idx="63">
                  <c:v>23.5</c:v>
                </c:pt>
                <c:pt idx="64">
                  <c:v>23.4</c:v>
                </c:pt>
                <c:pt idx="65">
                  <c:v>23.3</c:v>
                </c:pt>
                <c:pt idx="66">
                  <c:v>23.3</c:v>
                </c:pt>
                <c:pt idx="67">
                  <c:v>23.4</c:v>
                </c:pt>
                <c:pt idx="68">
                  <c:v>23.3</c:v>
                </c:pt>
                <c:pt idx="69">
                  <c:v>23.2</c:v>
                </c:pt>
                <c:pt idx="70">
                  <c:v>23.3</c:v>
                </c:pt>
                <c:pt idx="71">
                  <c:v>23.4</c:v>
                </c:pt>
                <c:pt idx="72">
                  <c:v>23.2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23.3</c:v>
                </c:pt>
                <c:pt idx="78">
                  <c:v>23.3</c:v>
                </c:pt>
                <c:pt idx="79">
                  <c:v>23.3</c:v>
                </c:pt>
                <c:pt idx="80">
                  <c:v>23.3</c:v>
                </c:pt>
                <c:pt idx="81">
                  <c:v>23.2</c:v>
                </c:pt>
                <c:pt idx="82">
                  <c:v>23.2</c:v>
                </c:pt>
                <c:pt idx="83">
                  <c:v>23.3</c:v>
                </c:pt>
                <c:pt idx="84">
                  <c:v>23.3</c:v>
                </c:pt>
                <c:pt idx="85">
                  <c:v>23.3</c:v>
                </c:pt>
                <c:pt idx="86">
                  <c:v>23.3</c:v>
                </c:pt>
                <c:pt idx="87">
                  <c:v>23.2</c:v>
                </c:pt>
                <c:pt idx="88">
                  <c:v>23.2</c:v>
                </c:pt>
                <c:pt idx="89">
                  <c:v>23.2</c:v>
                </c:pt>
                <c:pt idx="90">
                  <c:v>23.2</c:v>
                </c:pt>
                <c:pt idx="91">
                  <c:v>23.3</c:v>
                </c:pt>
                <c:pt idx="92">
                  <c:v>23.2</c:v>
                </c:pt>
                <c:pt idx="93">
                  <c:v>23.3</c:v>
                </c:pt>
                <c:pt idx="94">
                  <c:v>23.3</c:v>
                </c:pt>
                <c:pt idx="95">
                  <c:v>23.2</c:v>
                </c:pt>
                <c:pt idx="96">
                  <c:v>23.2</c:v>
                </c:pt>
                <c:pt idx="97">
                  <c:v>23.3</c:v>
                </c:pt>
                <c:pt idx="98">
                  <c:v>23.2</c:v>
                </c:pt>
                <c:pt idx="99">
                  <c:v>23.3</c:v>
                </c:pt>
                <c:pt idx="100">
                  <c:v>23.2</c:v>
                </c:pt>
                <c:pt idx="101">
                  <c:v>23.3</c:v>
                </c:pt>
                <c:pt idx="102">
                  <c:v>23.2</c:v>
                </c:pt>
                <c:pt idx="103">
                  <c:v>23.1</c:v>
                </c:pt>
                <c:pt idx="104">
                  <c:v>23.2</c:v>
                </c:pt>
                <c:pt idx="105">
                  <c:v>23.2</c:v>
                </c:pt>
                <c:pt idx="106">
                  <c:v>23.2</c:v>
                </c:pt>
                <c:pt idx="107">
                  <c:v>23.2</c:v>
                </c:pt>
                <c:pt idx="108">
                  <c:v>23.2</c:v>
                </c:pt>
                <c:pt idx="109">
                  <c:v>23.3</c:v>
                </c:pt>
                <c:pt idx="110">
                  <c:v>23.1</c:v>
                </c:pt>
                <c:pt idx="111">
                  <c:v>23.2</c:v>
                </c:pt>
                <c:pt idx="112">
                  <c:v>23.2</c:v>
                </c:pt>
                <c:pt idx="113">
                  <c:v>23.1</c:v>
                </c:pt>
                <c:pt idx="114">
                  <c:v>23.1</c:v>
                </c:pt>
                <c:pt idx="115">
                  <c:v>23.1</c:v>
                </c:pt>
                <c:pt idx="116">
                  <c:v>23.2</c:v>
                </c:pt>
                <c:pt idx="117">
                  <c:v>23.1</c:v>
                </c:pt>
                <c:pt idx="118">
                  <c:v>23</c:v>
                </c:pt>
                <c:pt idx="119">
                  <c:v>23.1</c:v>
                </c:pt>
                <c:pt idx="120">
                  <c:v>22.9</c:v>
                </c:pt>
                <c:pt idx="121">
                  <c:v>23.3</c:v>
                </c:pt>
                <c:pt idx="122">
                  <c:v>23.2</c:v>
                </c:pt>
                <c:pt idx="123">
                  <c:v>23.1</c:v>
                </c:pt>
                <c:pt idx="124">
                  <c:v>23.4</c:v>
                </c:pt>
                <c:pt idx="125">
                  <c:v>23.2</c:v>
                </c:pt>
                <c:pt idx="126">
                  <c:v>23.1</c:v>
                </c:pt>
                <c:pt idx="127">
                  <c:v>23.2</c:v>
                </c:pt>
                <c:pt idx="128">
                  <c:v>23.2</c:v>
                </c:pt>
                <c:pt idx="129">
                  <c:v>23</c:v>
                </c:pt>
                <c:pt idx="130">
                  <c:v>23</c:v>
                </c:pt>
                <c:pt idx="131">
                  <c:v>23.1</c:v>
                </c:pt>
                <c:pt idx="132">
                  <c:v>23.1</c:v>
                </c:pt>
                <c:pt idx="133">
                  <c:v>23.1</c:v>
                </c:pt>
                <c:pt idx="134">
                  <c:v>23.1</c:v>
                </c:pt>
                <c:pt idx="135">
                  <c:v>23.1</c:v>
                </c:pt>
                <c:pt idx="136">
                  <c:v>23.1</c:v>
                </c:pt>
                <c:pt idx="137">
                  <c:v>23.1</c:v>
                </c:pt>
                <c:pt idx="138">
                  <c:v>23.2</c:v>
                </c:pt>
                <c:pt idx="139">
                  <c:v>23.1</c:v>
                </c:pt>
                <c:pt idx="140">
                  <c:v>23.1</c:v>
                </c:pt>
                <c:pt idx="141">
                  <c:v>23.1</c:v>
                </c:pt>
                <c:pt idx="142">
                  <c:v>23.1</c:v>
                </c:pt>
                <c:pt idx="143">
                  <c:v>23.1</c:v>
                </c:pt>
                <c:pt idx="144">
                  <c:v>23</c:v>
                </c:pt>
                <c:pt idx="145">
                  <c:v>23.1</c:v>
                </c:pt>
                <c:pt idx="146">
                  <c:v>23.1</c:v>
                </c:pt>
                <c:pt idx="147">
                  <c:v>23.2</c:v>
                </c:pt>
                <c:pt idx="148">
                  <c:v>23.1</c:v>
                </c:pt>
                <c:pt idx="149">
                  <c:v>23</c:v>
                </c:pt>
                <c:pt idx="150">
                  <c:v>23.1</c:v>
                </c:pt>
                <c:pt idx="151">
                  <c:v>23</c:v>
                </c:pt>
                <c:pt idx="152">
                  <c:v>23.1</c:v>
                </c:pt>
                <c:pt idx="153">
                  <c:v>23</c:v>
                </c:pt>
                <c:pt idx="154">
                  <c:v>23.1</c:v>
                </c:pt>
                <c:pt idx="155">
                  <c:v>23.1</c:v>
                </c:pt>
                <c:pt idx="156">
                  <c:v>23.2</c:v>
                </c:pt>
                <c:pt idx="157">
                  <c:v>23.2</c:v>
                </c:pt>
                <c:pt idx="158">
                  <c:v>23.1</c:v>
                </c:pt>
                <c:pt idx="159">
                  <c:v>23</c:v>
                </c:pt>
                <c:pt idx="160">
                  <c:v>23.1</c:v>
                </c:pt>
                <c:pt idx="161">
                  <c:v>23.1</c:v>
                </c:pt>
                <c:pt idx="162">
                  <c:v>23.1</c:v>
                </c:pt>
                <c:pt idx="163">
                  <c:v>23.1</c:v>
                </c:pt>
                <c:pt idx="164">
                  <c:v>23.2</c:v>
                </c:pt>
                <c:pt idx="165">
                  <c:v>23.1</c:v>
                </c:pt>
                <c:pt idx="166">
                  <c:v>23.1</c:v>
                </c:pt>
                <c:pt idx="167">
                  <c:v>23.1</c:v>
                </c:pt>
                <c:pt idx="168">
                  <c:v>23.2</c:v>
                </c:pt>
                <c:pt idx="169">
                  <c:v>23.1</c:v>
                </c:pt>
                <c:pt idx="170">
                  <c:v>23.1</c:v>
                </c:pt>
                <c:pt idx="171">
                  <c:v>23.2</c:v>
                </c:pt>
                <c:pt idx="172">
                  <c:v>23.2</c:v>
                </c:pt>
                <c:pt idx="173">
                  <c:v>23.1</c:v>
                </c:pt>
                <c:pt idx="174">
                  <c:v>23.2</c:v>
                </c:pt>
                <c:pt idx="175">
                  <c:v>23.1</c:v>
                </c:pt>
                <c:pt idx="176">
                  <c:v>23.2</c:v>
                </c:pt>
                <c:pt idx="177">
                  <c:v>23.1</c:v>
                </c:pt>
                <c:pt idx="178">
                  <c:v>23.2</c:v>
                </c:pt>
                <c:pt idx="179">
                  <c:v>23.2</c:v>
                </c:pt>
                <c:pt idx="180">
                  <c:v>23.1</c:v>
                </c:pt>
                <c:pt idx="181">
                  <c:v>23.2</c:v>
                </c:pt>
                <c:pt idx="182">
                  <c:v>23.2</c:v>
                </c:pt>
                <c:pt idx="183">
                  <c:v>23.2</c:v>
                </c:pt>
                <c:pt idx="184">
                  <c:v>23.1</c:v>
                </c:pt>
                <c:pt idx="185">
                  <c:v>23.3</c:v>
                </c:pt>
                <c:pt idx="186">
                  <c:v>23.2</c:v>
                </c:pt>
                <c:pt idx="187">
                  <c:v>23.1</c:v>
                </c:pt>
                <c:pt idx="188">
                  <c:v>23.2</c:v>
                </c:pt>
                <c:pt idx="189">
                  <c:v>23.1</c:v>
                </c:pt>
                <c:pt idx="190">
                  <c:v>23.2</c:v>
                </c:pt>
                <c:pt idx="191">
                  <c:v>23.2</c:v>
                </c:pt>
                <c:pt idx="192">
                  <c:v>23.1</c:v>
                </c:pt>
                <c:pt idx="193">
                  <c:v>23.1</c:v>
                </c:pt>
                <c:pt idx="194">
                  <c:v>23.2</c:v>
                </c:pt>
                <c:pt idx="195">
                  <c:v>23.2</c:v>
                </c:pt>
                <c:pt idx="196">
                  <c:v>23.2</c:v>
                </c:pt>
                <c:pt idx="197">
                  <c:v>23.2</c:v>
                </c:pt>
                <c:pt idx="198">
                  <c:v>23.2</c:v>
                </c:pt>
                <c:pt idx="199">
                  <c:v>23.2</c:v>
                </c:pt>
                <c:pt idx="200">
                  <c:v>23.2</c:v>
                </c:pt>
                <c:pt idx="201">
                  <c:v>23.3</c:v>
                </c:pt>
                <c:pt idx="202">
                  <c:v>23.2</c:v>
                </c:pt>
                <c:pt idx="203">
                  <c:v>23.2</c:v>
                </c:pt>
                <c:pt idx="204">
                  <c:v>23.2</c:v>
                </c:pt>
                <c:pt idx="205">
                  <c:v>23.2</c:v>
                </c:pt>
                <c:pt idx="206">
                  <c:v>23.1</c:v>
                </c:pt>
                <c:pt idx="207">
                  <c:v>23.1</c:v>
                </c:pt>
                <c:pt idx="208">
                  <c:v>23.1</c:v>
                </c:pt>
                <c:pt idx="209">
                  <c:v>23.1</c:v>
                </c:pt>
                <c:pt idx="210">
                  <c:v>23.2</c:v>
                </c:pt>
                <c:pt idx="211">
                  <c:v>23.2</c:v>
                </c:pt>
                <c:pt idx="212">
                  <c:v>23.2</c:v>
                </c:pt>
                <c:pt idx="213">
                  <c:v>23.3</c:v>
                </c:pt>
                <c:pt idx="214">
                  <c:v>23.2</c:v>
                </c:pt>
                <c:pt idx="215">
                  <c:v>23.1</c:v>
                </c:pt>
                <c:pt idx="216">
                  <c:v>23.2</c:v>
                </c:pt>
                <c:pt idx="217">
                  <c:v>23.2</c:v>
                </c:pt>
                <c:pt idx="218">
                  <c:v>23.2</c:v>
                </c:pt>
                <c:pt idx="219">
                  <c:v>23.2</c:v>
                </c:pt>
                <c:pt idx="220">
                  <c:v>23.1</c:v>
                </c:pt>
                <c:pt idx="221">
                  <c:v>23.2</c:v>
                </c:pt>
                <c:pt idx="222">
                  <c:v>23.2</c:v>
                </c:pt>
                <c:pt idx="223">
                  <c:v>23.2</c:v>
                </c:pt>
                <c:pt idx="224">
                  <c:v>23.3</c:v>
                </c:pt>
                <c:pt idx="225">
                  <c:v>23.1</c:v>
                </c:pt>
                <c:pt idx="226">
                  <c:v>23.3</c:v>
                </c:pt>
                <c:pt idx="227">
                  <c:v>23.2</c:v>
                </c:pt>
                <c:pt idx="228">
                  <c:v>23.3</c:v>
                </c:pt>
                <c:pt idx="229">
                  <c:v>23.2</c:v>
                </c:pt>
                <c:pt idx="230">
                  <c:v>23.4</c:v>
                </c:pt>
                <c:pt idx="231">
                  <c:v>23.3</c:v>
                </c:pt>
                <c:pt idx="232">
                  <c:v>23.3</c:v>
                </c:pt>
                <c:pt idx="233">
                  <c:v>23.2</c:v>
                </c:pt>
                <c:pt idx="234">
                  <c:v>23.2</c:v>
                </c:pt>
                <c:pt idx="235">
                  <c:v>23.2</c:v>
                </c:pt>
                <c:pt idx="236">
                  <c:v>23.3</c:v>
                </c:pt>
                <c:pt idx="237">
                  <c:v>23.2</c:v>
                </c:pt>
                <c:pt idx="238">
                  <c:v>23.3</c:v>
                </c:pt>
                <c:pt idx="239">
                  <c:v>23.4</c:v>
                </c:pt>
                <c:pt idx="240">
                  <c:v>23.2</c:v>
                </c:pt>
                <c:pt idx="241">
                  <c:v>23.3</c:v>
                </c:pt>
                <c:pt idx="242">
                  <c:v>23.3</c:v>
                </c:pt>
                <c:pt idx="243">
                  <c:v>23.3</c:v>
                </c:pt>
                <c:pt idx="244">
                  <c:v>23.3</c:v>
                </c:pt>
                <c:pt idx="245">
                  <c:v>23.3</c:v>
                </c:pt>
                <c:pt idx="246">
                  <c:v>23.3</c:v>
                </c:pt>
                <c:pt idx="247">
                  <c:v>23.3</c:v>
                </c:pt>
                <c:pt idx="248">
                  <c:v>23.3</c:v>
                </c:pt>
                <c:pt idx="249">
                  <c:v>23.3</c:v>
                </c:pt>
                <c:pt idx="250">
                  <c:v>23.3</c:v>
                </c:pt>
                <c:pt idx="251">
                  <c:v>23.2</c:v>
                </c:pt>
                <c:pt idx="252">
                  <c:v>23.3</c:v>
                </c:pt>
                <c:pt idx="253">
                  <c:v>23.4</c:v>
                </c:pt>
                <c:pt idx="254">
                  <c:v>23.3</c:v>
                </c:pt>
                <c:pt idx="255">
                  <c:v>23.3</c:v>
                </c:pt>
                <c:pt idx="256">
                  <c:v>23.4</c:v>
                </c:pt>
                <c:pt idx="257">
                  <c:v>23.3</c:v>
                </c:pt>
                <c:pt idx="258">
                  <c:v>23.3</c:v>
                </c:pt>
                <c:pt idx="259">
                  <c:v>23.3</c:v>
                </c:pt>
                <c:pt idx="260">
                  <c:v>23.3</c:v>
                </c:pt>
                <c:pt idx="261">
                  <c:v>23.3</c:v>
                </c:pt>
                <c:pt idx="262">
                  <c:v>23.4</c:v>
                </c:pt>
                <c:pt idx="263">
                  <c:v>23.4</c:v>
                </c:pt>
                <c:pt idx="264">
                  <c:v>23.4</c:v>
                </c:pt>
                <c:pt idx="265">
                  <c:v>23.4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23.4</c:v>
                </c:pt>
                <c:pt idx="273">
                  <c:v>23.4</c:v>
                </c:pt>
                <c:pt idx="274">
                  <c:v>23.3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23.4</c:v>
                </c:pt>
                <c:pt idx="279">
                  <c:v>23.5</c:v>
                </c:pt>
                <c:pt idx="280">
                  <c:v>23.4</c:v>
                </c:pt>
                <c:pt idx="281">
                  <c:v>23.4</c:v>
                </c:pt>
                <c:pt idx="282">
                  <c:v>23.5</c:v>
                </c:pt>
                <c:pt idx="283">
                  <c:v>23.4</c:v>
                </c:pt>
                <c:pt idx="284">
                  <c:v>23.4</c:v>
                </c:pt>
                <c:pt idx="285">
                  <c:v>23.5</c:v>
                </c:pt>
                <c:pt idx="286">
                  <c:v>23.4</c:v>
                </c:pt>
                <c:pt idx="287">
                  <c:v>23.5</c:v>
                </c:pt>
                <c:pt idx="288">
                  <c:v>23.4</c:v>
                </c:pt>
                <c:pt idx="289">
                  <c:v>23.5</c:v>
                </c:pt>
                <c:pt idx="290">
                  <c:v>23.5</c:v>
                </c:pt>
                <c:pt idx="291">
                  <c:v>23.5</c:v>
                </c:pt>
                <c:pt idx="292">
                  <c:v>23.4</c:v>
                </c:pt>
                <c:pt idx="293">
                  <c:v>23.5</c:v>
                </c:pt>
                <c:pt idx="294">
                  <c:v>23.5</c:v>
                </c:pt>
                <c:pt idx="295">
                  <c:v>23.5</c:v>
                </c:pt>
                <c:pt idx="296">
                  <c:v>23.5</c:v>
                </c:pt>
                <c:pt idx="297">
                  <c:v>23.5</c:v>
                </c:pt>
                <c:pt idx="298">
                  <c:v>23.6</c:v>
                </c:pt>
                <c:pt idx="299">
                  <c:v>23.5</c:v>
                </c:pt>
                <c:pt idx="300">
                  <c:v>23.4</c:v>
                </c:pt>
                <c:pt idx="301">
                  <c:v>23.6</c:v>
                </c:pt>
                <c:pt idx="302">
                  <c:v>23.4</c:v>
                </c:pt>
                <c:pt idx="303">
                  <c:v>23.5</c:v>
                </c:pt>
                <c:pt idx="304">
                  <c:v>23.4</c:v>
                </c:pt>
                <c:pt idx="305">
                  <c:v>23.6</c:v>
                </c:pt>
                <c:pt idx="306">
                  <c:v>23.6</c:v>
                </c:pt>
                <c:pt idx="307">
                  <c:v>23.5</c:v>
                </c:pt>
                <c:pt idx="308">
                  <c:v>23.5</c:v>
                </c:pt>
                <c:pt idx="309">
                  <c:v>23.5</c:v>
                </c:pt>
                <c:pt idx="310">
                  <c:v>23.6</c:v>
                </c:pt>
                <c:pt idx="311">
                  <c:v>23.5</c:v>
                </c:pt>
                <c:pt idx="312">
                  <c:v>23.5</c:v>
                </c:pt>
                <c:pt idx="313">
                  <c:v>23.6</c:v>
                </c:pt>
                <c:pt idx="314">
                  <c:v>23.6</c:v>
                </c:pt>
                <c:pt idx="315">
                  <c:v>23.6</c:v>
                </c:pt>
                <c:pt idx="316">
                  <c:v>23.6</c:v>
                </c:pt>
                <c:pt idx="317">
                  <c:v>23.6</c:v>
                </c:pt>
                <c:pt idx="318">
                  <c:v>23.5</c:v>
                </c:pt>
                <c:pt idx="319">
                  <c:v>23.5</c:v>
                </c:pt>
                <c:pt idx="320">
                  <c:v>23.6</c:v>
                </c:pt>
                <c:pt idx="321">
                  <c:v>23.7</c:v>
                </c:pt>
                <c:pt idx="322">
                  <c:v>23.6</c:v>
                </c:pt>
                <c:pt idx="323">
                  <c:v>23.7</c:v>
                </c:pt>
                <c:pt idx="324">
                  <c:v>23.6</c:v>
                </c:pt>
                <c:pt idx="325">
                  <c:v>23.5</c:v>
                </c:pt>
                <c:pt idx="326">
                  <c:v>23.6</c:v>
                </c:pt>
                <c:pt idx="327">
                  <c:v>23.7</c:v>
                </c:pt>
                <c:pt idx="328">
                  <c:v>23.6</c:v>
                </c:pt>
                <c:pt idx="329">
                  <c:v>23.7</c:v>
                </c:pt>
                <c:pt idx="330">
                  <c:v>23.5</c:v>
                </c:pt>
                <c:pt idx="331">
                  <c:v>23.6</c:v>
                </c:pt>
                <c:pt idx="332">
                  <c:v>23.7</c:v>
                </c:pt>
                <c:pt idx="333">
                  <c:v>23.6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23.6</c:v>
                </c:pt>
                <c:pt idx="339">
                  <c:v>23.6</c:v>
                </c:pt>
                <c:pt idx="340">
                  <c:v>23.6</c:v>
                </c:pt>
                <c:pt idx="341">
                  <c:v>23.6</c:v>
                </c:pt>
                <c:pt idx="342">
                  <c:v>23.6</c:v>
                </c:pt>
                <c:pt idx="343">
                  <c:v>23.5</c:v>
                </c:pt>
                <c:pt idx="344">
                  <c:v>23.7</c:v>
                </c:pt>
                <c:pt idx="345">
                  <c:v>23.6</c:v>
                </c:pt>
                <c:pt idx="346">
                  <c:v>23.6</c:v>
                </c:pt>
                <c:pt idx="347">
                  <c:v>23.7</c:v>
                </c:pt>
                <c:pt idx="348">
                  <c:v>23.7</c:v>
                </c:pt>
                <c:pt idx="349">
                  <c:v>23.6</c:v>
                </c:pt>
                <c:pt idx="350">
                  <c:v>23.6</c:v>
                </c:pt>
                <c:pt idx="351">
                  <c:v>23.6</c:v>
                </c:pt>
                <c:pt idx="352">
                  <c:v>23.8</c:v>
                </c:pt>
                <c:pt idx="353">
                  <c:v>23.7</c:v>
                </c:pt>
                <c:pt idx="354">
                  <c:v>23.7</c:v>
                </c:pt>
                <c:pt idx="355">
                  <c:v>23.7</c:v>
                </c:pt>
                <c:pt idx="356">
                  <c:v>23.7</c:v>
                </c:pt>
                <c:pt idx="357">
                  <c:v>23.7</c:v>
                </c:pt>
                <c:pt idx="358">
                  <c:v>23.7</c:v>
                </c:pt>
                <c:pt idx="359">
                  <c:v>23.6</c:v>
                </c:pt>
                <c:pt idx="360">
                  <c:v>23.7</c:v>
                </c:pt>
                <c:pt idx="361">
                  <c:v>23.7</c:v>
                </c:pt>
                <c:pt idx="362">
                  <c:v>23.6</c:v>
                </c:pt>
                <c:pt idx="363">
                  <c:v>23.7</c:v>
                </c:pt>
                <c:pt idx="364">
                  <c:v>23.7</c:v>
                </c:pt>
                <c:pt idx="365">
                  <c:v>23.6</c:v>
                </c:pt>
                <c:pt idx="366">
                  <c:v>23.7</c:v>
                </c:pt>
                <c:pt idx="367">
                  <c:v>23.6</c:v>
                </c:pt>
                <c:pt idx="368">
                  <c:v>23.7</c:v>
                </c:pt>
                <c:pt idx="369">
                  <c:v>23.7</c:v>
                </c:pt>
                <c:pt idx="370">
                  <c:v>23.6</c:v>
                </c:pt>
                <c:pt idx="371">
                  <c:v>23.8</c:v>
                </c:pt>
                <c:pt idx="372">
                  <c:v>23.7</c:v>
                </c:pt>
                <c:pt idx="373">
                  <c:v>23.7</c:v>
                </c:pt>
                <c:pt idx="374">
                  <c:v>23.7</c:v>
                </c:pt>
                <c:pt idx="375">
                  <c:v>23.7</c:v>
                </c:pt>
                <c:pt idx="376">
                  <c:v>23.7</c:v>
                </c:pt>
                <c:pt idx="377">
                  <c:v>23.7</c:v>
                </c:pt>
                <c:pt idx="378">
                  <c:v>23.7</c:v>
                </c:pt>
                <c:pt idx="379">
                  <c:v>23.8</c:v>
                </c:pt>
                <c:pt idx="380">
                  <c:v>23.7</c:v>
                </c:pt>
                <c:pt idx="381">
                  <c:v>23.7</c:v>
                </c:pt>
                <c:pt idx="382">
                  <c:v>23.7</c:v>
                </c:pt>
                <c:pt idx="383">
                  <c:v>23.7</c:v>
                </c:pt>
                <c:pt idx="384">
                  <c:v>23.7</c:v>
                </c:pt>
                <c:pt idx="385">
                  <c:v>23.7</c:v>
                </c:pt>
                <c:pt idx="386">
                  <c:v>23.7</c:v>
                </c:pt>
                <c:pt idx="387">
                  <c:v>23.9</c:v>
                </c:pt>
                <c:pt idx="388">
                  <c:v>23.8</c:v>
                </c:pt>
                <c:pt idx="389">
                  <c:v>23.7</c:v>
                </c:pt>
                <c:pt idx="390">
                  <c:v>23.7</c:v>
                </c:pt>
                <c:pt idx="391">
                  <c:v>23.8</c:v>
                </c:pt>
                <c:pt idx="392">
                  <c:v>23.8</c:v>
                </c:pt>
                <c:pt idx="393">
                  <c:v>23.8</c:v>
                </c:pt>
                <c:pt idx="394">
                  <c:v>23.8</c:v>
                </c:pt>
                <c:pt idx="395">
                  <c:v>23.8</c:v>
                </c:pt>
                <c:pt idx="396">
                  <c:v>23.8</c:v>
                </c:pt>
                <c:pt idx="397">
                  <c:v>23.8</c:v>
                </c:pt>
                <c:pt idx="398">
                  <c:v>23.8</c:v>
                </c:pt>
                <c:pt idx="399">
                  <c:v>23.8</c:v>
                </c:pt>
                <c:pt idx="400">
                  <c:v>23.8</c:v>
                </c:pt>
                <c:pt idx="401">
                  <c:v>23.8</c:v>
                </c:pt>
                <c:pt idx="402">
                  <c:v>23.8</c:v>
                </c:pt>
                <c:pt idx="403">
                  <c:v>23.8</c:v>
                </c:pt>
                <c:pt idx="404">
                  <c:v>23.7</c:v>
                </c:pt>
                <c:pt idx="405">
                  <c:v>23.9</c:v>
                </c:pt>
                <c:pt idx="406">
                  <c:v>23.8</c:v>
                </c:pt>
                <c:pt idx="407">
                  <c:v>23.8</c:v>
                </c:pt>
                <c:pt idx="408">
                  <c:v>23.9</c:v>
                </c:pt>
                <c:pt idx="409">
                  <c:v>23.8</c:v>
                </c:pt>
                <c:pt idx="410">
                  <c:v>23.8</c:v>
                </c:pt>
                <c:pt idx="411">
                  <c:v>23.8</c:v>
                </c:pt>
                <c:pt idx="412">
                  <c:v>23.8</c:v>
                </c:pt>
                <c:pt idx="413">
                  <c:v>23.8</c:v>
                </c:pt>
                <c:pt idx="414">
                  <c:v>23.9</c:v>
                </c:pt>
                <c:pt idx="415">
                  <c:v>23.7</c:v>
                </c:pt>
                <c:pt idx="416">
                  <c:v>23.9</c:v>
                </c:pt>
                <c:pt idx="417">
                  <c:v>23.8</c:v>
                </c:pt>
                <c:pt idx="418">
                  <c:v>23.8</c:v>
                </c:pt>
                <c:pt idx="419">
                  <c:v>23.8</c:v>
                </c:pt>
                <c:pt idx="420">
                  <c:v>23.9</c:v>
                </c:pt>
                <c:pt idx="421">
                  <c:v>23.8</c:v>
                </c:pt>
                <c:pt idx="422">
                  <c:v>23.8</c:v>
                </c:pt>
                <c:pt idx="423">
                  <c:v>23.8</c:v>
                </c:pt>
                <c:pt idx="424">
                  <c:v>23.9</c:v>
                </c:pt>
                <c:pt idx="425">
                  <c:v>23.8</c:v>
                </c:pt>
                <c:pt idx="426">
                  <c:v>23.8</c:v>
                </c:pt>
                <c:pt idx="427">
                  <c:v>23.9</c:v>
                </c:pt>
                <c:pt idx="428">
                  <c:v>23.9</c:v>
                </c:pt>
                <c:pt idx="429">
                  <c:v>23.8</c:v>
                </c:pt>
                <c:pt idx="430">
                  <c:v>23.9</c:v>
                </c:pt>
                <c:pt idx="431">
                  <c:v>23.8</c:v>
                </c:pt>
                <c:pt idx="432">
                  <c:v>23.8</c:v>
                </c:pt>
                <c:pt idx="433">
                  <c:v>23.8</c:v>
                </c:pt>
                <c:pt idx="434">
                  <c:v>23.9</c:v>
                </c:pt>
                <c:pt idx="435">
                  <c:v>23.9</c:v>
                </c:pt>
                <c:pt idx="436">
                  <c:v>23.9</c:v>
                </c:pt>
                <c:pt idx="437">
                  <c:v>23.7</c:v>
                </c:pt>
                <c:pt idx="438">
                  <c:v>23.8</c:v>
                </c:pt>
                <c:pt idx="439">
                  <c:v>23.9</c:v>
                </c:pt>
                <c:pt idx="440">
                  <c:v>23.9</c:v>
                </c:pt>
                <c:pt idx="441">
                  <c:v>23.9</c:v>
                </c:pt>
                <c:pt idx="442">
                  <c:v>23.8</c:v>
                </c:pt>
                <c:pt idx="443">
                  <c:v>23.9</c:v>
                </c:pt>
                <c:pt idx="444">
                  <c:v>23.9</c:v>
                </c:pt>
                <c:pt idx="445">
                  <c:v>23.8</c:v>
                </c:pt>
                <c:pt idx="446">
                  <c:v>23.9</c:v>
                </c:pt>
                <c:pt idx="447">
                  <c:v>23.9</c:v>
                </c:pt>
                <c:pt idx="448">
                  <c:v>23.8</c:v>
                </c:pt>
                <c:pt idx="449">
                  <c:v>23.9</c:v>
                </c:pt>
                <c:pt idx="450">
                  <c:v>23.9</c:v>
                </c:pt>
                <c:pt idx="451">
                  <c:v>23.9</c:v>
                </c:pt>
                <c:pt idx="452">
                  <c:v>23.8</c:v>
                </c:pt>
                <c:pt idx="453">
                  <c:v>23.9</c:v>
                </c:pt>
                <c:pt idx="454">
                  <c:v>23.9</c:v>
                </c:pt>
                <c:pt idx="455">
                  <c:v>23.9</c:v>
                </c:pt>
                <c:pt idx="456">
                  <c:v>23.8</c:v>
                </c:pt>
                <c:pt idx="457">
                  <c:v>23.9</c:v>
                </c:pt>
                <c:pt idx="458">
                  <c:v>23.8</c:v>
                </c:pt>
                <c:pt idx="459">
                  <c:v>23.8</c:v>
                </c:pt>
                <c:pt idx="460">
                  <c:v>23.8</c:v>
                </c:pt>
                <c:pt idx="461">
                  <c:v>23.9</c:v>
                </c:pt>
                <c:pt idx="462">
                  <c:v>23.8</c:v>
                </c:pt>
                <c:pt idx="463">
                  <c:v>23.9</c:v>
                </c:pt>
                <c:pt idx="464">
                  <c:v>24</c:v>
                </c:pt>
                <c:pt idx="465">
                  <c:v>23.9</c:v>
                </c:pt>
                <c:pt idx="466">
                  <c:v>23.9</c:v>
                </c:pt>
                <c:pt idx="467">
                  <c:v>24</c:v>
                </c:pt>
                <c:pt idx="468">
                  <c:v>23.9</c:v>
                </c:pt>
                <c:pt idx="469">
                  <c:v>24</c:v>
                </c:pt>
                <c:pt idx="470">
                  <c:v>23.9</c:v>
                </c:pt>
                <c:pt idx="471">
                  <c:v>23.9</c:v>
                </c:pt>
                <c:pt idx="472">
                  <c:v>24</c:v>
                </c:pt>
                <c:pt idx="473">
                  <c:v>23.9</c:v>
                </c:pt>
                <c:pt idx="474">
                  <c:v>23.9</c:v>
                </c:pt>
                <c:pt idx="475">
                  <c:v>23.9</c:v>
                </c:pt>
                <c:pt idx="476">
                  <c:v>24</c:v>
                </c:pt>
                <c:pt idx="477">
                  <c:v>23.9</c:v>
                </c:pt>
                <c:pt idx="478">
                  <c:v>24</c:v>
                </c:pt>
                <c:pt idx="479">
                  <c:v>24</c:v>
                </c:pt>
                <c:pt idx="480">
                  <c:v>23.9</c:v>
                </c:pt>
                <c:pt idx="481">
                  <c:v>24</c:v>
                </c:pt>
                <c:pt idx="482">
                  <c:v>24.1</c:v>
                </c:pt>
                <c:pt idx="483">
                  <c:v>24</c:v>
                </c:pt>
                <c:pt idx="484">
                  <c:v>24.1</c:v>
                </c:pt>
                <c:pt idx="485">
                  <c:v>24</c:v>
                </c:pt>
                <c:pt idx="486">
                  <c:v>23.9</c:v>
                </c:pt>
                <c:pt idx="487">
                  <c:v>23.9</c:v>
                </c:pt>
                <c:pt idx="488">
                  <c:v>24</c:v>
                </c:pt>
                <c:pt idx="489">
                  <c:v>24</c:v>
                </c:pt>
                <c:pt idx="490">
                  <c:v>24</c:v>
                </c:pt>
                <c:pt idx="491">
                  <c:v>24</c:v>
                </c:pt>
                <c:pt idx="492">
                  <c:v>24</c:v>
                </c:pt>
                <c:pt idx="493">
                  <c:v>24</c:v>
                </c:pt>
                <c:pt idx="494">
                  <c:v>24</c:v>
                </c:pt>
                <c:pt idx="495">
                  <c:v>24</c:v>
                </c:pt>
                <c:pt idx="496">
                  <c:v>24.1</c:v>
                </c:pt>
                <c:pt idx="497">
                  <c:v>24</c:v>
                </c:pt>
                <c:pt idx="498">
                  <c:v>24.1</c:v>
                </c:pt>
                <c:pt idx="499">
                  <c:v>24.1</c:v>
                </c:pt>
                <c:pt idx="500">
                  <c:v>24</c:v>
                </c:pt>
                <c:pt idx="501">
                  <c:v>24.1</c:v>
                </c:pt>
                <c:pt idx="502">
                  <c:v>24</c:v>
                </c:pt>
                <c:pt idx="503">
                  <c:v>24</c:v>
                </c:pt>
                <c:pt idx="504">
                  <c:v>24.1</c:v>
                </c:pt>
                <c:pt idx="505">
                  <c:v>24</c:v>
                </c:pt>
                <c:pt idx="506">
                  <c:v>23.9</c:v>
                </c:pt>
                <c:pt idx="507">
                  <c:v>24.1</c:v>
                </c:pt>
                <c:pt idx="508">
                  <c:v>24.1</c:v>
                </c:pt>
                <c:pt idx="509">
                  <c:v>24.1</c:v>
                </c:pt>
                <c:pt idx="510">
                  <c:v>24.1</c:v>
                </c:pt>
                <c:pt idx="511">
                  <c:v>24</c:v>
                </c:pt>
                <c:pt idx="512">
                  <c:v>24.1</c:v>
                </c:pt>
                <c:pt idx="513">
                  <c:v>24.1</c:v>
                </c:pt>
                <c:pt idx="514">
                  <c:v>24.1</c:v>
                </c:pt>
                <c:pt idx="515">
                  <c:v>24.1</c:v>
                </c:pt>
                <c:pt idx="516">
                  <c:v>24</c:v>
                </c:pt>
                <c:pt idx="517">
                  <c:v>24.1</c:v>
                </c:pt>
                <c:pt idx="518">
                  <c:v>24.2</c:v>
                </c:pt>
                <c:pt idx="519">
                  <c:v>24.1</c:v>
                </c:pt>
                <c:pt idx="520">
                  <c:v>24.1</c:v>
                </c:pt>
                <c:pt idx="521">
                  <c:v>24</c:v>
                </c:pt>
                <c:pt idx="522">
                  <c:v>24.1</c:v>
                </c:pt>
                <c:pt idx="523">
                  <c:v>24.1</c:v>
                </c:pt>
                <c:pt idx="524">
                  <c:v>24</c:v>
                </c:pt>
                <c:pt idx="525">
                  <c:v>24.1</c:v>
                </c:pt>
                <c:pt idx="526">
                  <c:v>24</c:v>
                </c:pt>
                <c:pt idx="527">
                  <c:v>24.1</c:v>
                </c:pt>
                <c:pt idx="528">
                  <c:v>24.2</c:v>
                </c:pt>
                <c:pt idx="529">
                  <c:v>24</c:v>
                </c:pt>
                <c:pt idx="530">
                  <c:v>24.1</c:v>
                </c:pt>
                <c:pt idx="531">
                  <c:v>24.1</c:v>
                </c:pt>
                <c:pt idx="532">
                  <c:v>24.1</c:v>
                </c:pt>
                <c:pt idx="533">
                  <c:v>24.1</c:v>
                </c:pt>
                <c:pt idx="534">
                  <c:v>24</c:v>
                </c:pt>
                <c:pt idx="535">
                  <c:v>24.1</c:v>
                </c:pt>
                <c:pt idx="536">
                  <c:v>24.1</c:v>
                </c:pt>
                <c:pt idx="537">
                  <c:v>24</c:v>
                </c:pt>
                <c:pt idx="538">
                  <c:v>24.1</c:v>
                </c:pt>
                <c:pt idx="539">
                  <c:v>24</c:v>
                </c:pt>
                <c:pt idx="540">
                  <c:v>24.1</c:v>
                </c:pt>
                <c:pt idx="541">
                  <c:v>24.1</c:v>
                </c:pt>
                <c:pt idx="542">
                  <c:v>24.1</c:v>
                </c:pt>
                <c:pt idx="543">
                  <c:v>24.1</c:v>
                </c:pt>
                <c:pt idx="544">
                  <c:v>24.1</c:v>
                </c:pt>
                <c:pt idx="545">
                  <c:v>24.1</c:v>
                </c:pt>
                <c:pt idx="546">
                  <c:v>24.1</c:v>
                </c:pt>
                <c:pt idx="547">
                  <c:v>24</c:v>
                </c:pt>
                <c:pt idx="548">
                  <c:v>24.2</c:v>
                </c:pt>
                <c:pt idx="549">
                  <c:v>24</c:v>
                </c:pt>
                <c:pt idx="550">
                  <c:v>24.2</c:v>
                </c:pt>
                <c:pt idx="551">
                  <c:v>24.1</c:v>
                </c:pt>
                <c:pt idx="552">
                  <c:v>24</c:v>
                </c:pt>
                <c:pt idx="553">
                  <c:v>24.1</c:v>
                </c:pt>
                <c:pt idx="554">
                  <c:v>24.1</c:v>
                </c:pt>
                <c:pt idx="555">
                  <c:v>24.1</c:v>
                </c:pt>
                <c:pt idx="556">
                  <c:v>24.2</c:v>
                </c:pt>
                <c:pt idx="557">
                  <c:v>24</c:v>
                </c:pt>
                <c:pt idx="558">
                  <c:v>24.1</c:v>
                </c:pt>
                <c:pt idx="559">
                  <c:v>24.2</c:v>
                </c:pt>
                <c:pt idx="560">
                  <c:v>24</c:v>
                </c:pt>
                <c:pt idx="561">
                  <c:v>24.1</c:v>
                </c:pt>
                <c:pt idx="562">
                  <c:v>24</c:v>
                </c:pt>
                <c:pt idx="563">
                  <c:v>24.1</c:v>
                </c:pt>
                <c:pt idx="564">
                  <c:v>24.1</c:v>
                </c:pt>
                <c:pt idx="565">
                  <c:v>24.1</c:v>
                </c:pt>
                <c:pt idx="566">
                  <c:v>24</c:v>
                </c:pt>
                <c:pt idx="567">
                  <c:v>24.1</c:v>
                </c:pt>
                <c:pt idx="568">
                  <c:v>23.9</c:v>
                </c:pt>
                <c:pt idx="569">
                  <c:v>23.9</c:v>
                </c:pt>
                <c:pt idx="570">
                  <c:v>24</c:v>
                </c:pt>
                <c:pt idx="571">
                  <c:v>24</c:v>
                </c:pt>
                <c:pt idx="572">
                  <c:v>24.2</c:v>
                </c:pt>
                <c:pt idx="573">
                  <c:v>24</c:v>
                </c:pt>
                <c:pt idx="574">
                  <c:v>23.9</c:v>
                </c:pt>
                <c:pt idx="575">
                  <c:v>24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23.9</c:v>
                </c:pt>
                <c:pt idx="581">
                  <c:v>23.9</c:v>
                </c:pt>
                <c:pt idx="582">
                  <c:v>24</c:v>
                </c:pt>
                <c:pt idx="583">
                  <c:v>24</c:v>
                </c:pt>
                <c:pt idx="584">
                  <c:v>23.9</c:v>
                </c:pt>
                <c:pt idx="585">
                  <c:v>24</c:v>
                </c:pt>
                <c:pt idx="586">
                  <c:v>24</c:v>
                </c:pt>
                <c:pt idx="587">
                  <c:v>24</c:v>
                </c:pt>
                <c:pt idx="588">
                  <c:v>23.8</c:v>
                </c:pt>
                <c:pt idx="589">
                  <c:v>23.8</c:v>
                </c:pt>
                <c:pt idx="590">
                  <c:v>23.8</c:v>
                </c:pt>
                <c:pt idx="591">
                  <c:v>24.1</c:v>
                </c:pt>
                <c:pt idx="592">
                  <c:v>23.8</c:v>
                </c:pt>
                <c:pt idx="593">
                  <c:v>24</c:v>
                </c:pt>
                <c:pt idx="594">
                  <c:v>24</c:v>
                </c:pt>
                <c:pt idx="595">
                  <c:v>23.9</c:v>
                </c:pt>
                <c:pt idx="596">
                  <c:v>24</c:v>
                </c:pt>
                <c:pt idx="597">
                  <c:v>24</c:v>
                </c:pt>
                <c:pt idx="598">
                  <c:v>24</c:v>
                </c:pt>
                <c:pt idx="599">
                  <c:v>23.9</c:v>
                </c:pt>
                <c:pt idx="600">
                  <c:v>24</c:v>
                </c:pt>
                <c:pt idx="601">
                  <c:v>24</c:v>
                </c:pt>
                <c:pt idx="602">
                  <c:v>24.1</c:v>
                </c:pt>
                <c:pt idx="603">
                  <c:v>23.9</c:v>
                </c:pt>
                <c:pt idx="604">
                  <c:v>23.9</c:v>
                </c:pt>
                <c:pt idx="605">
                  <c:v>24.1</c:v>
                </c:pt>
                <c:pt idx="606">
                  <c:v>24</c:v>
                </c:pt>
                <c:pt idx="607">
                  <c:v>23.9</c:v>
                </c:pt>
                <c:pt idx="608">
                  <c:v>23.8</c:v>
                </c:pt>
                <c:pt idx="609">
                  <c:v>23.8</c:v>
                </c:pt>
                <c:pt idx="610">
                  <c:v>23.8</c:v>
                </c:pt>
                <c:pt idx="611">
                  <c:v>24</c:v>
                </c:pt>
                <c:pt idx="612">
                  <c:v>24.1</c:v>
                </c:pt>
                <c:pt idx="613">
                  <c:v>24</c:v>
                </c:pt>
                <c:pt idx="614">
                  <c:v>23.8</c:v>
                </c:pt>
                <c:pt idx="615">
                  <c:v>23.8</c:v>
                </c:pt>
                <c:pt idx="616">
                  <c:v>23.9</c:v>
                </c:pt>
                <c:pt idx="617">
                  <c:v>24</c:v>
                </c:pt>
                <c:pt idx="618">
                  <c:v>24</c:v>
                </c:pt>
                <c:pt idx="619">
                  <c:v>23.8</c:v>
                </c:pt>
                <c:pt idx="620">
                  <c:v>23.9</c:v>
                </c:pt>
                <c:pt idx="621">
                  <c:v>24</c:v>
                </c:pt>
                <c:pt idx="622">
                  <c:v>23.8</c:v>
                </c:pt>
                <c:pt idx="623">
                  <c:v>23.7</c:v>
                </c:pt>
                <c:pt idx="624">
                  <c:v>23.9</c:v>
                </c:pt>
                <c:pt idx="625">
                  <c:v>24</c:v>
                </c:pt>
                <c:pt idx="626">
                  <c:v>23.8</c:v>
                </c:pt>
                <c:pt idx="627">
                  <c:v>23.9</c:v>
                </c:pt>
                <c:pt idx="628">
                  <c:v>23.8</c:v>
                </c:pt>
                <c:pt idx="629">
                  <c:v>23.8</c:v>
                </c:pt>
                <c:pt idx="630">
                  <c:v>23.8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23.9</c:v>
                </c:pt>
                <c:pt idx="635">
                  <c:v>23.9</c:v>
                </c:pt>
                <c:pt idx="636">
                  <c:v>23.8</c:v>
                </c:pt>
                <c:pt idx="637">
                  <c:v>23.8</c:v>
                </c:pt>
                <c:pt idx="638">
                  <c:v>23.9</c:v>
                </c:pt>
                <c:pt idx="639">
                  <c:v>23.8</c:v>
                </c:pt>
                <c:pt idx="640">
                  <c:v>23.8</c:v>
                </c:pt>
                <c:pt idx="641">
                  <c:v>24</c:v>
                </c:pt>
                <c:pt idx="642">
                  <c:v>23.8</c:v>
                </c:pt>
                <c:pt idx="643">
                  <c:v>23.9</c:v>
                </c:pt>
                <c:pt idx="644">
                  <c:v>23.9</c:v>
                </c:pt>
                <c:pt idx="645">
                  <c:v>23.7</c:v>
                </c:pt>
                <c:pt idx="646">
                  <c:v>23.9</c:v>
                </c:pt>
                <c:pt idx="647">
                  <c:v>23.8</c:v>
                </c:pt>
                <c:pt idx="648">
                  <c:v>23.8</c:v>
                </c:pt>
                <c:pt idx="649">
                  <c:v>23.9</c:v>
                </c:pt>
                <c:pt idx="650">
                  <c:v>23.9</c:v>
                </c:pt>
                <c:pt idx="651">
                  <c:v>23.7</c:v>
                </c:pt>
                <c:pt idx="652">
                  <c:v>23.7</c:v>
                </c:pt>
                <c:pt idx="653">
                  <c:v>23.7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23.9</c:v>
                </c:pt>
                <c:pt idx="658">
                  <c:v>23.8</c:v>
                </c:pt>
                <c:pt idx="659">
                  <c:v>23.7</c:v>
                </c:pt>
                <c:pt idx="660">
                  <c:v>23.7</c:v>
                </c:pt>
                <c:pt idx="661">
                  <c:v>23.8</c:v>
                </c:pt>
                <c:pt idx="662">
                  <c:v>23.7</c:v>
                </c:pt>
                <c:pt idx="663">
                  <c:v>23.8</c:v>
                </c:pt>
                <c:pt idx="664">
                  <c:v>23.8</c:v>
                </c:pt>
                <c:pt idx="665">
                  <c:v>23.7</c:v>
                </c:pt>
                <c:pt idx="666">
                  <c:v>23.6</c:v>
                </c:pt>
                <c:pt idx="667">
                  <c:v>23.6</c:v>
                </c:pt>
                <c:pt idx="668">
                  <c:v>23.7</c:v>
                </c:pt>
                <c:pt idx="669">
                  <c:v>23.7</c:v>
                </c:pt>
                <c:pt idx="670">
                  <c:v>23.8</c:v>
                </c:pt>
                <c:pt idx="671">
                  <c:v>23.6</c:v>
                </c:pt>
                <c:pt idx="672">
                  <c:v>23.6</c:v>
                </c:pt>
                <c:pt idx="673">
                  <c:v>23.6</c:v>
                </c:pt>
                <c:pt idx="674">
                  <c:v>23.6</c:v>
                </c:pt>
                <c:pt idx="675">
                  <c:v>23.6</c:v>
                </c:pt>
                <c:pt idx="676">
                  <c:v>23.6</c:v>
                </c:pt>
                <c:pt idx="677">
                  <c:v>23.6</c:v>
                </c:pt>
                <c:pt idx="678">
                  <c:v>23.6</c:v>
                </c:pt>
                <c:pt idx="679">
                  <c:v>23.6</c:v>
                </c:pt>
                <c:pt idx="680">
                  <c:v>23.7</c:v>
                </c:pt>
                <c:pt idx="681">
                  <c:v>23.6</c:v>
                </c:pt>
                <c:pt idx="682">
                  <c:v>23.6</c:v>
                </c:pt>
                <c:pt idx="683">
                  <c:v>23.6</c:v>
                </c:pt>
                <c:pt idx="684">
                  <c:v>23.6</c:v>
                </c:pt>
                <c:pt idx="685">
                  <c:v>23.7</c:v>
                </c:pt>
                <c:pt idx="686">
                  <c:v>23.5</c:v>
                </c:pt>
                <c:pt idx="687">
                  <c:v>23.6</c:v>
                </c:pt>
                <c:pt idx="688">
                  <c:v>23.6</c:v>
                </c:pt>
                <c:pt idx="689">
                  <c:v>23.5</c:v>
                </c:pt>
                <c:pt idx="690">
                  <c:v>23.5</c:v>
                </c:pt>
                <c:pt idx="691">
                  <c:v>23.5</c:v>
                </c:pt>
                <c:pt idx="692">
                  <c:v>23.5</c:v>
                </c:pt>
                <c:pt idx="693">
                  <c:v>23.5</c:v>
                </c:pt>
                <c:pt idx="694">
                  <c:v>23.5</c:v>
                </c:pt>
                <c:pt idx="695">
                  <c:v>23.4</c:v>
                </c:pt>
                <c:pt idx="696">
                  <c:v>23.5</c:v>
                </c:pt>
                <c:pt idx="697">
                  <c:v>23.4</c:v>
                </c:pt>
                <c:pt idx="698">
                  <c:v>23.5</c:v>
                </c:pt>
                <c:pt idx="699">
                  <c:v>23.5</c:v>
                </c:pt>
                <c:pt idx="700">
                  <c:v>23.5</c:v>
                </c:pt>
                <c:pt idx="701">
                  <c:v>23.5</c:v>
                </c:pt>
                <c:pt idx="702">
                  <c:v>23.4</c:v>
                </c:pt>
                <c:pt idx="703">
                  <c:v>23.5</c:v>
                </c:pt>
                <c:pt idx="704">
                  <c:v>23.4</c:v>
                </c:pt>
                <c:pt idx="705">
                  <c:v>23.5</c:v>
                </c:pt>
                <c:pt idx="706">
                  <c:v>23.5</c:v>
                </c:pt>
                <c:pt idx="707">
                  <c:v>23.5</c:v>
                </c:pt>
                <c:pt idx="708">
                  <c:v>23.5</c:v>
                </c:pt>
                <c:pt idx="709">
                  <c:v>23.5</c:v>
                </c:pt>
                <c:pt idx="710">
                  <c:v>23.4</c:v>
                </c:pt>
                <c:pt idx="711">
                  <c:v>23.5</c:v>
                </c:pt>
                <c:pt idx="712">
                  <c:v>23.4</c:v>
                </c:pt>
                <c:pt idx="713">
                  <c:v>23.4</c:v>
                </c:pt>
                <c:pt idx="714">
                  <c:v>23.5</c:v>
                </c:pt>
                <c:pt idx="715">
                  <c:v>23.4</c:v>
                </c:pt>
                <c:pt idx="716">
                  <c:v>23.4</c:v>
                </c:pt>
                <c:pt idx="717">
                  <c:v>23.4</c:v>
                </c:pt>
                <c:pt idx="718">
                  <c:v>23.5</c:v>
                </c:pt>
                <c:pt idx="719">
                  <c:v>23.4</c:v>
                </c:pt>
                <c:pt idx="720">
                  <c:v>23.4</c:v>
                </c:pt>
                <c:pt idx="721">
                  <c:v>23.4</c:v>
                </c:pt>
                <c:pt idx="722">
                  <c:v>23.4</c:v>
                </c:pt>
                <c:pt idx="723">
                  <c:v>23.4</c:v>
                </c:pt>
                <c:pt idx="724">
                  <c:v>23.5</c:v>
                </c:pt>
                <c:pt idx="725">
                  <c:v>23.4</c:v>
                </c:pt>
                <c:pt idx="726">
                  <c:v>23.3</c:v>
                </c:pt>
                <c:pt idx="727">
                  <c:v>23.5</c:v>
                </c:pt>
                <c:pt idx="728">
                  <c:v>23.4</c:v>
                </c:pt>
                <c:pt idx="729">
                  <c:v>23.4</c:v>
                </c:pt>
                <c:pt idx="730">
                  <c:v>23.4</c:v>
                </c:pt>
                <c:pt idx="731">
                  <c:v>23.3</c:v>
                </c:pt>
                <c:pt idx="732">
                  <c:v>23.4</c:v>
                </c:pt>
                <c:pt idx="733">
                  <c:v>23.4</c:v>
                </c:pt>
                <c:pt idx="734">
                  <c:v>23.4</c:v>
                </c:pt>
                <c:pt idx="735">
                  <c:v>23.4</c:v>
                </c:pt>
                <c:pt idx="736">
                  <c:v>23.4</c:v>
                </c:pt>
                <c:pt idx="737">
                  <c:v>23.4</c:v>
                </c:pt>
                <c:pt idx="738">
                  <c:v>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47-4DA1-92A9-B31DAEACD35E}"/>
            </c:ext>
          </c:extLst>
        </c:ser>
        <c:ser>
          <c:idx val="2"/>
          <c:order val="2"/>
          <c:tx>
            <c:strRef>
              <c:f>'Auto save'!$I$1</c:f>
              <c:strCache>
                <c:ptCount val="1"/>
                <c:pt idx="0">
                  <c:v>TEMP_BASE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'Auto save'!$A$2:$A$4000</c:f>
              <c:numCache>
                <c:formatCode>General</c:formatCode>
                <c:ptCount val="3999"/>
                <c:pt idx="0">
                  <c:v>8.3333333333333332E-3</c:v>
                </c:pt>
                <c:pt idx="1">
                  <c:v>1.6666666666666666E-2</c:v>
                </c:pt>
                <c:pt idx="2">
                  <c:v>2.5000000000000001E-2</c:v>
                </c:pt>
                <c:pt idx="3">
                  <c:v>3.3333333333333333E-2</c:v>
                </c:pt>
                <c:pt idx="4">
                  <c:v>4.1666666666666664E-2</c:v>
                </c:pt>
                <c:pt idx="5">
                  <c:v>4.9999999999999996E-2</c:v>
                </c:pt>
                <c:pt idx="6">
                  <c:v>5.8333333333333327E-2</c:v>
                </c:pt>
                <c:pt idx="7">
                  <c:v>6.6666666666666666E-2</c:v>
                </c:pt>
                <c:pt idx="8">
                  <c:v>7.4999999999999997E-2</c:v>
                </c:pt>
                <c:pt idx="9">
                  <c:v>8.3333333333333329E-2</c:v>
                </c:pt>
                <c:pt idx="10">
                  <c:v>9.166666666666666E-2</c:v>
                </c:pt>
                <c:pt idx="11">
                  <c:v>9.9999999999999992E-2</c:v>
                </c:pt>
                <c:pt idx="12">
                  <c:v>0.10833333333333332</c:v>
                </c:pt>
                <c:pt idx="13">
                  <c:v>0.11666666666666665</c:v>
                </c:pt>
                <c:pt idx="14">
                  <c:v>0.12499999999999999</c:v>
                </c:pt>
                <c:pt idx="15">
                  <c:v>0.13333333333333333</c:v>
                </c:pt>
                <c:pt idx="16">
                  <c:v>0.14166666666666666</c:v>
                </c:pt>
                <c:pt idx="17">
                  <c:v>0.15</c:v>
                </c:pt>
                <c:pt idx="18">
                  <c:v>0.15833333333333333</c:v>
                </c:pt>
                <c:pt idx="19">
                  <c:v>0.16666666666666666</c:v>
                </c:pt>
                <c:pt idx="20">
                  <c:v>0.17499999999999999</c:v>
                </c:pt>
                <c:pt idx="21">
                  <c:v>0.18333333333333332</c:v>
                </c:pt>
                <c:pt idx="22">
                  <c:v>0.19166666666666665</c:v>
                </c:pt>
                <c:pt idx="23">
                  <c:v>0.19999999999999998</c:v>
                </c:pt>
                <c:pt idx="24">
                  <c:v>0.20833333333333331</c:v>
                </c:pt>
                <c:pt idx="25">
                  <c:v>0.21666666666666665</c:v>
                </c:pt>
                <c:pt idx="26">
                  <c:v>0.22499999999999998</c:v>
                </c:pt>
                <c:pt idx="27">
                  <c:v>0.23333333333333331</c:v>
                </c:pt>
                <c:pt idx="28">
                  <c:v>0.24166666666666664</c:v>
                </c:pt>
                <c:pt idx="29">
                  <c:v>0.24999999999999997</c:v>
                </c:pt>
                <c:pt idx="30">
                  <c:v>0.2583333333333333</c:v>
                </c:pt>
                <c:pt idx="31">
                  <c:v>0.26666666666666666</c:v>
                </c:pt>
                <c:pt idx="32">
                  <c:v>0.27500000000000002</c:v>
                </c:pt>
                <c:pt idx="33">
                  <c:v>0.28333333333333338</c:v>
                </c:pt>
                <c:pt idx="34">
                  <c:v>0.29166666666666674</c:v>
                </c:pt>
                <c:pt idx="35">
                  <c:v>0.3000000000000001</c:v>
                </c:pt>
                <c:pt idx="36">
                  <c:v>0.30833333333333346</c:v>
                </c:pt>
                <c:pt idx="37">
                  <c:v>0.31666666666666682</c:v>
                </c:pt>
                <c:pt idx="38">
                  <c:v>0.32500000000000018</c:v>
                </c:pt>
                <c:pt idx="39">
                  <c:v>0.33333333333333354</c:v>
                </c:pt>
                <c:pt idx="40">
                  <c:v>0.3416666666666669</c:v>
                </c:pt>
                <c:pt idx="41">
                  <c:v>0.35000000000000026</c:v>
                </c:pt>
                <c:pt idx="42">
                  <c:v>0.35833333333333361</c:v>
                </c:pt>
                <c:pt idx="43">
                  <c:v>0.36666666666666697</c:v>
                </c:pt>
                <c:pt idx="44">
                  <c:v>0.37500000000000033</c:v>
                </c:pt>
                <c:pt idx="45">
                  <c:v>0.38333333333333369</c:v>
                </c:pt>
                <c:pt idx="46">
                  <c:v>0.39166666666666705</c:v>
                </c:pt>
                <c:pt idx="47">
                  <c:v>0.40000000000000041</c:v>
                </c:pt>
                <c:pt idx="48">
                  <c:v>0.40833333333333377</c:v>
                </c:pt>
                <c:pt idx="49">
                  <c:v>0.41666666666666713</c:v>
                </c:pt>
                <c:pt idx="50">
                  <c:v>0.42500000000000049</c:v>
                </c:pt>
                <c:pt idx="51">
                  <c:v>0.43333333333333385</c:v>
                </c:pt>
                <c:pt idx="52">
                  <c:v>0.44166666666666721</c:v>
                </c:pt>
                <c:pt idx="53">
                  <c:v>0.45000000000000057</c:v>
                </c:pt>
                <c:pt idx="54">
                  <c:v>0.45833333333333393</c:v>
                </c:pt>
                <c:pt idx="55">
                  <c:v>0.46666666666666728</c:v>
                </c:pt>
                <c:pt idx="56">
                  <c:v>0.47500000000000064</c:v>
                </c:pt>
                <c:pt idx="57">
                  <c:v>0.483333333333334</c:v>
                </c:pt>
                <c:pt idx="58">
                  <c:v>0.49166666666666736</c:v>
                </c:pt>
                <c:pt idx="59">
                  <c:v>0.50000000000000067</c:v>
                </c:pt>
                <c:pt idx="60">
                  <c:v>0.50833333333333397</c:v>
                </c:pt>
                <c:pt idx="61">
                  <c:v>0.51666666666666727</c:v>
                </c:pt>
                <c:pt idx="62">
                  <c:v>0.52500000000000058</c:v>
                </c:pt>
                <c:pt idx="63">
                  <c:v>0.53333333333333388</c:v>
                </c:pt>
                <c:pt idx="64">
                  <c:v>0.54166666666666718</c:v>
                </c:pt>
                <c:pt idx="65">
                  <c:v>0.55000000000000049</c:v>
                </c:pt>
                <c:pt idx="66">
                  <c:v>0.55833333333333379</c:v>
                </c:pt>
                <c:pt idx="67">
                  <c:v>0.5666666666666671</c:v>
                </c:pt>
                <c:pt idx="68">
                  <c:v>0.5750000000000004</c:v>
                </c:pt>
                <c:pt idx="69">
                  <c:v>0.5833333333333337</c:v>
                </c:pt>
                <c:pt idx="70">
                  <c:v>0.59166666666666701</c:v>
                </c:pt>
                <c:pt idx="71">
                  <c:v>0.60000000000000031</c:v>
                </c:pt>
                <c:pt idx="72">
                  <c:v>0.60833333333333361</c:v>
                </c:pt>
                <c:pt idx="73">
                  <c:v>0.61666666666666692</c:v>
                </c:pt>
                <c:pt idx="74">
                  <c:v>0.62500000000000022</c:v>
                </c:pt>
                <c:pt idx="75">
                  <c:v>0.63333333333333353</c:v>
                </c:pt>
                <c:pt idx="76">
                  <c:v>0.64166666666666683</c:v>
                </c:pt>
                <c:pt idx="77">
                  <c:v>0.65000000000000013</c:v>
                </c:pt>
                <c:pt idx="78">
                  <c:v>0.65833333333333344</c:v>
                </c:pt>
                <c:pt idx="79">
                  <c:v>0.66666666666666674</c:v>
                </c:pt>
                <c:pt idx="80">
                  <c:v>0.67500000000000004</c:v>
                </c:pt>
                <c:pt idx="81">
                  <c:v>0.68333333333333335</c:v>
                </c:pt>
                <c:pt idx="82">
                  <c:v>0.69166666666666665</c:v>
                </c:pt>
                <c:pt idx="83">
                  <c:v>0.7</c:v>
                </c:pt>
                <c:pt idx="84">
                  <c:v>0.70833333333333326</c:v>
                </c:pt>
                <c:pt idx="85">
                  <c:v>0.71666666666666656</c:v>
                </c:pt>
                <c:pt idx="86">
                  <c:v>0.72499999999999987</c:v>
                </c:pt>
                <c:pt idx="87">
                  <c:v>0.73333333333333317</c:v>
                </c:pt>
                <c:pt idx="88">
                  <c:v>0.74166666666666647</c:v>
                </c:pt>
                <c:pt idx="89">
                  <c:v>0.74999999999999978</c:v>
                </c:pt>
                <c:pt idx="90">
                  <c:v>0.75833333333333308</c:v>
                </c:pt>
                <c:pt idx="91">
                  <c:v>0.76666666666666639</c:v>
                </c:pt>
                <c:pt idx="92">
                  <c:v>0.77499999999999969</c:v>
                </c:pt>
                <c:pt idx="93">
                  <c:v>0.78333333333333299</c:v>
                </c:pt>
                <c:pt idx="94">
                  <c:v>0.7916666666666663</c:v>
                </c:pt>
                <c:pt idx="95">
                  <c:v>0.7999999999999996</c:v>
                </c:pt>
                <c:pt idx="96">
                  <c:v>0.8083333333333329</c:v>
                </c:pt>
                <c:pt idx="97">
                  <c:v>0.81666666666666621</c:v>
                </c:pt>
                <c:pt idx="98">
                  <c:v>0.82499999999999951</c:v>
                </c:pt>
                <c:pt idx="99">
                  <c:v>0.83333333333333282</c:v>
                </c:pt>
                <c:pt idx="100">
                  <c:v>0.84166666666666612</c:v>
                </c:pt>
                <c:pt idx="101">
                  <c:v>0.84999999999999942</c:v>
                </c:pt>
                <c:pt idx="102">
                  <c:v>0.85833333333333273</c:v>
                </c:pt>
                <c:pt idx="103">
                  <c:v>0.86666666666666603</c:v>
                </c:pt>
                <c:pt idx="104">
                  <c:v>0.87499999999999933</c:v>
                </c:pt>
                <c:pt idx="105">
                  <c:v>0.88333333333333264</c:v>
                </c:pt>
                <c:pt idx="106">
                  <c:v>0.89166666666666594</c:v>
                </c:pt>
                <c:pt idx="107">
                  <c:v>0.89999999999999925</c:v>
                </c:pt>
                <c:pt idx="108">
                  <c:v>0.90833333333333255</c:v>
                </c:pt>
                <c:pt idx="109">
                  <c:v>0.91666666666666585</c:v>
                </c:pt>
                <c:pt idx="110">
                  <c:v>0.92499999999999916</c:v>
                </c:pt>
                <c:pt idx="111">
                  <c:v>0.93333333333333246</c:v>
                </c:pt>
                <c:pt idx="112">
                  <c:v>0.94166666666666576</c:v>
                </c:pt>
                <c:pt idx="113">
                  <c:v>0.94999999999999907</c:v>
                </c:pt>
                <c:pt idx="114">
                  <c:v>0.95833333333333237</c:v>
                </c:pt>
                <c:pt idx="115">
                  <c:v>0.96666666666666567</c:v>
                </c:pt>
                <c:pt idx="116">
                  <c:v>0.97499999999999898</c:v>
                </c:pt>
                <c:pt idx="117">
                  <c:v>0.98333333333333228</c:v>
                </c:pt>
                <c:pt idx="118">
                  <c:v>0.99166666666666559</c:v>
                </c:pt>
                <c:pt idx="119">
                  <c:v>0.99999999999999889</c:v>
                </c:pt>
                <c:pt idx="120">
                  <c:v>1.0083333333333322</c:v>
                </c:pt>
                <c:pt idx="121">
                  <c:v>1.0166666666666655</c:v>
                </c:pt>
                <c:pt idx="122">
                  <c:v>1.0249999999999988</c:v>
                </c:pt>
                <c:pt idx="123">
                  <c:v>1.0333333333333321</c:v>
                </c:pt>
                <c:pt idx="124">
                  <c:v>1.0416666666666654</c:v>
                </c:pt>
                <c:pt idx="125">
                  <c:v>1.0499999999999987</c:v>
                </c:pt>
                <c:pt idx="126">
                  <c:v>1.058333333333332</c:v>
                </c:pt>
                <c:pt idx="127">
                  <c:v>1.0666666666666653</c:v>
                </c:pt>
                <c:pt idx="128">
                  <c:v>1.0749999999999986</c:v>
                </c:pt>
                <c:pt idx="129">
                  <c:v>1.0833333333333319</c:v>
                </c:pt>
                <c:pt idx="130">
                  <c:v>1.0916666666666652</c:v>
                </c:pt>
                <c:pt idx="131">
                  <c:v>1.0999999999999985</c:v>
                </c:pt>
                <c:pt idx="132">
                  <c:v>1.1083333333333318</c:v>
                </c:pt>
                <c:pt idx="133">
                  <c:v>1.1166666666666651</c:v>
                </c:pt>
                <c:pt idx="134">
                  <c:v>1.1249999999999984</c:v>
                </c:pt>
                <c:pt idx="135">
                  <c:v>1.1333333333333317</c:v>
                </c:pt>
                <c:pt idx="136">
                  <c:v>1.1416666666666651</c:v>
                </c:pt>
                <c:pt idx="137">
                  <c:v>1.1499999999999984</c:v>
                </c:pt>
                <c:pt idx="138">
                  <c:v>1.1583333333333317</c:v>
                </c:pt>
                <c:pt idx="139">
                  <c:v>1.166666666666665</c:v>
                </c:pt>
                <c:pt idx="140">
                  <c:v>1.1749999999999983</c:v>
                </c:pt>
                <c:pt idx="141">
                  <c:v>1.1833333333333316</c:v>
                </c:pt>
                <c:pt idx="142">
                  <c:v>1.1916666666666649</c:v>
                </c:pt>
                <c:pt idx="143">
                  <c:v>1.1999999999999982</c:v>
                </c:pt>
                <c:pt idx="144">
                  <c:v>1.2083333333333315</c:v>
                </c:pt>
                <c:pt idx="145">
                  <c:v>1.2166666666666648</c:v>
                </c:pt>
                <c:pt idx="146">
                  <c:v>1.2249999999999981</c:v>
                </c:pt>
                <c:pt idx="147">
                  <c:v>1.2333333333333314</c:v>
                </c:pt>
                <c:pt idx="148">
                  <c:v>1.2416666666666647</c:v>
                </c:pt>
                <c:pt idx="149">
                  <c:v>1.249999999999998</c:v>
                </c:pt>
                <c:pt idx="150">
                  <c:v>1.2583333333333313</c:v>
                </c:pt>
                <c:pt idx="151">
                  <c:v>1.2666666666666646</c:v>
                </c:pt>
                <c:pt idx="152">
                  <c:v>1.2749999999999979</c:v>
                </c:pt>
                <c:pt idx="153">
                  <c:v>1.2833333333333312</c:v>
                </c:pt>
                <c:pt idx="154">
                  <c:v>1.2916666666666645</c:v>
                </c:pt>
                <c:pt idx="155">
                  <c:v>1.2999999999999978</c:v>
                </c:pt>
                <c:pt idx="156">
                  <c:v>1.3083333333333311</c:v>
                </c:pt>
                <c:pt idx="157">
                  <c:v>1.3166666666666644</c:v>
                </c:pt>
                <c:pt idx="158">
                  <c:v>1.3249999999999977</c:v>
                </c:pt>
                <c:pt idx="159">
                  <c:v>1.333333333333331</c:v>
                </c:pt>
                <c:pt idx="160">
                  <c:v>1.3416666666666643</c:v>
                </c:pt>
                <c:pt idx="161">
                  <c:v>1.3499999999999976</c:v>
                </c:pt>
                <c:pt idx="162">
                  <c:v>1.358333333333331</c:v>
                </c:pt>
                <c:pt idx="163">
                  <c:v>1.3666666666666643</c:v>
                </c:pt>
                <c:pt idx="164">
                  <c:v>1.3749999999999976</c:v>
                </c:pt>
                <c:pt idx="165">
                  <c:v>1.3833333333333309</c:v>
                </c:pt>
                <c:pt idx="166">
                  <c:v>1.3916666666666642</c:v>
                </c:pt>
                <c:pt idx="167">
                  <c:v>1.3999999999999975</c:v>
                </c:pt>
                <c:pt idx="168">
                  <c:v>1.4083333333333308</c:v>
                </c:pt>
                <c:pt idx="169">
                  <c:v>1.4166666666666641</c:v>
                </c:pt>
                <c:pt idx="170">
                  <c:v>1.4249999999999974</c:v>
                </c:pt>
                <c:pt idx="171">
                  <c:v>1.4333333333333307</c:v>
                </c:pt>
                <c:pt idx="172">
                  <c:v>1.441666666666664</c:v>
                </c:pt>
                <c:pt idx="173">
                  <c:v>1.4499999999999973</c:v>
                </c:pt>
                <c:pt idx="174">
                  <c:v>1.4583333333333306</c:v>
                </c:pt>
                <c:pt idx="175">
                  <c:v>1.4666666666666639</c:v>
                </c:pt>
                <c:pt idx="176">
                  <c:v>1.4749999999999972</c:v>
                </c:pt>
                <c:pt idx="177">
                  <c:v>1.4833333333333305</c:v>
                </c:pt>
                <c:pt idx="178">
                  <c:v>1.4916666666666638</c:v>
                </c:pt>
                <c:pt idx="179">
                  <c:v>1.4999999999999971</c:v>
                </c:pt>
                <c:pt idx="180">
                  <c:v>1.5083333333333304</c:v>
                </c:pt>
                <c:pt idx="181">
                  <c:v>1.5166666666666637</c:v>
                </c:pt>
                <c:pt idx="182">
                  <c:v>1.524999999999997</c:v>
                </c:pt>
                <c:pt idx="183">
                  <c:v>1.5333333333333303</c:v>
                </c:pt>
                <c:pt idx="184">
                  <c:v>1.5416666666666636</c:v>
                </c:pt>
                <c:pt idx="185">
                  <c:v>1.5499999999999969</c:v>
                </c:pt>
                <c:pt idx="186">
                  <c:v>1.5583333333333302</c:v>
                </c:pt>
                <c:pt idx="187">
                  <c:v>1.5666666666666635</c:v>
                </c:pt>
                <c:pt idx="188">
                  <c:v>1.5749999999999968</c:v>
                </c:pt>
                <c:pt idx="189">
                  <c:v>1.5833333333333302</c:v>
                </c:pt>
                <c:pt idx="190">
                  <c:v>1.5916666666666635</c:v>
                </c:pt>
                <c:pt idx="191">
                  <c:v>1.5999999999999968</c:v>
                </c:pt>
                <c:pt idx="192">
                  <c:v>1.6083333333333301</c:v>
                </c:pt>
                <c:pt idx="193">
                  <c:v>1.6166666666666634</c:v>
                </c:pt>
                <c:pt idx="194">
                  <c:v>1.6249999999999967</c:v>
                </c:pt>
                <c:pt idx="195">
                  <c:v>1.63333333333333</c:v>
                </c:pt>
                <c:pt idx="196">
                  <c:v>1.6416666666666633</c:v>
                </c:pt>
                <c:pt idx="197">
                  <c:v>1.6499999999999966</c:v>
                </c:pt>
                <c:pt idx="198">
                  <c:v>1.6583333333333299</c:v>
                </c:pt>
                <c:pt idx="199">
                  <c:v>1.6666666666666632</c:v>
                </c:pt>
                <c:pt idx="200">
                  <c:v>1.6749999999999965</c:v>
                </c:pt>
                <c:pt idx="201">
                  <c:v>1.6833333333333298</c:v>
                </c:pt>
                <c:pt idx="202">
                  <c:v>1.6916666666666631</c:v>
                </c:pt>
                <c:pt idx="203">
                  <c:v>1.6999999999999964</c:v>
                </c:pt>
                <c:pt idx="204">
                  <c:v>1.7083333333333297</c:v>
                </c:pt>
                <c:pt idx="205">
                  <c:v>1.716666666666663</c:v>
                </c:pt>
                <c:pt idx="206">
                  <c:v>1.7249999999999963</c:v>
                </c:pt>
                <c:pt idx="207">
                  <c:v>1.7333333333333296</c:v>
                </c:pt>
                <c:pt idx="208">
                  <c:v>1.7416666666666629</c:v>
                </c:pt>
                <c:pt idx="209">
                  <c:v>1.7499999999999962</c:v>
                </c:pt>
                <c:pt idx="210">
                  <c:v>1.7583333333333295</c:v>
                </c:pt>
                <c:pt idx="211">
                  <c:v>1.7666666666666628</c:v>
                </c:pt>
                <c:pt idx="212">
                  <c:v>1.7749999999999961</c:v>
                </c:pt>
                <c:pt idx="213">
                  <c:v>1.7833333333333294</c:v>
                </c:pt>
                <c:pt idx="214">
                  <c:v>1.7916666666666627</c:v>
                </c:pt>
                <c:pt idx="215">
                  <c:v>1.799999999999996</c:v>
                </c:pt>
                <c:pt idx="216">
                  <c:v>1.8083333333333294</c:v>
                </c:pt>
                <c:pt idx="217">
                  <c:v>1.8166666666666627</c:v>
                </c:pt>
                <c:pt idx="218">
                  <c:v>1.824999999999996</c:v>
                </c:pt>
                <c:pt idx="219">
                  <c:v>1.8333333333333293</c:v>
                </c:pt>
                <c:pt idx="220">
                  <c:v>1.8416666666666626</c:v>
                </c:pt>
                <c:pt idx="221">
                  <c:v>1.8499999999999959</c:v>
                </c:pt>
                <c:pt idx="222">
                  <c:v>1.8583333333333292</c:v>
                </c:pt>
                <c:pt idx="223">
                  <c:v>1.8666666666666625</c:v>
                </c:pt>
                <c:pt idx="224">
                  <c:v>1.8749999999999958</c:v>
                </c:pt>
                <c:pt idx="225">
                  <c:v>1.8833333333333291</c:v>
                </c:pt>
                <c:pt idx="226">
                  <c:v>1.8916666666666624</c:v>
                </c:pt>
                <c:pt idx="227">
                  <c:v>1.8999999999999957</c:v>
                </c:pt>
                <c:pt idx="228">
                  <c:v>1.908333333333329</c:v>
                </c:pt>
                <c:pt idx="229">
                  <c:v>1.9166666666666623</c:v>
                </c:pt>
                <c:pt idx="230">
                  <c:v>1.9249999999999956</c:v>
                </c:pt>
                <c:pt idx="231">
                  <c:v>1.9333333333333289</c:v>
                </c:pt>
                <c:pt idx="232">
                  <c:v>1.9416666666666622</c:v>
                </c:pt>
                <c:pt idx="233">
                  <c:v>1.9499999999999955</c:v>
                </c:pt>
                <c:pt idx="234">
                  <c:v>1.9583333333333288</c:v>
                </c:pt>
                <c:pt idx="235">
                  <c:v>1.9666666666666621</c:v>
                </c:pt>
                <c:pt idx="236">
                  <c:v>1.9749999999999954</c:v>
                </c:pt>
                <c:pt idx="237">
                  <c:v>1.9833333333333287</c:v>
                </c:pt>
                <c:pt idx="238">
                  <c:v>1.991666666666662</c:v>
                </c:pt>
                <c:pt idx="239">
                  <c:v>1.9999999999999953</c:v>
                </c:pt>
                <c:pt idx="240">
                  <c:v>2.0083333333333289</c:v>
                </c:pt>
                <c:pt idx="241">
                  <c:v>2.0166666666666622</c:v>
                </c:pt>
                <c:pt idx="242">
                  <c:v>2.0249999999999955</c:v>
                </c:pt>
                <c:pt idx="243">
                  <c:v>2.0333333333333288</c:v>
                </c:pt>
                <c:pt idx="244">
                  <c:v>2.0416666666666621</c:v>
                </c:pt>
                <c:pt idx="245">
                  <c:v>2.0499999999999954</c:v>
                </c:pt>
                <c:pt idx="246">
                  <c:v>2.0583333333333287</c:v>
                </c:pt>
                <c:pt idx="247">
                  <c:v>2.066666666666662</c:v>
                </c:pt>
                <c:pt idx="248">
                  <c:v>2.0749999999999953</c:v>
                </c:pt>
                <c:pt idx="249">
                  <c:v>2.0833333333333286</c:v>
                </c:pt>
                <c:pt idx="250">
                  <c:v>2.0916666666666619</c:v>
                </c:pt>
                <c:pt idx="251">
                  <c:v>2.0999999999999952</c:v>
                </c:pt>
                <c:pt idx="252">
                  <c:v>2.1083333333333285</c:v>
                </c:pt>
                <c:pt idx="253">
                  <c:v>2.1166666666666618</c:v>
                </c:pt>
                <c:pt idx="254">
                  <c:v>2.1249999999999951</c:v>
                </c:pt>
                <c:pt idx="255">
                  <c:v>2.1333333333333284</c:v>
                </c:pt>
                <c:pt idx="256">
                  <c:v>2.1416666666666617</c:v>
                </c:pt>
                <c:pt idx="257">
                  <c:v>2.149999999999995</c:v>
                </c:pt>
                <c:pt idx="258">
                  <c:v>2.1583333333333283</c:v>
                </c:pt>
                <c:pt idx="259">
                  <c:v>2.1666666666666616</c:v>
                </c:pt>
                <c:pt idx="260">
                  <c:v>2.1749999999999949</c:v>
                </c:pt>
                <c:pt idx="261">
                  <c:v>2.1833333333333282</c:v>
                </c:pt>
                <c:pt idx="262">
                  <c:v>2.1916666666666615</c:v>
                </c:pt>
                <c:pt idx="263">
                  <c:v>2.1999999999999948</c:v>
                </c:pt>
                <c:pt idx="264">
                  <c:v>2.2083333333333282</c:v>
                </c:pt>
                <c:pt idx="265">
                  <c:v>2.2166666666666615</c:v>
                </c:pt>
                <c:pt idx="266">
                  <c:v>2.2249999999999948</c:v>
                </c:pt>
                <c:pt idx="267">
                  <c:v>2.2333333333333281</c:v>
                </c:pt>
                <c:pt idx="268">
                  <c:v>2.2416666666666614</c:v>
                </c:pt>
                <c:pt idx="269">
                  <c:v>2.2499999999999947</c:v>
                </c:pt>
                <c:pt idx="270">
                  <c:v>2.258333333333328</c:v>
                </c:pt>
                <c:pt idx="271">
                  <c:v>2.2666666666666613</c:v>
                </c:pt>
                <c:pt idx="272">
                  <c:v>2.2749999999999946</c:v>
                </c:pt>
                <c:pt idx="273">
                  <c:v>2.2833333333333279</c:v>
                </c:pt>
                <c:pt idx="274">
                  <c:v>2.2916666666666612</c:v>
                </c:pt>
                <c:pt idx="275">
                  <c:v>2.2999999999999945</c:v>
                </c:pt>
                <c:pt idx="276">
                  <c:v>2.3083333333333278</c:v>
                </c:pt>
                <c:pt idx="277">
                  <c:v>2.3166666666666611</c:v>
                </c:pt>
                <c:pt idx="278">
                  <c:v>2.3249999999999944</c:v>
                </c:pt>
                <c:pt idx="279">
                  <c:v>2.3333333333333277</c:v>
                </c:pt>
                <c:pt idx="280">
                  <c:v>2.341666666666661</c:v>
                </c:pt>
                <c:pt idx="281">
                  <c:v>2.3499999999999943</c:v>
                </c:pt>
                <c:pt idx="282">
                  <c:v>2.3583333333333276</c:v>
                </c:pt>
                <c:pt idx="283">
                  <c:v>2.3666666666666609</c:v>
                </c:pt>
                <c:pt idx="284">
                  <c:v>2.3749999999999942</c:v>
                </c:pt>
                <c:pt idx="285">
                  <c:v>2.3833333333333275</c:v>
                </c:pt>
                <c:pt idx="286">
                  <c:v>2.3916666666666608</c:v>
                </c:pt>
                <c:pt idx="287">
                  <c:v>2.3999999999999941</c:v>
                </c:pt>
                <c:pt idx="288">
                  <c:v>2.4083333333333274</c:v>
                </c:pt>
                <c:pt idx="289">
                  <c:v>2.4166666666666607</c:v>
                </c:pt>
                <c:pt idx="290">
                  <c:v>2.424999999999994</c:v>
                </c:pt>
                <c:pt idx="291">
                  <c:v>2.4333333333333274</c:v>
                </c:pt>
                <c:pt idx="292">
                  <c:v>2.4416666666666607</c:v>
                </c:pt>
                <c:pt idx="293">
                  <c:v>2.449999999999994</c:v>
                </c:pt>
                <c:pt idx="294">
                  <c:v>2.4583333333333273</c:v>
                </c:pt>
                <c:pt idx="295">
                  <c:v>2.4666666666666606</c:v>
                </c:pt>
                <c:pt idx="296">
                  <c:v>2.4749999999999939</c:v>
                </c:pt>
                <c:pt idx="297">
                  <c:v>2.4833333333333272</c:v>
                </c:pt>
                <c:pt idx="298">
                  <c:v>2.4916666666666605</c:v>
                </c:pt>
                <c:pt idx="299">
                  <c:v>2.4999999999999938</c:v>
                </c:pt>
                <c:pt idx="300">
                  <c:v>2.5083333333333271</c:v>
                </c:pt>
                <c:pt idx="301">
                  <c:v>2.5166666666666604</c:v>
                </c:pt>
                <c:pt idx="302">
                  <c:v>2.5249999999999937</c:v>
                </c:pt>
                <c:pt idx="303">
                  <c:v>2.533333333333327</c:v>
                </c:pt>
                <c:pt idx="304">
                  <c:v>2.5416666666666603</c:v>
                </c:pt>
                <c:pt idx="305">
                  <c:v>2.5499999999999936</c:v>
                </c:pt>
                <c:pt idx="306">
                  <c:v>2.5583333333333269</c:v>
                </c:pt>
                <c:pt idx="307">
                  <c:v>2.5666666666666602</c:v>
                </c:pt>
                <c:pt idx="308">
                  <c:v>2.5749999999999935</c:v>
                </c:pt>
                <c:pt idx="309">
                  <c:v>2.5833333333333268</c:v>
                </c:pt>
                <c:pt idx="310">
                  <c:v>2.5916666666666601</c:v>
                </c:pt>
                <c:pt idx="311">
                  <c:v>2.5999999999999934</c:v>
                </c:pt>
                <c:pt idx="312">
                  <c:v>2.6083333333333267</c:v>
                </c:pt>
                <c:pt idx="313">
                  <c:v>2.61666666666666</c:v>
                </c:pt>
                <c:pt idx="314">
                  <c:v>2.6249999999999933</c:v>
                </c:pt>
                <c:pt idx="315">
                  <c:v>2.6333333333333266</c:v>
                </c:pt>
                <c:pt idx="316">
                  <c:v>2.6416666666666599</c:v>
                </c:pt>
                <c:pt idx="317">
                  <c:v>2.6499999999999932</c:v>
                </c:pt>
                <c:pt idx="318">
                  <c:v>2.6583333333333266</c:v>
                </c:pt>
                <c:pt idx="319">
                  <c:v>2.6666666666666599</c:v>
                </c:pt>
                <c:pt idx="320">
                  <c:v>2.6749999999999932</c:v>
                </c:pt>
                <c:pt idx="321">
                  <c:v>2.6833333333333265</c:v>
                </c:pt>
                <c:pt idx="322">
                  <c:v>2.6916666666666598</c:v>
                </c:pt>
                <c:pt idx="323">
                  <c:v>2.6999999999999931</c:v>
                </c:pt>
                <c:pt idx="324">
                  <c:v>2.7083333333333264</c:v>
                </c:pt>
                <c:pt idx="325">
                  <c:v>2.7166666666666597</c:v>
                </c:pt>
                <c:pt idx="326">
                  <c:v>2.724999999999993</c:v>
                </c:pt>
                <c:pt idx="327">
                  <c:v>2.7333333333333263</c:v>
                </c:pt>
                <c:pt idx="328">
                  <c:v>2.7416666666666596</c:v>
                </c:pt>
                <c:pt idx="329">
                  <c:v>2.7499999999999929</c:v>
                </c:pt>
                <c:pt idx="330">
                  <c:v>2.7583333333333262</c:v>
                </c:pt>
                <c:pt idx="331">
                  <c:v>2.7666666666666595</c:v>
                </c:pt>
                <c:pt idx="332">
                  <c:v>2.7749999999999928</c:v>
                </c:pt>
                <c:pt idx="333">
                  <c:v>2.7833333333333261</c:v>
                </c:pt>
                <c:pt idx="334">
                  <c:v>2.7916666666666594</c:v>
                </c:pt>
                <c:pt idx="335">
                  <c:v>2.7999999999999927</c:v>
                </c:pt>
                <c:pt idx="336">
                  <c:v>2.808333333333326</c:v>
                </c:pt>
                <c:pt idx="337">
                  <c:v>2.8166666666666593</c:v>
                </c:pt>
                <c:pt idx="338">
                  <c:v>2.8249999999999926</c:v>
                </c:pt>
                <c:pt idx="339">
                  <c:v>2.8333333333333259</c:v>
                </c:pt>
                <c:pt idx="340">
                  <c:v>2.8416666666666592</c:v>
                </c:pt>
                <c:pt idx="341">
                  <c:v>2.8499999999999925</c:v>
                </c:pt>
                <c:pt idx="342">
                  <c:v>2.8583333333333258</c:v>
                </c:pt>
                <c:pt idx="343">
                  <c:v>2.8666666666666591</c:v>
                </c:pt>
                <c:pt idx="344">
                  <c:v>2.8749999999999925</c:v>
                </c:pt>
                <c:pt idx="345">
                  <c:v>2.8833333333333258</c:v>
                </c:pt>
                <c:pt idx="346">
                  <c:v>2.8916666666666591</c:v>
                </c:pt>
                <c:pt idx="347">
                  <c:v>2.8999999999999924</c:v>
                </c:pt>
                <c:pt idx="348">
                  <c:v>2.9083333333333257</c:v>
                </c:pt>
                <c:pt idx="349">
                  <c:v>2.916666666666659</c:v>
                </c:pt>
                <c:pt idx="350">
                  <c:v>2.9249999999999923</c:v>
                </c:pt>
                <c:pt idx="351">
                  <c:v>2.9333333333333256</c:v>
                </c:pt>
                <c:pt idx="352">
                  <c:v>2.9416666666666589</c:v>
                </c:pt>
                <c:pt idx="353">
                  <c:v>2.9499999999999922</c:v>
                </c:pt>
                <c:pt idx="354">
                  <c:v>2.9583333333333255</c:v>
                </c:pt>
                <c:pt idx="355">
                  <c:v>2.9666666666666588</c:v>
                </c:pt>
                <c:pt idx="356">
                  <c:v>2.9749999999999921</c:v>
                </c:pt>
                <c:pt idx="357">
                  <c:v>2.9833333333333254</c:v>
                </c:pt>
                <c:pt idx="358">
                  <c:v>2.9916666666666587</c:v>
                </c:pt>
                <c:pt idx="359">
                  <c:v>2.999999999999992</c:v>
                </c:pt>
                <c:pt idx="360">
                  <c:v>3.0083333333333253</c:v>
                </c:pt>
                <c:pt idx="361">
                  <c:v>3.0166666666666586</c:v>
                </c:pt>
                <c:pt idx="362">
                  <c:v>3.0249999999999919</c:v>
                </c:pt>
                <c:pt idx="363">
                  <c:v>3.0333333333333252</c:v>
                </c:pt>
                <c:pt idx="364">
                  <c:v>3.0416666666666585</c:v>
                </c:pt>
                <c:pt idx="365">
                  <c:v>3.0499999999999918</c:v>
                </c:pt>
                <c:pt idx="366">
                  <c:v>3.0583333333333251</c:v>
                </c:pt>
                <c:pt idx="367">
                  <c:v>3.0666666666666584</c:v>
                </c:pt>
                <c:pt idx="368">
                  <c:v>3.0749999999999917</c:v>
                </c:pt>
                <c:pt idx="369">
                  <c:v>3.083333333333325</c:v>
                </c:pt>
                <c:pt idx="370">
                  <c:v>3.0916666666666583</c:v>
                </c:pt>
                <c:pt idx="371">
                  <c:v>3.0999999999999917</c:v>
                </c:pt>
                <c:pt idx="372">
                  <c:v>3.108333333333325</c:v>
                </c:pt>
                <c:pt idx="373">
                  <c:v>3.1166666666666583</c:v>
                </c:pt>
                <c:pt idx="374">
                  <c:v>3.1249999999999916</c:v>
                </c:pt>
                <c:pt idx="375">
                  <c:v>3.1333333333333249</c:v>
                </c:pt>
                <c:pt idx="376">
                  <c:v>3.1416666666666582</c:v>
                </c:pt>
                <c:pt idx="377">
                  <c:v>3.1499999999999915</c:v>
                </c:pt>
                <c:pt idx="378">
                  <c:v>3.1583333333333248</c:v>
                </c:pt>
                <c:pt idx="379">
                  <c:v>3.1666666666666581</c:v>
                </c:pt>
                <c:pt idx="380">
                  <c:v>3.1749999999999914</c:v>
                </c:pt>
                <c:pt idx="381">
                  <c:v>3.1833333333333247</c:v>
                </c:pt>
                <c:pt idx="382">
                  <c:v>3.191666666666658</c:v>
                </c:pt>
                <c:pt idx="383">
                  <c:v>3.1999999999999913</c:v>
                </c:pt>
                <c:pt idx="384">
                  <c:v>3.2083333333333246</c:v>
                </c:pt>
                <c:pt idx="385">
                  <c:v>3.2166666666666579</c:v>
                </c:pt>
                <c:pt idx="386">
                  <c:v>3.2249999999999912</c:v>
                </c:pt>
                <c:pt idx="387">
                  <c:v>3.2333333333333245</c:v>
                </c:pt>
                <c:pt idx="388">
                  <c:v>3.2416666666666578</c:v>
                </c:pt>
                <c:pt idx="389">
                  <c:v>3.2499999999999911</c:v>
                </c:pt>
                <c:pt idx="390">
                  <c:v>3.2583333333333244</c:v>
                </c:pt>
                <c:pt idx="391">
                  <c:v>3.2666666666666577</c:v>
                </c:pt>
                <c:pt idx="392">
                  <c:v>3.274999999999991</c:v>
                </c:pt>
                <c:pt idx="393">
                  <c:v>3.2833333333333243</c:v>
                </c:pt>
                <c:pt idx="394">
                  <c:v>3.2916666666666576</c:v>
                </c:pt>
                <c:pt idx="395">
                  <c:v>3.2999999999999909</c:v>
                </c:pt>
                <c:pt idx="396">
                  <c:v>3.3083333333333242</c:v>
                </c:pt>
                <c:pt idx="397">
                  <c:v>3.3166666666666575</c:v>
                </c:pt>
                <c:pt idx="398">
                  <c:v>3.3249999999999909</c:v>
                </c:pt>
                <c:pt idx="399">
                  <c:v>3.3333333333333242</c:v>
                </c:pt>
                <c:pt idx="400">
                  <c:v>3.3416666666666575</c:v>
                </c:pt>
                <c:pt idx="401">
                  <c:v>3.3499999999999908</c:v>
                </c:pt>
                <c:pt idx="402">
                  <c:v>3.3583333333333241</c:v>
                </c:pt>
                <c:pt idx="403">
                  <c:v>3.3666666666666574</c:v>
                </c:pt>
                <c:pt idx="404">
                  <c:v>3.3749999999999907</c:v>
                </c:pt>
                <c:pt idx="405">
                  <c:v>3.383333333333324</c:v>
                </c:pt>
                <c:pt idx="406">
                  <c:v>3.3916666666666573</c:v>
                </c:pt>
                <c:pt idx="407">
                  <c:v>3.3999999999999906</c:v>
                </c:pt>
                <c:pt idx="408">
                  <c:v>3.4083333333333239</c:v>
                </c:pt>
                <c:pt idx="409">
                  <c:v>3.4166666666666572</c:v>
                </c:pt>
                <c:pt idx="410">
                  <c:v>3.4249999999999905</c:v>
                </c:pt>
                <c:pt idx="411">
                  <c:v>3.4333333333333238</c:v>
                </c:pt>
                <c:pt idx="412">
                  <c:v>3.4416666666666571</c:v>
                </c:pt>
                <c:pt idx="413">
                  <c:v>3.4499999999999904</c:v>
                </c:pt>
                <c:pt idx="414">
                  <c:v>3.4583333333333237</c:v>
                </c:pt>
                <c:pt idx="415">
                  <c:v>3.466666666666657</c:v>
                </c:pt>
                <c:pt idx="416">
                  <c:v>3.4749999999999903</c:v>
                </c:pt>
                <c:pt idx="417">
                  <c:v>3.4833333333333236</c:v>
                </c:pt>
                <c:pt idx="418">
                  <c:v>3.4916666666666569</c:v>
                </c:pt>
                <c:pt idx="419">
                  <c:v>3.4999999999999902</c:v>
                </c:pt>
                <c:pt idx="420">
                  <c:v>3.5083333333333235</c:v>
                </c:pt>
                <c:pt idx="421">
                  <c:v>3.5166666666666568</c:v>
                </c:pt>
                <c:pt idx="422">
                  <c:v>3.5249999999999901</c:v>
                </c:pt>
                <c:pt idx="423">
                  <c:v>3.5333333333333234</c:v>
                </c:pt>
                <c:pt idx="424">
                  <c:v>3.5416666666666567</c:v>
                </c:pt>
                <c:pt idx="425">
                  <c:v>3.5499999999999901</c:v>
                </c:pt>
                <c:pt idx="426">
                  <c:v>3.5583333333333234</c:v>
                </c:pt>
                <c:pt idx="427">
                  <c:v>3.5666666666666567</c:v>
                </c:pt>
                <c:pt idx="428">
                  <c:v>3.57499999999999</c:v>
                </c:pt>
                <c:pt idx="429">
                  <c:v>3.5833333333333233</c:v>
                </c:pt>
                <c:pt idx="430">
                  <c:v>3.5916666666666566</c:v>
                </c:pt>
                <c:pt idx="431">
                  <c:v>3.5999999999999899</c:v>
                </c:pt>
                <c:pt idx="432">
                  <c:v>3.6083333333333232</c:v>
                </c:pt>
                <c:pt idx="433">
                  <c:v>3.6166666666666565</c:v>
                </c:pt>
                <c:pt idx="434">
                  <c:v>3.6249999999999898</c:v>
                </c:pt>
                <c:pt idx="435">
                  <c:v>3.6333333333333231</c:v>
                </c:pt>
                <c:pt idx="436">
                  <c:v>3.6416666666666564</c:v>
                </c:pt>
                <c:pt idx="437">
                  <c:v>3.6499999999999897</c:v>
                </c:pt>
                <c:pt idx="438">
                  <c:v>3.658333333333323</c:v>
                </c:pt>
                <c:pt idx="439">
                  <c:v>3.6666666666666563</c:v>
                </c:pt>
                <c:pt idx="440">
                  <c:v>3.6749999999999896</c:v>
                </c:pt>
                <c:pt idx="441">
                  <c:v>3.6833333333333229</c:v>
                </c:pt>
                <c:pt idx="442">
                  <c:v>3.6916666666666562</c:v>
                </c:pt>
                <c:pt idx="443">
                  <c:v>3.6999999999999895</c:v>
                </c:pt>
                <c:pt idx="444">
                  <c:v>3.7083333333333228</c:v>
                </c:pt>
                <c:pt idx="445">
                  <c:v>3.7166666666666561</c:v>
                </c:pt>
                <c:pt idx="446">
                  <c:v>3.7249999999999894</c:v>
                </c:pt>
                <c:pt idx="447">
                  <c:v>3.7333333333333227</c:v>
                </c:pt>
                <c:pt idx="448">
                  <c:v>3.741666666666656</c:v>
                </c:pt>
                <c:pt idx="449">
                  <c:v>3.7499999999999893</c:v>
                </c:pt>
                <c:pt idx="450">
                  <c:v>3.7583333333333226</c:v>
                </c:pt>
                <c:pt idx="451">
                  <c:v>3.7666666666666559</c:v>
                </c:pt>
                <c:pt idx="452">
                  <c:v>3.7749999999999893</c:v>
                </c:pt>
                <c:pt idx="453">
                  <c:v>3.7833333333333226</c:v>
                </c:pt>
                <c:pt idx="454">
                  <c:v>3.7916666666666559</c:v>
                </c:pt>
                <c:pt idx="455">
                  <c:v>3.7999999999999892</c:v>
                </c:pt>
                <c:pt idx="456">
                  <c:v>3.8083333333333225</c:v>
                </c:pt>
                <c:pt idx="457">
                  <c:v>3.8166666666666558</c:v>
                </c:pt>
                <c:pt idx="458">
                  <c:v>3.8249999999999891</c:v>
                </c:pt>
                <c:pt idx="459">
                  <c:v>3.8333333333333224</c:v>
                </c:pt>
                <c:pt idx="460">
                  <c:v>3.8416666666666557</c:v>
                </c:pt>
                <c:pt idx="461">
                  <c:v>3.849999999999989</c:v>
                </c:pt>
                <c:pt idx="462">
                  <c:v>3.8583333333333223</c:v>
                </c:pt>
                <c:pt idx="463">
                  <c:v>3.8666666666666556</c:v>
                </c:pt>
                <c:pt idx="464">
                  <c:v>3.8749999999999889</c:v>
                </c:pt>
                <c:pt idx="465">
                  <c:v>3.8833333333333222</c:v>
                </c:pt>
                <c:pt idx="466">
                  <c:v>3.8916666666666555</c:v>
                </c:pt>
                <c:pt idx="467">
                  <c:v>3.8999999999999888</c:v>
                </c:pt>
                <c:pt idx="468">
                  <c:v>3.9083333333333221</c:v>
                </c:pt>
                <c:pt idx="469">
                  <c:v>3.9166666666666554</c:v>
                </c:pt>
                <c:pt idx="470">
                  <c:v>3.9249999999999887</c:v>
                </c:pt>
                <c:pt idx="471">
                  <c:v>3.933333333333322</c:v>
                </c:pt>
                <c:pt idx="472">
                  <c:v>3.9416666666666553</c:v>
                </c:pt>
                <c:pt idx="473">
                  <c:v>3.9499999999999886</c:v>
                </c:pt>
                <c:pt idx="474">
                  <c:v>3.9583333333333219</c:v>
                </c:pt>
                <c:pt idx="475">
                  <c:v>3.9666666666666552</c:v>
                </c:pt>
                <c:pt idx="476">
                  <c:v>3.9749999999999885</c:v>
                </c:pt>
                <c:pt idx="477">
                  <c:v>3.9833333333333218</c:v>
                </c:pt>
                <c:pt idx="478">
                  <c:v>3.9916666666666551</c:v>
                </c:pt>
                <c:pt idx="479">
                  <c:v>3.9999999999999885</c:v>
                </c:pt>
                <c:pt idx="480">
                  <c:v>4.0083333333333222</c:v>
                </c:pt>
                <c:pt idx="481">
                  <c:v>4.0166666666666559</c:v>
                </c:pt>
                <c:pt idx="482">
                  <c:v>4.0249999999999897</c:v>
                </c:pt>
                <c:pt idx="483">
                  <c:v>4.0333333333333234</c:v>
                </c:pt>
                <c:pt idx="484">
                  <c:v>4.0416666666666572</c:v>
                </c:pt>
                <c:pt idx="485">
                  <c:v>4.0499999999999909</c:v>
                </c:pt>
                <c:pt idx="486">
                  <c:v>4.0583333333333247</c:v>
                </c:pt>
                <c:pt idx="487">
                  <c:v>4.0666666666666584</c:v>
                </c:pt>
                <c:pt idx="488">
                  <c:v>4.0749999999999922</c:v>
                </c:pt>
                <c:pt idx="489">
                  <c:v>4.0833333333333259</c:v>
                </c:pt>
                <c:pt idx="490">
                  <c:v>4.0916666666666597</c:v>
                </c:pt>
                <c:pt idx="491">
                  <c:v>4.0999999999999934</c:v>
                </c:pt>
                <c:pt idx="492">
                  <c:v>4.1083333333333272</c:v>
                </c:pt>
                <c:pt idx="493">
                  <c:v>4.1166666666666609</c:v>
                </c:pt>
                <c:pt idx="494">
                  <c:v>4.1249999999999947</c:v>
                </c:pt>
                <c:pt idx="495">
                  <c:v>4.1333333333333284</c:v>
                </c:pt>
                <c:pt idx="496">
                  <c:v>4.1416666666666622</c:v>
                </c:pt>
                <c:pt idx="497">
                  <c:v>4.1499999999999959</c:v>
                </c:pt>
                <c:pt idx="498">
                  <c:v>4.1583333333333297</c:v>
                </c:pt>
                <c:pt idx="499">
                  <c:v>4.1666666666666634</c:v>
                </c:pt>
                <c:pt idx="500">
                  <c:v>4.1749999999999972</c:v>
                </c:pt>
                <c:pt idx="501">
                  <c:v>4.1833333333333309</c:v>
                </c:pt>
                <c:pt idx="502">
                  <c:v>4.1916666666666647</c:v>
                </c:pt>
                <c:pt idx="503">
                  <c:v>4.1999999999999984</c:v>
                </c:pt>
                <c:pt idx="504">
                  <c:v>4.2083333333333321</c:v>
                </c:pt>
                <c:pt idx="505">
                  <c:v>4.2166666666666659</c:v>
                </c:pt>
                <c:pt idx="506">
                  <c:v>4.2249999999999996</c:v>
                </c:pt>
                <c:pt idx="507">
                  <c:v>4.2333333333333334</c:v>
                </c:pt>
                <c:pt idx="508">
                  <c:v>4.2416666666666671</c:v>
                </c:pt>
                <c:pt idx="509">
                  <c:v>4.2500000000000009</c:v>
                </c:pt>
                <c:pt idx="510">
                  <c:v>4.2583333333333346</c:v>
                </c:pt>
                <c:pt idx="511">
                  <c:v>4.2666666666666684</c:v>
                </c:pt>
                <c:pt idx="512">
                  <c:v>4.2750000000000021</c:v>
                </c:pt>
                <c:pt idx="513">
                  <c:v>4.2833333333333359</c:v>
                </c:pt>
                <c:pt idx="514">
                  <c:v>4.2916666666666696</c:v>
                </c:pt>
                <c:pt idx="515">
                  <c:v>4.3000000000000034</c:v>
                </c:pt>
                <c:pt idx="516">
                  <c:v>4.3083333333333371</c:v>
                </c:pt>
                <c:pt idx="517">
                  <c:v>4.3166666666666709</c:v>
                </c:pt>
                <c:pt idx="518">
                  <c:v>4.3250000000000046</c:v>
                </c:pt>
                <c:pt idx="519">
                  <c:v>4.3333333333333384</c:v>
                </c:pt>
                <c:pt idx="520">
                  <c:v>4.3416666666666721</c:v>
                </c:pt>
                <c:pt idx="521">
                  <c:v>4.3500000000000059</c:v>
                </c:pt>
                <c:pt idx="522">
                  <c:v>4.3583333333333396</c:v>
                </c:pt>
                <c:pt idx="523">
                  <c:v>4.3666666666666734</c:v>
                </c:pt>
                <c:pt idx="524">
                  <c:v>4.3750000000000071</c:v>
                </c:pt>
                <c:pt idx="525">
                  <c:v>4.3833333333333409</c:v>
                </c:pt>
                <c:pt idx="526">
                  <c:v>4.3916666666666746</c:v>
                </c:pt>
                <c:pt idx="527">
                  <c:v>4.4000000000000083</c:v>
                </c:pt>
                <c:pt idx="528">
                  <c:v>4.4083333333333421</c:v>
                </c:pt>
                <c:pt idx="529">
                  <c:v>4.4166666666666758</c:v>
                </c:pt>
                <c:pt idx="530">
                  <c:v>4.4250000000000096</c:v>
                </c:pt>
                <c:pt idx="531">
                  <c:v>4.4333333333333433</c:v>
                </c:pt>
                <c:pt idx="532">
                  <c:v>4.4416666666666771</c:v>
                </c:pt>
                <c:pt idx="533">
                  <c:v>4.4500000000000108</c:v>
                </c:pt>
                <c:pt idx="534">
                  <c:v>4.4583333333333446</c:v>
                </c:pt>
                <c:pt idx="535">
                  <c:v>4.4666666666666783</c:v>
                </c:pt>
                <c:pt idx="536">
                  <c:v>4.4750000000000121</c:v>
                </c:pt>
                <c:pt idx="537">
                  <c:v>4.4833333333333458</c:v>
                </c:pt>
                <c:pt idx="538">
                  <c:v>4.4916666666666796</c:v>
                </c:pt>
                <c:pt idx="539">
                  <c:v>4.5000000000000133</c:v>
                </c:pt>
                <c:pt idx="540">
                  <c:v>4.5083333333333471</c:v>
                </c:pt>
                <c:pt idx="541">
                  <c:v>4.5166666666666808</c:v>
                </c:pt>
                <c:pt idx="542">
                  <c:v>4.5250000000000146</c:v>
                </c:pt>
                <c:pt idx="543">
                  <c:v>4.5333333333333483</c:v>
                </c:pt>
                <c:pt idx="544">
                  <c:v>4.5416666666666821</c:v>
                </c:pt>
                <c:pt idx="545">
                  <c:v>4.5500000000000158</c:v>
                </c:pt>
                <c:pt idx="546">
                  <c:v>4.5583333333333496</c:v>
                </c:pt>
                <c:pt idx="547">
                  <c:v>4.5666666666666833</c:v>
                </c:pt>
                <c:pt idx="548">
                  <c:v>4.5750000000000171</c:v>
                </c:pt>
                <c:pt idx="549">
                  <c:v>4.5833333333333508</c:v>
                </c:pt>
                <c:pt idx="550">
                  <c:v>4.5916666666666845</c:v>
                </c:pt>
                <c:pt idx="551">
                  <c:v>4.6000000000000183</c:v>
                </c:pt>
                <c:pt idx="552">
                  <c:v>4.608333333333352</c:v>
                </c:pt>
                <c:pt idx="553">
                  <c:v>4.6166666666666858</c:v>
                </c:pt>
                <c:pt idx="554">
                  <c:v>4.6250000000000195</c:v>
                </c:pt>
                <c:pt idx="555">
                  <c:v>4.6333333333333533</c:v>
                </c:pt>
                <c:pt idx="556">
                  <c:v>4.641666666666687</c:v>
                </c:pt>
                <c:pt idx="557">
                  <c:v>4.6500000000000208</c:v>
                </c:pt>
                <c:pt idx="558">
                  <c:v>4.6583333333333545</c:v>
                </c:pt>
                <c:pt idx="559">
                  <c:v>4.6666666666666883</c:v>
                </c:pt>
                <c:pt idx="560">
                  <c:v>4.675000000000022</c:v>
                </c:pt>
                <c:pt idx="561">
                  <c:v>4.6833333333333558</c:v>
                </c:pt>
                <c:pt idx="562">
                  <c:v>4.6916666666666895</c:v>
                </c:pt>
                <c:pt idx="563">
                  <c:v>4.7000000000000233</c:v>
                </c:pt>
                <c:pt idx="564">
                  <c:v>4.708333333333357</c:v>
                </c:pt>
                <c:pt idx="565">
                  <c:v>4.7166666666666908</c:v>
                </c:pt>
                <c:pt idx="566">
                  <c:v>4.7250000000000245</c:v>
                </c:pt>
                <c:pt idx="567">
                  <c:v>4.7333333333333583</c:v>
                </c:pt>
                <c:pt idx="568">
                  <c:v>4.741666666666692</c:v>
                </c:pt>
                <c:pt idx="569">
                  <c:v>4.7500000000000258</c:v>
                </c:pt>
                <c:pt idx="570">
                  <c:v>4.7583333333333595</c:v>
                </c:pt>
                <c:pt idx="571">
                  <c:v>4.7666666666666933</c:v>
                </c:pt>
                <c:pt idx="572">
                  <c:v>4.775000000000027</c:v>
                </c:pt>
                <c:pt idx="573">
                  <c:v>4.7833333333333607</c:v>
                </c:pt>
                <c:pt idx="574">
                  <c:v>4.7916666666666945</c:v>
                </c:pt>
                <c:pt idx="575">
                  <c:v>4.8000000000000282</c:v>
                </c:pt>
                <c:pt idx="576">
                  <c:v>4.808333333333362</c:v>
                </c:pt>
                <c:pt idx="577">
                  <c:v>4.8166666666666957</c:v>
                </c:pt>
                <c:pt idx="578">
                  <c:v>4.8250000000000295</c:v>
                </c:pt>
                <c:pt idx="579">
                  <c:v>4.8333333333333632</c:v>
                </c:pt>
                <c:pt idx="580">
                  <c:v>4.841666666666697</c:v>
                </c:pt>
                <c:pt idx="581">
                  <c:v>4.8500000000000307</c:v>
                </c:pt>
                <c:pt idx="582">
                  <c:v>4.8583333333333645</c:v>
                </c:pt>
                <c:pt idx="583">
                  <c:v>4.8666666666666982</c:v>
                </c:pt>
                <c:pt idx="584">
                  <c:v>4.875000000000032</c:v>
                </c:pt>
                <c:pt idx="585">
                  <c:v>4.8833333333333657</c:v>
                </c:pt>
                <c:pt idx="586">
                  <c:v>4.8916666666666995</c:v>
                </c:pt>
                <c:pt idx="587">
                  <c:v>4.9000000000000332</c:v>
                </c:pt>
                <c:pt idx="588">
                  <c:v>4.908333333333367</c:v>
                </c:pt>
                <c:pt idx="589">
                  <c:v>4.9166666666667007</c:v>
                </c:pt>
                <c:pt idx="590">
                  <c:v>4.9250000000000345</c:v>
                </c:pt>
                <c:pt idx="591">
                  <c:v>4.9333333333333682</c:v>
                </c:pt>
                <c:pt idx="592">
                  <c:v>4.941666666666702</c:v>
                </c:pt>
                <c:pt idx="593">
                  <c:v>4.9500000000000357</c:v>
                </c:pt>
                <c:pt idx="594">
                  <c:v>4.9583333333333695</c:v>
                </c:pt>
                <c:pt idx="595">
                  <c:v>4.9666666666667032</c:v>
                </c:pt>
                <c:pt idx="596">
                  <c:v>4.9750000000000369</c:v>
                </c:pt>
                <c:pt idx="597">
                  <c:v>4.9833333333333707</c:v>
                </c:pt>
                <c:pt idx="598">
                  <c:v>4.9916666666667044</c:v>
                </c:pt>
                <c:pt idx="599">
                  <c:v>5.0000000000000382</c:v>
                </c:pt>
                <c:pt idx="600">
                  <c:v>5.0083333333333719</c:v>
                </c:pt>
                <c:pt idx="601">
                  <c:v>5.0166666666667057</c:v>
                </c:pt>
                <c:pt idx="602">
                  <c:v>5.0250000000000394</c:v>
                </c:pt>
                <c:pt idx="603">
                  <c:v>5.0333333333333732</c:v>
                </c:pt>
                <c:pt idx="604">
                  <c:v>5.0416666666667069</c:v>
                </c:pt>
                <c:pt idx="605">
                  <c:v>5.0500000000000407</c:v>
                </c:pt>
                <c:pt idx="606">
                  <c:v>5.0583333333333744</c:v>
                </c:pt>
                <c:pt idx="607">
                  <c:v>5.0666666666667082</c:v>
                </c:pt>
                <c:pt idx="608">
                  <c:v>5.0750000000000419</c:v>
                </c:pt>
                <c:pt idx="609">
                  <c:v>5.0833333333333757</c:v>
                </c:pt>
                <c:pt idx="610">
                  <c:v>5.0916666666667094</c:v>
                </c:pt>
                <c:pt idx="611">
                  <c:v>5.1000000000000432</c:v>
                </c:pt>
                <c:pt idx="612">
                  <c:v>5.1083333333333769</c:v>
                </c:pt>
                <c:pt idx="613">
                  <c:v>5.1166666666667107</c:v>
                </c:pt>
                <c:pt idx="614">
                  <c:v>5.1250000000000444</c:v>
                </c:pt>
                <c:pt idx="615">
                  <c:v>5.1333333333333782</c:v>
                </c:pt>
                <c:pt idx="616">
                  <c:v>5.1416666666667119</c:v>
                </c:pt>
                <c:pt idx="617">
                  <c:v>5.1500000000000457</c:v>
                </c:pt>
                <c:pt idx="618">
                  <c:v>5.1583333333333794</c:v>
                </c:pt>
                <c:pt idx="619">
                  <c:v>5.1666666666667131</c:v>
                </c:pt>
                <c:pt idx="620">
                  <c:v>5.1750000000000469</c:v>
                </c:pt>
                <c:pt idx="621">
                  <c:v>5.1833333333333806</c:v>
                </c:pt>
                <c:pt idx="622">
                  <c:v>5.1916666666667144</c:v>
                </c:pt>
                <c:pt idx="623">
                  <c:v>5.2000000000000481</c:v>
                </c:pt>
                <c:pt idx="624">
                  <c:v>5.2083333333333819</c:v>
                </c:pt>
                <c:pt idx="625">
                  <c:v>5.2166666666667156</c:v>
                </c:pt>
                <c:pt idx="626">
                  <c:v>5.2250000000000494</c:v>
                </c:pt>
                <c:pt idx="627">
                  <c:v>5.2333333333333831</c:v>
                </c:pt>
                <c:pt idx="628">
                  <c:v>5.2416666666667169</c:v>
                </c:pt>
                <c:pt idx="629">
                  <c:v>5.2500000000000506</c:v>
                </c:pt>
                <c:pt idx="630">
                  <c:v>5.2583333333333844</c:v>
                </c:pt>
                <c:pt idx="631">
                  <c:v>5.2666666666667181</c:v>
                </c:pt>
                <c:pt idx="632">
                  <c:v>5.2750000000000519</c:v>
                </c:pt>
                <c:pt idx="633">
                  <c:v>5.2833333333333856</c:v>
                </c:pt>
                <c:pt idx="634">
                  <c:v>5.2916666666667194</c:v>
                </c:pt>
                <c:pt idx="635">
                  <c:v>5.3000000000000531</c:v>
                </c:pt>
                <c:pt idx="636">
                  <c:v>5.3083333333333869</c:v>
                </c:pt>
                <c:pt idx="637">
                  <c:v>5.3166666666667206</c:v>
                </c:pt>
                <c:pt idx="638">
                  <c:v>5.3250000000000544</c:v>
                </c:pt>
                <c:pt idx="639">
                  <c:v>5.3333333333333881</c:v>
                </c:pt>
                <c:pt idx="640">
                  <c:v>5.3416666666667219</c:v>
                </c:pt>
                <c:pt idx="641">
                  <c:v>5.3500000000000556</c:v>
                </c:pt>
                <c:pt idx="642">
                  <c:v>5.3583333333333893</c:v>
                </c:pt>
                <c:pt idx="643">
                  <c:v>5.3666666666667231</c:v>
                </c:pt>
                <c:pt idx="644">
                  <c:v>5.3750000000000568</c:v>
                </c:pt>
                <c:pt idx="645">
                  <c:v>5.3833333333333906</c:v>
                </c:pt>
                <c:pt idx="646">
                  <c:v>5.3916666666667243</c:v>
                </c:pt>
                <c:pt idx="647">
                  <c:v>5.4000000000000581</c:v>
                </c:pt>
                <c:pt idx="648">
                  <c:v>5.4083333333333918</c:v>
                </c:pt>
                <c:pt idx="649">
                  <c:v>5.4166666666667256</c:v>
                </c:pt>
                <c:pt idx="650">
                  <c:v>5.4250000000000593</c:v>
                </c:pt>
                <c:pt idx="651">
                  <c:v>5.4333333333333931</c:v>
                </c:pt>
                <c:pt idx="652">
                  <c:v>5.4416666666667268</c:v>
                </c:pt>
                <c:pt idx="653">
                  <c:v>5.4500000000000606</c:v>
                </c:pt>
                <c:pt idx="654">
                  <c:v>5.4583333333333943</c:v>
                </c:pt>
                <c:pt idx="655">
                  <c:v>5.4666666666667281</c:v>
                </c:pt>
                <c:pt idx="656">
                  <c:v>5.4750000000000618</c:v>
                </c:pt>
                <c:pt idx="657">
                  <c:v>5.4833333333333956</c:v>
                </c:pt>
                <c:pt idx="658">
                  <c:v>5.4916666666667293</c:v>
                </c:pt>
                <c:pt idx="659">
                  <c:v>5.5000000000000631</c:v>
                </c:pt>
                <c:pt idx="660">
                  <c:v>5.5083333333333968</c:v>
                </c:pt>
                <c:pt idx="661">
                  <c:v>5.5166666666667306</c:v>
                </c:pt>
                <c:pt idx="662">
                  <c:v>5.5250000000000643</c:v>
                </c:pt>
                <c:pt idx="663">
                  <c:v>5.5333333333333981</c:v>
                </c:pt>
                <c:pt idx="664">
                  <c:v>5.5416666666667318</c:v>
                </c:pt>
                <c:pt idx="665">
                  <c:v>5.5500000000000655</c:v>
                </c:pt>
                <c:pt idx="666">
                  <c:v>5.5583333333333993</c:v>
                </c:pt>
                <c:pt idx="667">
                  <c:v>5.566666666666733</c:v>
                </c:pt>
                <c:pt idx="668">
                  <c:v>5.5750000000000668</c:v>
                </c:pt>
                <c:pt idx="669">
                  <c:v>5.5833333333334005</c:v>
                </c:pt>
                <c:pt idx="670">
                  <c:v>5.5916666666667343</c:v>
                </c:pt>
                <c:pt idx="671">
                  <c:v>5.600000000000068</c:v>
                </c:pt>
                <c:pt idx="672">
                  <c:v>5.6083333333334018</c:v>
                </c:pt>
                <c:pt idx="673">
                  <c:v>5.6166666666667355</c:v>
                </c:pt>
                <c:pt idx="674">
                  <c:v>5.6250000000000693</c:v>
                </c:pt>
                <c:pt idx="675">
                  <c:v>5.633333333333403</c:v>
                </c:pt>
                <c:pt idx="676">
                  <c:v>5.6416666666667368</c:v>
                </c:pt>
                <c:pt idx="677">
                  <c:v>5.6500000000000705</c:v>
                </c:pt>
                <c:pt idx="678">
                  <c:v>5.6583333333334043</c:v>
                </c:pt>
                <c:pt idx="679">
                  <c:v>5.666666666666738</c:v>
                </c:pt>
                <c:pt idx="680">
                  <c:v>5.6750000000000718</c:v>
                </c:pt>
                <c:pt idx="681">
                  <c:v>5.6833333333334055</c:v>
                </c:pt>
                <c:pt idx="682">
                  <c:v>5.6916666666667393</c:v>
                </c:pt>
                <c:pt idx="683">
                  <c:v>5.700000000000073</c:v>
                </c:pt>
                <c:pt idx="684">
                  <c:v>5.7083333333334068</c:v>
                </c:pt>
                <c:pt idx="685">
                  <c:v>5.7166666666667405</c:v>
                </c:pt>
                <c:pt idx="686">
                  <c:v>5.7250000000000743</c:v>
                </c:pt>
                <c:pt idx="687">
                  <c:v>5.733333333333408</c:v>
                </c:pt>
                <c:pt idx="688">
                  <c:v>5.7416666666667417</c:v>
                </c:pt>
                <c:pt idx="689">
                  <c:v>5.7500000000000755</c:v>
                </c:pt>
                <c:pt idx="690">
                  <c:v>5.7583333333334092</c:v>
                </c:pt>
                <c:pt idx="691">
                  <c:v>5.766666666666743</c:v>
                </c:pt>
                <c:pt idx="692">
                  <c:v>5.7750000000000767</c:v>
                </c:pt>
                <c:pt idx="693">
                  <c:v>5.7833333333334105</c:v>
                </c:pt>
                <c:pt idx="694">
                  <c:v>5.7916666666667442</c:v>
                </c:pt>
                <c:pt idx="695">
                  <c:v>5.800000000000078</c:v>
                </c:pt>
                <c:pt idx="696">
                  <c:v>5.8083333333334117</c:v>
                </c:pt>
                <c:pt idx="697">
                  <c:v>5.8166666666667455</c:v>
                </c:pt>
                <c:pt idx="698">
                  <c:v>5.8250000000000792</c:v>
                </c:pt>
                <c:pt idx="699">
                  <c:v>5.833333333333413</c:v>
                </c:pt>
                <c:pt idx="700">
                  <c:v>5.8416666666667467</c:v>
                </c:pt>
                <c:pt idx="701">
                  <c:v>5.8500000000000805</c:v>
                </c:pt>
                <c:pt idx="702">
                  <c:v>5.8583333333334142</c:v>
                </c:pt>
                <c:pt idx="703">
                  <c:v>5.866666666666748</c:v>
                </c:pt>
                <c:pt idx="704">
                  <c:v>5.8750000000000817</c:v>
                </c:pt>
                <c:pt idx="705">
                  <c:v>5.8833333333334155</c:v>
                </c:pt>
                <c:pt idx="706">
                  <c:v>5.8916666666667492</c:v>
                </c:pt>
                <c:pt idx="707">
                  <c:v>5.900000000000083</c:v>
                </c:pt>
                <c:pt idx="708">
                  <c:v>5.9083333333334167</c:v>
                </c:pt>
                <c:pt idx="709">
                  <c:v>5.9166666666667505</c:v>
                </c:pt>
                <c:pt idx="710">
                  <c:v>5.9250000000000842</c:v>
                </c:pt>
                <c:pt idx="711">
                  <c:v>5.9333333333334179</c:v>
                </c:pt>
                <c:pt idx="712">
                  <c:v>5.9416666666667517</c:v>
                </c:pt>
                <c:pt idx="713">
                  <c:v>5.9500000000000854</c:v>
                </c:pt>
                <c:pt idx="714">
                  <c:v>5.9583333333334192</c:v>
                </c:pt>
                <c:pt idx="715">
                  <c:v>5.9666666666667529</c:v>
                </c:pt>
                <c:pt idx="716">
                  <c:v>5.9750000000000867</c:v>
                </c:pt>
                <c:pt idx="717">
                  <c:v>5.9833333333334204</c:v>
                </c:pt>
                <c:pt idx="718">
                  <c:v>5.9916666666667542</c:v>
                </c:pt>
                <c:pt idx="719">
                  <c:v>6.0000000000000879</c:v>
                </c:pt>
                <c:pt idx="720">
                  <c:v>6.0083333333334217</c:v>
                </c:pt>
                <c:pt idx="721">
                  <c:v>6.0166666666667554</c:v>
                </c:pt>
                <c:pt idx="722">
                  <c:v>6.0250000000000892</c:v>
                </c:pt>
                <c:pt idx="723">
                  <c:v>6.0333333333334229</c:v>
                </c:pt>
                <c:pt idx="724">
                  <c:v>6.0416666666667567</c:v>
                </c:pt>
                <c:pt idx="725">
                  <c:v>6.0500000000000904</c:v>
                </c:pt>
                <c:pt idx="726">
                  <c:v>6.0583333333334242</c:v>
                </c:pt>
                <c:pt idx="727">
                  <c:v>6.0666666666667579</c:v>
                </c:pt>
                <c:pt idx="728">
                  <c:v>6.0750000000000917</c:v>
                </c:pt>
                <c:pt idx="729">
                  <c:v>6.0833333333334254</c:v>
                </c:pt>
                <c:pt idx="730">
                  <c:v>6.0916666666667592</c:v>
                </c:pt>
                <c:pt idx="731">
                  <c:v>6.1000000000000929</c:v>
                </c:pt>
                <c:pt idx="732">
                  <c:v>6.1083333333334267</c:v>
                </c:pt>
                <c:pt idx="733">
                  <c:v>6.1166666666667604</c:v>
                </c:pt>
                <c:pt idx="734">
                  <c:v>6.1250000000000941</c:v>
                </c:pt>
                <c:pt idx="735">
                  <c:v>6.1333333333334279</c:v>
                </c:pt>
                <c:pt idx="736">
                  <c:v>6.1416666666667616</c:v>
                </c:pt>
                <c:pt idx="737">
                  <c:v>6.1500000000000954</c:v>
                </c:pt>
                <c:pt idx="738">
                  <c:v>6.1583333333334291</c:v>
                </c:pt>
              </c:numCache>
            </c:numRef>
          </c:xVal>
          <c:yVal>
            <c:numRef>
              <c:f>'Auto save'!$I$2:$I$4000</c:f>
              <c:numCache>
                <c:formatCode>General</c:formatCode>
                <c:ptCount val="3999"/>
                <c:pt idx="0">
                  <c:v>25.1</c:v>
                </c:pt>
                <c:pt idx="1">
                  <c:v>24.9</c:v>
                </c:pt>
                <c:pt idx="2">
                  <c:v>24.8</c:v>
                </c:pt>
                <c:pt idx="3">
                  <c:v>24.6</c:v>
                </c:pt>
                <c:pt idx="4">
                  <c:v>24.6</c:v>
                </c:pt>
                <c:pt idx="5">
                  <c:v>24.6</c:v>
                </c:pt>
                <c:pt idx="6">
                  <c:v>24.6</c:v>
                </c:pt>
                <c:pt idx="7">
                  <c:v>24.6</c:v>
                </c:pt>
                <c:pt idx="8">
                  <c:v>24.5</c:v>
                </c:pt>
                <c:pt idx="9">
                  <c:v>24.5</c:v>
                </c:pt>
                <c:pt idx="10">
                  <c:v>24.5</c:v>
                </c:pt>
                <c:pt idx="11">
                  <c:v>24.5</c:v>
                </c:pt>
                <c:pt idx="12">
                  <c:v>24.4</c:v>
                </c:pt>
                <c:pt idx="13">
                  <c:v>24.4</c:v>
                </c:pt>
                <c:pt idx="14">
                  <c:v>24.4</c:v>
                </c:pt>
                <c:pt idx="15">
                  <c:v>24.4</c:v>
                </c:pt>
                <c:pt idx="16">
                  <c:v>24.4</c:v>
                </c:pt>
                <c:pt idx="17">
                  <c:v>24.3</c:v>
                </c:pt>
                <c:pt idx="18">
                  <c:v>24.3</c:v>
                </c:pt>
                <c:pt idx="19">
                  <c:v>24.3</c:v>
                </c:pt>
                <c:pt idx="20">
                  <c:v>24.3</c:v>
                </c:pt>
                <c:pt idx="21">
                  <c:v>24.3</c:v>
                </c:pt>
                <c:pt idx="22">
                  <c:v>24.2</c:v>
                </c:pt>
                <c:pt idx="23">
                  <c:v>24.3</c:v>
                </c:pt>
                <c:pt idx="24">
                  <c:v>24.2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24.1</c:v>
                </c:pt>
                <c:pt idx="30">
                  <c:v>24.2</c:v>
                </c:pt>
                <c:pt idx="31">
                  <c:v>24.1</c:v>
                </c:pt>
                <c:pt idx="32">
                  <c:v>24.1</c:v>
                </c:pt>
                <c:pt idx="33">
                  <c:v>24.1</c:v>
                </c:pt>
                <c:pt idx="34">
                  <c:v>24.1</c:v>
                </c:pt>
                <c:pt idx="35">
                  <c:v>24.1</c:v>
                </c:pt>
                <c:pt idx="36">
                  <c:v>24.1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23.9</c:v>
                </c:pt>
                <c:pt idx="46">
                  <c:v>24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23.8</c:v>
                </c:pt>
                <c:pt idx="51">
                  <c:v>23.9</c:v>
                </c:pt>
                <c:pt idx="52">
                  <c:v>23.8</c:v>
                </c:pt>
                <c:pt idx="53">
                  <c:v>23.9</c:v>
                </c:pt>
                <c:pt idx="54">
                  <c:v>23.9</c:v>
                </c:pt>
                <c:pt idx="55">
                  <c:v>23.9</c:v>
                </c:pt>
                <c:pt idx="56">
                  <c:v>23.9</c:v>
                </c:pt>
                <c:pt idx="57">
                  <c:v>23.9</c:v>
                </c:pt>
                <c:pt idx="58">
                  <c:v>23.9</c:v>
                </c:pt>
                <c:pt idx="59">
                  <c:v>23.9</c:v>
                </c:pt>
                <c:pt idx="60">
                  <c:v>23.9</c:v>
                </c:pt>
                <c:pt idx="61">
                  <c:v>23.9</c:v>
                </c:pt>
                <c:pt idx="62">
                  <c:v>23.9</c:v>
                </c:pt>
                <c:pt idx="63">
                  <c:v>23.9</c:v>
                </c:pt>
                <c:pt idx="64">
                  <c:v>23.9</c:v>
                </c:pt>
                <c:pt idx="65">
                  <c:v>23.8</c:v>
                </c:pt>
                <c:pt idx="66">
                  <c:v>23.8</c:v>
                </c:pt>
                <c:pt idx="67">
                  <c:v>23.9</c:v>
                </c:pt>
                <c:pt idx="68">
                  <c:v>23.9</c:v>
                </c:pt>
                <c:pt idx="69">
                  <c:v>23.9</c:v>
                </c:pt>
                <c:pt idx="70">
                  <c:v>23.8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23.9</c:v>
                </c:pt>
                <c:pt idx="75">
                  <c:v>23.9</c:v>
                </c:pt>
                <c:pt idx="76">
                  <c:v>23.8</c:v>
                </c:pt>
                <c:pt idx="77">
                  <c:v>23.9</c:v>
                </c:pt>
                <c:pt idx="78">
                  <c:v>23.8</c:v>
                </c:pt>
                <c:pt idx="79">
                  <c:v>23.9</c:v>
                </c:pt>
                <c:pt idx="80">
                  <c:v>23.9</c:v>
                </c:pt>
                <c:pt idx="81">
                  <c:v>23.8</c:v>
                </c:pt>
                <c:pt idx="82">
                  <c:v>23.9</c:v>
                </c:pt>
                <c:pt idx="83">
                  <c:v>23.9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23.8</c:v>
                </c:pt>
                <c:pt idx="88">
                  <c:v>23.8</c:v>
                </c:pt>
                <c:pt idx="89">
                  <c:v>23.8</c:v>
                </c:pt>
                <c:pt idx="90">
                  <c:v>23.8</c:v>
                </c:pt>
                <c:pt idx="91">
                  <c:v>23.8</c:v>
                </c:pt>
                <c:pt idx="92">
                  <c:v>23.8</c:v>
                </c:pt>
                <c:pt idx="93">
                  <c:v>23.8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23.8</c:v>
                </c:pt>
                <c:pt idx="99">
                  <c:v>23.8</c:v>
                </c:pt>
                <c:pt idx="100">
                  <c:v>23.7</c:v>
                </c:pt>
                <c:pt idx="101">
                  <c:v>23.8</c:v>
                </c:pt>
                <c:pt idx="102">
                  <c:v>23.7</c:v>
                </c:pt>
                <c:pt idx="103">
                  <c:v>23.8</c:v>
                </c:pt>
                <c:pt idx="104">
                  <c:v>23.8</c:v>
                </c:pt>
                <c:pt idx="105">
                  <c:v>23.7</c:v>
                </c:pt>
                <c:pt idx="106">
                  <c:v>23.8</c:v>
                </c:pt>
                <c:pt idx="107">
                  <c:v>23.8</c:v>
                </c:pt>
                <c:pt idx="108">
                  <c:v>23.8</c:v>
                </c:pt>
                <c:pt idx="109">
                  <c:v>23.8</c:v>
                </c:pt>
                <c:pt idx="110">
                  <c:v>23.8</c:v>
                </c:pt>
                <c:pt idx="111">
                  <c:v>23.7</c:v>
                </c:pt>
                <c:pt idx="112">
                  <c:v>23.8</c:v>
                </c:pt>
                <c:pt idx="113">
                  <c:v>23.7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23.7</c:v>
                </c:pt>
                <c:pt idx="120">
                  <c:v>23.7</c:v>
                </c:pt>
                <c:pt idx="121">
                  <c:v>23.5</c:v>
                </c:pt>
                <c:pt idx="122">
                  <c:v>23.7</c:v>
                </c:pt>
                <c:pt idx="123">
                  <c:v>23.7</c:v>
                </c:pt>
                <c:pt idx="124">
                  <c:v>23.4</c:v>
                </c:pt>
                <c:pt idx="125">
                  <c:v>23.6</c:v>
                </c:pt>
                <c:pt idx="126">
                  <c:v>23.8</c:v>
                </c:pt>
                <c:pt idx="127">
                  <c:v>23.5</c:v>
                </c:pt>
                <c:pt idx="128">
                  <c:v>23.7</c:v>
                </c:pt>
                <c:pt idx="129">
                  <c:v>23.7</c:v>
                </c:pt>
                <c:pt idx="130">
                  <c:v>23.7</c:v>
                </c:pt>
                <c:pt idx="131">
                  <c:v>23.6</c:v>
                </c:pt>
                <c:pt idx="132">
                  <c:v>23.6</c:v>
                </c:pt>
                <c:pt idx="133">
                  <c:v>23.6</c:v>
                </c:pt>
                <c:pt idx="134">
                  <c:v>23.7</c:v>
                </c:pt>
                <c:pt idx="135">
                  <c:v>23.6</c:v>
                </c:pt>
                <c:pt idx="136">
                  <c:v>23.6</c:v>
                </c:pt>
                <c:pt idx="137">
                  <c:v>23.6</c:v>
                </c:pt>
                <c:pt idx="138">
                  <c:v>23.7</c:v>
                </c:pt>
                <c:pt idx="139">
                  <c:v>23.6</c:v>
                </c:pt>
                <c:pt idx="140">
                  <c:v>23.6</c:v>
                </c:pt>
                <c:pt idx="141">
                  <c:v>23.6</c:v>
                </c:pt>
                <c:pt idx="142">
                  <c:v>23.5</c:v>
                </c:pt>
                <c:pt idx="143">
                  <c:v>23.6</c:v>
                </c:pt>
                <c:pt idx="144">
                  <c:v>23.6</c:v>
                </c:pt>
                <c:pt idx="145">
                  <c:v>23.7</c:v>
                </c:pt>
                <c:pt idx="146">
                  <c:v>23.6</c:v>
                </c:pt>
                <c:pt idx="147">
                  <c:v>23.6</c:v>
                </c:pt>
                <c:pt idx="148">
                  <c:v>23.6</c:v>
                </c:pt>
                <c:pt idx="149">
                  <c:v>23.6</c:v>
                </c:pt>
                <c:pt idx="150">
                  <c:v>23.6</c:v>
                </c:pt>
                <c:pt idx="151">
                  <c:v>23.6</c:v>
                </c:pt>
                <c:pt idx="152">
                  <c:v>23.6</c:v>
                </c:pt>
                <c:pt idx="153">
                  <c:v>23.6</c:v>
                </c:pt>
                <c:pt idx="154">
                  <c:v>23.7</c:v>
                </c:pt>
                <c:pt idx="155">
                  <c:v>23.6</c:v>
                </c:pt>
                <c:pt idx="156">
                  <c:v>23.6</c:v>
                </c:pt>
                <c:pt idx="157">
                  <c:v>23.7</c:v>
                </c:pt>
                <c:pt idx="158">
                  <c:v>23.7</c:v>
                </c:pt>
                <c:pt idx="159">
                  <c:v>23.6</c:v>
                </c:pt>
                <c:pt idx="160">
                  <c:v>23.6</c:v>
                </c:pt>
                <c:pt idx="161">
                  <c:v>23.6</c:v>
                </c:pt>
                <c:pt idx="162">
                  <c:v>23.6</c:v>
                </c:pt>
                <c:pt idx="163">
                  <c:v>23.6</c:v>
                </c:pt>
                <c:pt idx="164">
                  <c:v>23.7</c:v>
                </c:pt>
                <c:pt idx="165">
                  <c:v>23.7</c:v>
                </c:pt>
                <c:pt idx="166">
                  <c:v>23.6</c:v>
                </c:pt>
                <c:pt idx="167">
                  <c:v>23.7</c:v>
                </c:pt>
                <c:pt idx="168">
                  <c:v>23.7</c:v>
                </c:pt>
                <c:pt idx="169">
                  <c:v>23.7</c:v>
                </c:pt>
                <c:pt idx="170">
                  <c:v>23.8</c:v>
                </c:pt>
                <c:pt idx="171">
                  <c:v>23.8</c:v>
                </c:pt>
                <c:pt idx="172">
                  <c:v>23.7</c:v>
                </c:pt>
                <c:pt idx="173">
                  <c:v>23.8</c:v>
                </c:pt>
                <c:pt idx="174">
                  <c:v>23.7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23.7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23.9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23.9</c:v>
                </c:pt>
                <c:pt idx="198">
                  <c:v>23.8</c:v>
                </c:pt>
                <c:pt idx="199">
                  <c:v>23.8</c:v>
                </c:pt>
                <c:pt idx="200">
                  <c:v>23.8</c:v>
                </c:pt>
                <c:pt idx="201">
                  <c:v>23.9</c:v>
                </c:pt>
                <c:pt idx="202">
                  <c:v>23.8</c:v>
                </c:pt>
                <c:pt idx="203">
                  <c:v>23.8</c:v>
                </c:pt>
                <c:pt idx="204">
                  <c:v>23.9</c:v>
                </c:pt>
                <c:pt idx="205">
                  <c:v>23.9</c:v>
                </c:pt>
                <c:pt idx="206">
                  <c:v>23.8</c:v>
                </c:pt>
                <c:pt idx="207">
                  <c:v>23.9</c:v>
                </c:pt>
                <c:pt idx="208">
                  <c:v>23.8</c:v>
                </c:pt>
                <c:pt idx="209">
                  <c:v>23.8</c:v>
                </c:pt>
                <c:pt idx="210">
                  <c:v>23.8</c:v>
                </c:pt>
                <c:pt idx="211">
                  <c:v>23.8</c:v>
                </c:pt>
                <c:pt idx="212">
                  <c:v>23.9</c:v>
                </c:pt>
                <c:pt idx="213">
                  <c:v>23.9</c:v>
                </c:pt>
                <c:pt idx="214">
                  <c:v>23.8</c:v>
                </c:pt>
                <c:pt idx="215">
                  <c:v>23.8</c:v>
                </c:pt>
                <c:pt idx="216">
                  <c:v>23.8</c:v>
                </c:pt>
                <c:pt idx="217">
                  <c:v>23.8</c:v>
                </c:pt>
                <c:pt idx="218">
                  <c:v>23.8</c:v>
                </c:pt>
                <c:pt idx="219">
                  <c:v>23.8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23.9</c:v>
                </c:pt>
                <c:pt idx="224">
                  <c:v>23.8</c:v>
                </c:pt>
                <c:pt idx="225">
                  <c:v>23.9</c:v>
                </c:pt>
                <c:pt idx="226">
                  <c:v>23.9</c:v>
                </c:pt>
                <c:pt idx="227">
                  <c:v>23.8</c:v>
                </c:pt>
                <c:pt idx="228">
                  <c:v>23.9</c:v>
                </c:pt>
                <c:pt idx="229">
                  <c:v>23.8</c:v>
                </c:pt>
                <c:pt idx="230">
                  <c:v>23.9</c:v>
                </c:pt>
                <c:pt idx="231">
                  <c:v>23.9</c:v>
                </c:pt>
                <c:pt idx="232">
                  <c:v>23.8</c:v>
                </c:pt>
                <c:pt idx="233">
                  <c:v>23.8</c:v>
                </c:pt>
                <c:pt idx="234">
                  <c:v>23.8</c:v>
                </c:pt>
                <c:pt idx="235">
                  <c:v>23.8</c:v>
                </c:pt>
                <c:pt idx="236">
                  <c:v>23.8</c:v>
                </c:pt>
                <c:pt idx="237">
                  <c:v>23.8</c:v>
                </c:pt>
                <c:pt idx="238">
                  <c:v>23.9</c:v>
                </c:pt>
                <c:pt idx="239">
                  <c:v>23.8</c:v>
                </c:pt>
                <c:pt idx="240">
                  <c:v>23.8</c:v>
                </c:pt>
                <c:pt idx="241">
                  <c:v>23.8</c:v>
                </c:pt>
                <c:pt idx="242">
                  <c:v>23.9</c:v>
                </c:pt>
                <c:pt idx="243">
                  <c:v>23.8</c:v>
                </c:pt>
                <c:pt idx="244">
                  <c:v>23.8</c:v>
                </c:pt>
                <c:pt idx="245">
                  <c:v>23.8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23.9</c:v>
                </c:pt>
                <c:pt idx="250">
                  <c:v>23.8</c:v>
                </c:pt>
                <c:pt idx="251">
                  <c:v>23.8</c:v>
                </c:pt>
                <c:pt idx="252">
                  <c:v>23.9</c:v>
                </c:pt>
                <c:pt idx="253">
                  <c:v>23.9</c:v>
                </c:pt>
                <c:pt idx="254">
                  <c:v>23.9</c:v>
                </c:pt>
                <c:pt idx="255">
                  <c:v>23.9</c:v>
                </c:pt>
                <c:pt idx="256">
                  <c:v>23.9</c:v>
                </c:pt>
                <c:pt idx="257">
                  <c:v>23.9</c:v>
                </c:pt>
                <c:pt idx="258">
                  <c:v>23.9</c:v>
                </c:pt>
                <c:pt idx="259">
                  <c:v>23.9</c:v>
                </c:pt>
                <c:pt idx="260">
                  <c:v>23.9</c:v>
                </c:pt>
                <c:pt idx="261">
                  <c:v>23.9</c:v>
                </c:pt>
                <c:pt idx="262">
                  <c:v>23.9</c:v>
                </c:pt>
                <c:pt idx="263">
                  <c:v>23.9</c:v>
                </c:pt>
                <c:pt idx="264">
                  <c:v>23.9</c:v>
                </c:pt>
                <c:pt idx="265">
                  <c:v>23.9</c:v>
                </c:pt>
                <c:pt idx="266">
                  <c:v>23.9</c:v>
                </c:pt>
                <c:pt idx="267">
                  <c:v>23.9</c:v>
                </c:pt>
                <c:pt idx="268">
                  <c:v>23.9</c:v>
                </c:pt>
                <c:pt idx="269">
                  <c:v>24</c:v>
                </c:pt>
                <c:pt idx="270">
                  <c:v>23.9</c:v>
                </c:pt>
                <c:pt idx="271">
                  <c:v>23.9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24</c:v>
                </c:pt>
                <c:pt idx="277">
                  <c:v>23.9</c:v>
                </c:pt>
                <c:pt idx="278">
                  <c:v>24</c:v>
                </c:pt>
                <c:pt idx="279">
                  <c:v>24</c:v>
                </c:pt>
                <c:pt idx="280">
                  <c:v>24</c:v>
                </c:pt>
                <c:pt idx="281">
                  <c:v>23.9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24.1</c:v>
                </c:pt>
                <c:pt idx="286">
                  <c:v>24</c:v>
                </c:pt>
                <c:pt idx="287">
                  <c:v>24</c:v>
                </c:pt>
                <c:pt idx="288">
                  <c:v>24</c:v>
                </c:pt>
                <c:pt idx="289">
                  <c:v>24</c:v>
                </c:pt>
                <c:pt idx="290">
                  <c:v>24.1</c:v>
                </c:pt>
                <c:pt idx="291">
                  <c:v>24.1</c:v>
                </c:pt>
                <c:pt idx="292">
                  <c:v>24</c:v>
                </c:pt>
                <c:pt idx="293">
                  <c:v>24.1</c:v>
                </c:pt>
                <c:pt idx="294">
                  <c:v>24.1</c:v>
                </c:pt>
                <c:pt idx="295">
                  <c:v>24.1</c:v>
                </c:pt>
                <c:pt idx="296">
                  <c:v>24.1</c:v>
                </c:pt>
                <c:pt idx="297">
                  <c:v>24.1</c:v>
                </c:pt>
                <c:pt idx="298">
                  <c:v>24.1</c:v>
                </c:pt>
                <c:pt idx="299">
                  <c:v>24.1</c:v>
                </c:pt>
                <c:pt idx="300">
                  <c:v>24.1</c:v>
                </c:pt>
                <c:pt idx="301">
                  <c:v>24.2</c:v>
                </c:pt>
                <c:pt idx="302">
                  <c:v>24</c:v>
                </c:pt>
                <c:pt idx="303">
                  <c:v>24.1</c:v>
                </c:pt>
                <c:pt idx="304">
                  <c:v>24.1</c:v>
                </c:pt>
                <c:pt idx="305">
                  <c:v>24.1</c:v>
                </c:pt>
                <c:pt idx="306">
                  <c:v>24.2</c:v>
                </c:pt>
                <c:pt idx="307">
                  <c:v>24.1</c:v>
                </c:pt>
                <c:pt idx="308">
                  <c:v>24.1</c:v>
                </c:pt>
                <c:pt idx="309">
                  <c:v>24.2</c:v>
                </c:pt>
                <c:pt idx="310">
                  <c:v>24.1</c:v>
                </c:pt>
                <c:pt idx="311">
                  <c:v>24.1</c:v>
                </c:pt>
                <c:pt idx="312">
                  <c:v>24.2</c:v>
                </c:pt>
                <c:pt idx="313">
                  <c:v>24.1</c:v>
                </c:pt>
                <c:pt idx="314">
                  <c:v>24.1</c:v>
                </c:pt>
                <c:pt idx="315">
                  <c:v>24.2</c:v>
                </c:pt>
                <c:pt idx="316">
                  <c:v>24.1</c:v>
                </c:pt>
                <c:pt idx="317">
                  <c:v>24.2</c:v>
                </c:pt>
                <c:pt idx="318">
                  <c:v>24.2</c:v>
                </c:pt>
                <c:pt idx="319">
                  <c:v>24.1</c:v>
                </c:pt>
                <c:pt idx="320">
                  <c:v>24.1</c:v>
                </c:pt>
                <c:pt idx="321">
                  <c:v>24.2</c:v>
                </c:pt>
                <c:pt idx="322">
                  <c:v>24.1</c:v>
                </c:pt>
                <c:pt idx="323">
                  <c:v>24.2</c:v>
                </c:pt>
                <c:pt idx="324">
                  <c:v>24.2</c:v>
                </c:pt>
                <c:pt idx="325">
                  <c:v>24.2</c:v>
                </c:pt>
                <c:pt idx="326">
                  <c:v>24.2</c:v>
                </c:pt>
                <c:pt idx="327">
                  <c:v>24.2</c:v>
                </c:pt>
                <c:pt idx="328">
                  <c:v>24.1</c:v>
                </c:pt>
                <c:pt idx="329">
                  <c:v>24.2</c:v>
                </c:pt>
                <c:pt idx="330">
                  <c:v>24.2</c:v>
                </c:pt>
                <c:pt idx="331">
                  <c:v>24.1</c:v>
                </c:pt>
                <c:pt idx="332">
                  <c:v>24.2</c:v>
                </c:pt>
                <c:pt idx="333">
                  <c:v>24.2</c:v>
                </c:pt>
                <c:pt idx="334">
                  <c:v>24.1</c:v>
                </c:pt>
                <c:pt idx="335">
                  <c:v>24.2</c:v>
                </c:pt>
                <c:pt idx="336">
                  <c:v>24.2</c:v>
                </c:pt>
                <c:pt idx="337">
                  <c:v>24.2</c:v>
                </c:pt>
                <c:pt idx="338">
                  <c:v>24.2</c:v>
                </c:pt>
                <c:pt idx="339">
                  <c:v>24.1</c:v>
                </c:pt>
                <c:pt idx="340">
                  <c:v>24.2</c:v>
                </c:pt>
                <c:pt idx="341">
                  <c:v>24.2</c:v>
                </c:pt>
                <c:pt idx="342">
                  <c:v>24.2</c:v>
                </c:pt>
                <c:pt idx="343">
                  <c:v>24.2</c:v>
                </c:pt>
                <c:pt idx="344">
                  <c:v>24.2</c:v>
                </c:pt>
                <c:pt idx="345">
                  <c:v>24.2</c:v>
                </c:pt>
                <c:pt idx="346">
                  <c:v>24.1</c:v>
                </c:pt>
                <c:pt idx="347">
                  <c:v>24.2</c:v>
                </c:pt>
                <c:pt idx="348">
                  <c:v>24.2</c:v>
                </c:pt>
                <c:pt idx="349">
                  <c:v>24.2</c:v>
                </c:pt>
                <c:pt idx="350">
                  <c:v>24.2</c:v>
                </c:pt>
                <c:pt idx="351">
                  <c:v>24.2</c:v>
                </c:pt>
                <c:pt idx="352">
                  <c:v>24.2</c:v>
                </c:pt>
                <c:pt idx="353">
                  <c:v>24.2</c:v>
                </c:pt>
                <c:pt idx="354">
                  <c:v>24.2</c:v>
                </c:pt>
                <c:pt idx="355">
                  <c:v>24.2</c:v>
                </c:pt>
                <c:pt idx="356">
                  <c:v>24.2</c:v>
                </c:pt>
                <c:pt idx="357">
                  <c:v>24.2</c:v>
                </c:pt>
                <c:pt idx="358">
                  <c:v>24.2</c:v>
                </c:pt>
                <c:pt idx="359">
                  <c:v>24.1</c:v>
                </c:pt>
                <c:pt idx="360">
                  <c:v>24.2</c:v>
                </c:pt>
                <c:pt idx="361">
                  <c:v>24.2</c:v>
                </c:pt>
                <c:pt idx="362">
                  <c:v>24.2</c:v>
                </c:pt>
                <c:pt idx="363">
                  <c:v>24.2</c:v>
                </c:pt>
                <c:pt idx="364">
                  <c:v>24.2</c:v>
                </c:pt>
                <c:pt idx="365">
                  <c:v>24.2</c:v>
                </c:pt>
                <c:pt idx="366">
                  <c:v>24.2</c:v>
                </c:pt>
                <c:pt idx="367">
                  <c:v>24.2</c:v>
                </c:pt>
                <c:pt idx="368">
                  <c:v>24.3</c:v>
                </c:pt>
                <c:pt idx="369">
                  <c:v>24.2</c:v>
                </c:pt>
                <c:pt idx="370">
                  <c:v>24.3</c:v>
                </c:pt>
                <c:pt idx="371">
                  <c:v>24.2</c:v>
                </c:pt>
                <c:pt idx="372">
                  <c:v>24.2</c:v>
                </c:pt>
                <c:pt idx="373">
                  <c:v>24.3</c:v>
                </c:pt>
                <c:pt idx="374">
                  <c:v>24.3</c:v>
                </c:pt>
                <c:pt idx="375">
                  <c:v>24.2</c:v>
                </c:pt>
                <c:pt idx="376">
                  <c:v>24.2</c:v>
                </c:pt>
                <c:pt idx="377">
                  <c:v>24.2</c:v>
                </c:pt>
                <c:pt idx="378">
                  <c:v>24.3</c:v>
                </c:pt>
                <c:pt idx="379">
                  <c:v>24.2</c:v>
                </c:pt>
                <c:pt idx="380">
                  <c:v>24.2</c:v>
                </c:pt>
                <c:pt idx="381">
                  <c:v>24.2</c:v>
                </c:pt>
                <c:pt idx="382">
                  <c:v>24.2</c:v>
                </c:pt>
                <c:pt idx="383">
                  <c:v>24.2</c:v>
                </c:pt>
                <c:pt idx="384">
                  <c:v>24.3</c:v>
                </c:pt>
                <c:pt idx="385">
                  <c:v>24.3</c:v>
                </c:pt>
                <c:pt idx="386">
                  <c:v>24.2</c:v>
                </c:pt>
                <c:pt idx="387">
                  <c:v>24.3</c:v>
                </c:pt>
                <c:pt idx="388">
                  <c:v>24.3</c:v>
                </c:pt>
                <c:pt idx="389">
                  <c:v>24.3</c:v>
                </c:pt>
                <c:pt idx="390">
                  <c:v>24.3</c:v>
                </c:pt>
                <c:pt idx="391">
                  <c:v>24.3</c:v>
                </c:pt>
                <c:pt idx="392">
                  <c:v>24.3</c:v>
                </c:pt>
                <c:pt idx="393">
                  <c:v>24.3</c:v>
                </c:pt>
                <c:pt idx="394">
                  <c:v>24.3</c:v>
                </c:pt>
                <c:pt idx="395">
                  <c:v>24.3</c:v>
                </c:pt>
                <c:pt idx="396">
                  <c:v>24.3</c:v>
                </c:pt>
                <c:pt idx="397">
                  <c:v>24.3</c:v>
                </c:pt>
                <c:pt idx="398">
                  <c:v>24.3</c:v>
                </c:pt>
                <c:pt idx="399">
                  <c:v>24.3</c:v>
                </c:pt>
                <c:pt idx="400">
                  <c:v>24.3</c:v>
                </c:pt>
                <c:pt idx="401">
                  <c:v>24.2</c:v>
                </c:pt>
                <c:pt idx="402">
                  <c:v>24.3</c:v>
                </c:pt>
                <c:pt idx="403">
                  <c:v>24.3</c:v>
                </c:pt>
                <c:pt idx="404">
                  <c:v>24.3</c:v>
                </c:pt>
                <c:pt idx="405">
                  <c:v>24.3</c:v>
                </c:pt>
                <c:pt idx="406">
                  <c:v>24.3</c:v>
                </c:pt>
                <c:pt idx="407">
                  <c:v>24.3</c:v>
                </c:pt>
                <c:pt idx="408">
                  <c:v>24.4</c:v>
                </c:pt>
                <c:pt idx="409">
                  <c:v>24.3</c:v>
                </c:pt>
                <c:pt idx="410">
                  <c:v>24.3</c:v>
                </c:pt>
                <c:pt idx="411">
                  <c:v>24.2</c:v>
                </c:pt>
                <c:pt idx="412">
                  <c:v>24.4</c:v>
                </c:pt>
                <c:pt idx="413">
                  <c:v>24.3</c:v>
                </c:pt>
                <c:pt idx="414">
                  <c:v>24.4</c:v>
                </c:pt>
                <c:pt idx="415">
                  <c:v>24.4</c:v>
                </c:pt>
                <c:pt idx="416">
                  <c:v>24.3</c:v>
                </c:pt>
                <c:pt idx="417">
                  <c:v>24.4</c:v>
                </c:pt>
                <c:pt idx="418">
                  <c:v>24.4</c:v>
                </c:pt>
                <c:pt idx="419">
                  <c:v>24.4</c:v>
                </c:pt>
                <c:pt idx="420">
                  <c:v>24.4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24.4</c:v>
                </c:pt>
                <c:pt idx="425">
                  <c:v>24.4</c:v>
                </c:pt>
                <c:pt idx="426">
                  <c:v>24.3</c:v>
                </c:pt>
                <c:pt idx="427">
                  <c:v>24.5</c:v>
                </c:pt>
                <c:pt idx="428">
                  <c:v>24.3</c:v>
                </c:pt>
                <c:pt idx="429">
                  <c:v>24.5</c:v>
                </c:pt>
                <c:pt idx="430">
                  <c:v>24.4</c:v>
                </c:pt>
                <c:pt idx="431">
                  <c:v>24.3</c:v>
                </c:pt>
                <c:pt idx="432">
                  <c:v>24.4</c:v>
                </c:pt>
                <c:pt idx="433">
                  <c:v>24.4</c:v>
                </c:pt>
                <c:pt idx="434">
                  <c:v>24.4</c:v>
                </c:pt>
                <c:pt idx="435">
                  <c:v>24.4</c:v>
                </c:pt>
                <c:pt idx="436">
                  <c:v>24.5</c:v>
                </c:pt>
                <c:pt idx="437">
                  <c:v>24.5</c:v>
                </c:pt>
                <c:pt idx="438">
                  <c:v>24.4</c:v>
                </c:pt>
                <c:pt idx="439">
                  <c:v>24.4</c:v>
                </c:pt>
                <c:pt idx="440">
                  <c:v>24.4</c:v>
                </c:pt>
                <c:pt idx="441">
                  <c:v>24.4</c:v>
                </c:pt>
                <c:pt idx="442">
                  <c:v>24.4</c:v>
                </c:pt>
                <c:pt idx="443">
                  <c:v>24.5</c:v>
                </c:pt>
                <c:pt idx="444">
                  <c:v>24.5</c:v>
                </c:pt>
                <c:pt idx="445">
                  <c:v>24.4</c:v>
                </c:pt>
                <c:pt idx="446">
                  <c:v>24.4</c:v>
                </c:pt>
                <c:pt idx="447">
                  <c:v>24.4</c:v>
                </c:pt>
                <c:pt idx="448">
                  <c:v>24.4</c:v>
                </c:pt>
                <c:pt idx="449">
                  <c:v>24.4</c:v>
                </c:pt>
                <c:pt idx="450">
                  <c:v>24.5</c:v>
                </c:pt>
                <c:pt idx="451">
                  <c:v>24.5</c:v>
                </c:pt>
                <c:pt idx="452">
                  <c:v>24.5</c:v>
                </c:pt>
                <c:pt idx="453">
                  <c:v>24.5</c:v>
                </c:pt>
                <c:pt idx="454">
                  <c:v>24.5</c:v>
                </c:pt>
                <c:pt idx="455">
                  <c:v>24.5</c:v>
                </c:pt>
                <c:pt idx="456">
                  <c:v>24.5</c:v>
                </c:pt>
                <c:pt idx="457">
                  <c:v>24.5</c:v>
                </c:pt>
                <c:pt idx="458">
                  <c:v>24.4</c:v>
                </c:pt>
                <c:pt idx="459">
                  <c:v>24.5</c:v>
                </c:pt>
                <c:pt idx="460">
                  <c:v>24.5</c:v>
                </c:pt>
                <c:pt idx="461">
                  <c:v>24.5</c:v>
                </c:pt>
                <c:pt idx="462">
                  <c:v>24.4</c:v>
                </c:pt>
                <c:pt idx="463">
                  <c:v>24.5</c:v>
                </c:pt>
                <c:pt idx="464">
                  <c:v>24.5</c:v>
                </c:pt>
                <c:pt idx="465">
                  <c:v>24.5</c:v>
                </c:pt>
                <c:pt idx="466">
                  <c:v>24.4</c:v>
                </c:pt>
                <c:pt idx="467">
                  <c:v>24.5</c:v>
                </c:pt>
                <c:pt idx="468">
                  <c:v>24.5</c:v>
                </c:pt>
                <c:pt idx="469">
                  <c:v>24.5</c:v>
                </c:pt>
                <c:pt idx="470">
                  <c:v>24.5</c:v>
                </c:pt>
                <c:pt idx="471">
                  <c:v>24.5</c:v>
                </c:pt>
                <c:pt idx="472">
                  <c:v>24.5</c:v>
                </c:pt>
                <c:pt idx="473">
                  <c:v>24.5</c:v>
                </c:pt>
                <c:pt idx="474">
                  <c:v>24.5</c:v>
                </c:pt>
                <c:pt idx="475">
                  <c:v>24.5</c:v>
                </c:pt>
                <c:pt idx="476">
                  <c:v>24.5</c:v>
                </c:pt>
                <c:pt idx="477">
                  <c:v>24.5</c:v>
                </c:pt>
                <c:pt idx="478">
                  <c:v>24.6</c:v>
                </c:pt>
                <c:pt idx="479">
                  <c:v>24.6</c:v>
                </c:pt>
                <c:pt idx="480">
                  <c:v>24.5</c:v>
                </c:pt>
                <c:pt idx="481">
                  <c:v>24.6</c:v>
                </c:pt>
                <c:pt idx="482">
                  <c:v>24.6</c:v>
                </c:pt>
                <c:pt idx="483">
                  <c:v>24.5</c:v>
                </c:pt>
                <c:pt idx="484">
                  <c:v>24.5</c:v>
                </c:pt>
                <c:pt idx="485">
                  <c:v>24.5</c:v>
                </c:pt>
                <c:pt idx="486">
                  <c:v>24.6</c:v>
                </c:pt>
                <c:pt idx="487">
                  <c:v>24.5</c:v>
                </c:pt>
                <c:pt idx="488">
                  <c:v>24.6</c:v>
                </c:pt>
                <c:pt idx="489">
                  <c:v>24.6</c:v>
                </c:pt>
                <c:pt idx="490">
                  <c:v>24.6</c:v>
                </c:pt>
                <c:pt idx="491">
                  <c:v>24.6</c:v>
                </c:pt>
                <c:pt idx="492">
                  <c:v>24.6</c:v>
                </c:pt>
                <c:pt idx="493">
                  <c:v>24.6</c:v>
                </c:pt>
                <c:pt idx="494">
                  <c:v>24.6</c:v>
                </c:pt>
                <c:pt idx="495">
                  <c:v>24.6</c:v>
                </c:pt>
                <c:pt idx="496">
                  <c:v>24.6</c:v>
                </c:pt>
                <c:pt idx="497">
                  <c:v>24.6</c:v>
                </c:pt>
                <c:pt idx="498">
                  <c:v>24.6</c:v>
                </c:pt>
                <c:pt idx="499">
                  <c:v>24.7</c:v>
                </c:pt>
                <c:pt idx="500">
                  <c:v>24.6</c:v>
                </c:pt>
                <c:pt idx="501">
                  <c:v>24.6</c:v>
                </c:pt>
                <c:pt idx="502">
                  <c:v>24.6</c:v>
                </c:pt>
                <c:pt idx="503">
                  <c:v>24.6</c:v>
                </c:pt>
                <c:pt idx="504">
                  <c:v>24.6</c:v>
                </c:pt>
                <c:pt idx="505">
                  <c:v>24.5</c:v>
                </c:pt>
                <c:pt idx="506">
                  <c:v>24.6</c:v>
                </c:pt>
                <c:pt idx="507">
                  <c:v>24.6</c:v>
                </c:pt>
                <c:pt idx="508">
                  <c:v>24.6</c:v>
                </c:pt>
                <c:pt idx="509">
                  <c:v>24.7</c:v>
                </c:pt>
                <c:pt idx="510">
                  <c:v>24.7</c:v>
                </c:pt>
                <c:pt idx="511">
                  <c:v>24.7</c:v>
                </c:pt>
                <c:pt idx="512">
                  <c:v>24.6</c:v>
                </c:pt>
                <c:pt idx="513">
                  <c:v>24.6</c:v>
                </c:pt>
                <c:pt idx="514">
                  <c:v>24.7</c:v>
                </c:pt>
                <c:pt idx="515">
                  <c:v>24.7</c:v>
                </c:pt>
                <c:pt idx="516">
                  <c:v>24.6</c:v>
                </c:pt>
                <c:pt idx="517">
                  <c:v>24.7</c:v>
                </c:pt>
                <c:pt idx="518">
                  <c:v>24.7</c:v>
                </c:pt>
                <c:pt idx="519">
                  <c:v>24.8</c:v>
                </c:pt>
                <c:pt idx="520">
                  <c:v>24.7</c:v>
                </c:pt>
                <c:pt idx="521">
                  <c:v>24.7</c:v>
                </c:pt>
                <c:pt idx="522">
                  <c:v>24.8</c:v>
                </c:pt>
                <c:pt idx="523">
                  <c:v>24.7</c:v>
                </c:pt>
                <c:pt idx="524">
                  <c:v>24.7</c:v>
                </c:pt>
                <c:pt idx="525">
                  <c:v>24.7</c:v>
                </c:pt>
                <c:pt idx="526">
                  <c:v>24.7</c:v>
                </c:pt>
                <c:pt idx="527">
                  <c:v>24.7</c:v>
                </c:pt>
                <c:pt idx="528">
                  <c:v>24.7</c:v>
                </c:pt>
                <c:pt idx="529">
                  <c:v>24.8</c:v>
                </c:pt>
                <c:pt idx="530">
                  <c:v>24.7</c:v>
                </c:pt>
                <c:pt idx="531">
                  <c:v>24.7</c:v>
                </c:pt>
                <c:pt idx="532">
                  <c:v>24.7</c:v>
                </c:pt>
                <c:pt idx="533">
                  <c:v>24.8</c:v>
                </c:pt>
                <c:pt idx="534">
                  <c:v>24.7</c:v>
                </c:pt>
                <c:pt idx="535">
                  <c:v>24.7</c:v>
                </c:pt>
                <c:pt idx="536">
                  <c:v>24.8</c:v>
                </c:pt>
                <c:pt idx="537">
                  <c:v>24.8</c:v>
                </c:pt>
                <c:pt idx="538">
                  <c:v>24.8</c:v>
                </c:pt>
                <c:pt idx="539">
                  <c:v>24.7</c:v>
                </c:pt>
                <c:pt idx="540">
                  <c:v>24.7</c:v>
                </c:pt>
                <c:pt idx="541">
                  <c:v>24.8</c:v>
                </c:pt>
                <c:pt idx="542">
                  <c:v>24.8</c:v>
                </c:pt>
                <c:pt idx="543">
                  <c:v>24.7</c:v>
                </c:pt>
                <c:pt idx="544">
                  <c:v>24.7</c:v>
                </c:pt>
                <c:pt idx="545">
                  <c:v>24.7</c:v>
                </c:pt>
                <c:pt idx="546">
                  <c:v>24.9</c:v>
                </c:pt>
                <c:pt idx="547">
                  <c:v>24.7</c:v>
                </c:pt>
                <c:pt idx="548">
                  <c:v>24.8</c:v>
                </c:pt>
                <c:pt idx="549">
                  <c:v>24.7</c:v>
                </c:pt>
                <c:pt idx="550">
                  <c:v>24.7</c:v>
                </c:pt>
                <c:pt idx="551">
                  <c:v>24.8</c:v>
                </c:pt>
                <c:pt idx="552">
                  <c:v>24.8</c:v>
                </c:pt>
                <c:pt idx="553">
                  <c:v>24.7</c:v>
                </c:pt>
                <c:pt idx="554">
                  <c:v>24.7</c:v>
                </c:pt>
                <c:pt idx="555">
                  <c:v>24.7</c:v>
                </c:pt>
                <c:pt idx="556">
                  <c:v>24.8</c:v>
                </c:pt>
                <c:pt idx="557">
                  <c:v>24.7</c:v>
                </c:pt>
                <c:pt idx="558">
                  <c:v>24.6</c:v>
                </c:pt>
                <c:pt idx="559">
                  <c:v>24.7</c:v>
                </c:pt>
                <c:pt idx="560">
                  <c:v>24.7</c:v>
                </c:pt>
                <c:pt idx="561">
                  <c:v>24.7</c:v>
                </c:pt>
                <c:pt idx="562">
                  <c:v>24.7</c:v>
                </c:pt>
                <c:pt idx="563">
                  <c:v>24.7</c:v>
                </c:pt>
                <c:pt idx="564">
                  <c:v>24.7</c:v>
                </c:pt>
                <c:pt idx="565">
                  <c:v>24.7</c:v>
                </c:pt>
                <c:pt idx="566">
                  <c:v>24.8</c:v>
                </c:pt>
                <c:pt idx="567">
                  <c:v>24.7</c:v>
                </c:pt>
                <c:pt idx="568">
                  <c:v>24.7</c:v>
                </c:pt>
                <c:pt idx="569">
                  <c:v>24.7</c:v>
                </c:pt>
                <c:pt idx="570">
                  <c:v>24.7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24.6</c:v>
                </c:pt>
                <c:pt idx="575">
                  <c:v>24.6</c:v>
                </c:pt>
                <c:pt idx="576">
                  <c:v>24.5</c:v>
                </c:pt>
                <c:pt idx="577">
                  <c:v>24.6</c:v>
                </c:pt>
                <c:pt idx="578">
                  <c:v>24.5</c:v>
                </c:pt>
                <c:pt idx="579">
                  <c:v>24.5</c:v>
                </c:pt>
                <c:pt idx="580">
                  <c:v>24.5</c:v>
                </c:pt>
                <c:pt idx="581">
                  <c:v>24.6</c:v>
                </c:pt>
                <c:pt idx="582">
                  <c:v>24.5</c:v>
                </c:pt>
                <c:pt idx="583">
                  <c:v>24.6</c:v>
                </c:pt>
                <c:pt idx="584">
                  <c:v>24.4</c:v>
                </c:pt>
                <c:pt idx="585">
                  <c:v>24.6</c:v>
                </c:pt>
                <c:pt idx="586">
                  <c:v>24.6</c:v>
                </c:pt>
                <c:pt idx="587">
                  <c:v>24.7</c:v>
                </c:pt>
                <c:pt idx="588">
                  <c:v>24.5</c:v>
                </c:pt>
                <c:pt idx="589">
                  <c:v>24.5</c:v>
                </c:pt>
                <c:pt idx="590">
                  <c:v>24.5</c:v>
                </c:pt>
                <c:pt idx="591">
                  <c:v>24.5</c:v>
                </c:pt>
                <c:pt idx="592">
                  <c:v>24.4</c:v>
                </c:pt>
                <c:pt idx="593">
                  <c:v>24.7</c:v>
                </c:pt>
                <c:pt idx="594">
                  <c:v>24.6</c:v>
                </c:pt>
                <c:pt idx="595">
                  <c:v>24.6</c:v>
                </c:pt>
                <c:pt idx="596">
                  <c:v>24.5</c:v>
                </c:pt>
                <c:pt idx="597">
                  <c:v>24.4</c:v>
                </c:pt>
                <c:pt idx="598">
                  <c:v>24.5</c:v>
                </c:pt>
                <c:pt idx="599">
                  <c:v>24.5</c:v>
                </c:pt>
                <c:pt idx="600">
                  <c:v>24.5</c:v>
                </c:pt>
                <c:pt idx="601">
                  <c:v>24.5</c:v>
                </c:pt>
                <c:pt idx="602">
                  <c:v>24.4</c:v>
                </c:pt>
                <c:pt idx="603">
                  <c:v>24.5</c:v>
                </c:pt>
                <c:pt idx="604">
                  <c:v>24.5</c:v>
                </c:pt>
                <c:pt idx="605">
                  <c:v>24.6</c:v>
                </c:pt>
                <c:pt idx="606">
                  <c:v>24.5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24.5</c:v>
                </c:pt>
                <c:pt idx="611">
                  <c:v>24.4</c:v>
                </c:pt>
                <c:pt idx="612">
                  <c:v>24.6</c:v>
                </c:pt>
                <c:pt idx="613">
                  <c:v>24.4</c:v>
                </c:pt>
                <c:pt idx="614">
                  <c:v>24.5</c:v>
                </c:pt>
                <c:pt idx="615">
                  <c:v>24.5</c:v>
                </c:pt>
                <c:pt idx="616">
                  <c:v>24.5</c:v>
                </c:pt>
                <c:pt idx="617">
                  <c:v>24.5</c:v>
                </c:pt>
                <c:pt idx="618">
                  <c:v>24.4</c:v>
                </c:pt>
                <c:pt idx="619">
                  <c:v>24.4</c:v>
                </c:pt>
                <c:pt idx="620">
                  <c:v>24.5</c:v>
                </c:pt>
                <c:pt idx="621">
                  <c:v>24.5</c:v>
                </c:pt>
                <c:pt idx="622">
                  <c:v>24.4</c:v>
                </c:pt>
                <c:pt idx="623">
                  <c:v>24.5</c:v>
                </c:pt>
                <c:pt idx="624">
                  <c:v>24.5</c:v>
                </c:pt>
                <c:pt idx="625">
                  <c:v>24.5</c:v>
                </c:pt>
                <c:pt idx="626">
                  <c:v>24.4</c:v>
                </c:pt>
                <c:pt idx="627">
                  <c:v>24.5</c:v>
                </c:pt>
                <c:pt idx="628">
                  <c:v>24.6</c:v>
                </c:pt>
                <c:pt idx="629">
                  <c:v>24.4</c:v>
                </c:pt>
                <c:pt idx="630">
                  <c:v>24.4</c:v>
                </c:pt>
                <c:pt idx="631">
                  <c:v>24.5</c:v>
                </c:pt>
                <c:pt idx="632">
                  <c:v>24.4</c:v>
                </c:pt>
                <c:pt idx="633">
                  <c:v>24.5</c:v>
                </c:pt>
                <c:pt idx="634">
                  <c:v>24.5</c:v>
                </c:pt>
                <c:pt idx="635">
                  <c:v>24.4</c:v>
                </c:pt>
                <c:pt idx="636">
                  <c:v>24.4</c:v>
                </c:pt>
                <c:pt idx="637">
                  <c:v>24.4</c:v>
                </c:pt>
                <c:pt idx="638">
                  <c:v>24.5</c:v>
                </c:pt>
                <c:pt idx="639">
                  <c:v>24.5</c:v>
                </c:pt>
                <c:pt idx="640">
                  <c:v>24.5</c:v>
                </c:pt>
                <c:pt idx="641">
                  <c:v>24.5</c:v>
                </c:pt>
                <c:pt idx="642">
                  <c:v>24.5</c:v>
                </c:pt>
                <c:pt idx="643">
                  <c:v>24.5</c:v>
                </c:pt>
                <c:pt idx="644">
                  <c:v>24.4</c:v>
                </c:pt>
                <c:pt idx="645">
                  <c:v>24.4</c:v>
                </c:pt>
                <c:pt idx="646">
                  <c:v>24.4</c:v>
                </c:pt>
                <c:pt idx="647">
                  <c:v>24.4</c:v>
                </c:pt>
                <c:pt idx="648">
                  <c:v>24.5</c:v>
                </c:pt>
                <c:pt idx="649">
                  <c:v>24.5</c:v>
                </c:pt>
                <c:pt idx="650">
                  <c:v>24.4</c:v>
                </c:pt>
                <c:pt idx="651">
                  <c:v>24.6</c:v>
                </c:pt>
                <c:pt idx="652">
                  <c:v>24.5</c:v>
                </c:pt>
                <c:pt idx="653">
                  <c:v>24.4</c:v>
                </c:pt>
                <c:pt idx="654">
                  <c:v>24.4</c:v>
                </c:pt>
                <c:pt idx="655">
                  <c:v>24.5</c:v>
                </c:pt>
                <c:pt idx="656">
                  <c:v>24.3</c:v>
                </c:pt>
                <c:pt idx="657">
                  <c:v>24.4</c:v>
                </c:pt>
                <c:pt idx="658">
                  <c:v>24.4</c:v>
                </c:pt>
                <c:pt idx="659">
                  <c:v>24.3</c:v>
                </c:pt>
                <c:pt idx="660">
                  <c:v>24.4</c:v>
                </c:pt>
                <c:pt idx="661">
                  <c:v>24.4</c:v>
                </c:pt>
                <c:pt idx="662">
                  <c:v>24.4</c:v>
                </c:pt>
                <c:pt idx="663">
                  <c:v>24.3</c:v>
                </c:pt>
                <c:pt idx="664">
                  <c:v>24.4</c:v>
                </c:pt>
                <c:pt idx="665">
                  <c:v>24.4</c:v>
                </c:pt>
                <c:pt idx="666">
                  <c:v>24.4</c:v>
                </c:pt>
                <c:pt idx="667">
                  <c:v>24.3</c:v>
                </c:pt>
                <c:pt idx="668">
                  <c:v>24.4</c:v>
                </c:pt>
                <c:pt idx="669">
                  <c:v>24.3</c:v>
                </c:pt>
                <c:pt idx="670">
                  <c:v>24.3</c:v>
                </c:pt>
                <c:pt idx="671">
                  <c:v>24.3</c:v>
                </c:pt>
                <c:pt idx="672">
                  <c:v>24.3</c:v>
                </c:pt>
                <c:pt idx="673">
                  <c:v>24.2</c:v>
                </c:pt>
                <c:pt idx="674">
                  <c:v>24.3</c:v>
                </c:pt>
                <c:pt idx="675">
                  <c:v>24.3</c:v>
                </c:pt>
                <c:pt idx="676">
                  <c:v>24.3</c:v>
                </c:pt>
                <c:pt idx="677">
                  <c:v>24.3</c:v>
                </c:pt>
                <c:pt idx="678">
                  <c:v>24.2</c:v>
                </c:pt>
                <c:pt idx="679">
                  <c:v>24.3</c:v>
                </c:pt>
                <c:pt idx="680">
                  <c:v>24.2</c:v>
                </c:pt>
                <c:pt idx="681">
                  <c:v>24.2</c:v>
                </c:pt>
                <c:pt idx="682">
                  <c:v>24.2</c:v>
                </c:pt>
                <c:pt idx="683">
                  <c:v>24.2</c:v>
                </c:pt>
                <c:pt idx="684">
                  <c:v>24.2</c:v>
                </c:pt>
                <c:pt idx="685">
                  <c:v>24.2</c:v>
                </c:pt>
                <c:pt idx="686">
                  <c:v>24.1</c:v>
                </c:pt>
                <c:pt idx="687">
                  <c:v>24.2</c:v>
                </c:pt>
                <c:pt idx="688">
                  <c:v>24.1</c:v>
                </c:pt>
                <c:pt idx="689">
                  <c:v>24.2</c:v>
                </c:pt>
                <c:pt idx="690">
                  <c:v>24.2</c:v>
                </c:pt>
                <c:pt idx="691">
                  <c:v>24.1</c:v>
                </c:pt>
                <c:pt idx="692">
                  <c:v>24.1</c:v>
                </c:pt>
                <c:pt idx="693">
                  <c:v>24.1</c:v>
                </c:pt>
                <c:pt idx="694">
                  <c:v>24.2</c:v>
                </c:pt>
                <c:pt idx="695">
                  <c:v>24.2</c:v>
                </c:pt>
                <c:pt idx="696">
                  <c:v>24.1</c:v>
                </c:pt>
                <c:pt idx="697">
                  <c:v>24.1</c:v>
                </c:pt>
                <c:pt idx="698">
                  <c:v>24.1</c:v>
                </c:pt>
                <c:pt idx="699">
                  <c:v>24.1</c:v>
                </c:pt>
                <c:pt idx="700">
                  <c:v>24.2</c:v>
                </c:pt>
                <c:pt idx="701">
                  <c:v>24.1</c:v>
                </c:pt>
                <c:pt idx="702">
                  <c:v>24.1</c:v>
                </c:pt>
                <c:pt idx="703">
                  <c:v>24.1</c:v>
                </c:pt>
                <c:pt idx="704">
                  <c:v>24.1</c:v>
                </c:pt>
                <c:pt idx="705">
                  <c:v>24.1</c:v>
                </c:pt>
                <c:pt idx="706">
                  <c:v>24.1</c:v>
                </c:pt>
                <c:pt idx="707">
                  <c:v>24.1</c:v>
                </c:pt>
                <c:pt idx="708">
                  <c:v>24</c:v>
                </c:pt>
                <c:pt idx="709">
                  <c:v>24</c:v>
                </c:pt>
                <c:pt idx="710">
                  <c:v>24</c:v>
                </c:pt>
                <c:pt idx="711">
                  <c:v>24</c:v>
                </c:pt>
                <c:pt idx="712">
                  <c:v>24</c:v>
                </c:pt>
                <c:pt idx="713">
                  <c:v>24</c:v>
                </c:pt>
                <c:pt idx="714">
                  <c:v>24.1</c:v>
                </c:pt>
                <c:pt idx="715">
                  <c:v>24</c:v>
                </c:pt>
                <c:pt idx="716">
                  <c:v>24.1</c:v>
                </c:pt>
                <c:pt idx="717">
                  <c:v>24</c:v>
                </c:pt>
                <c:pt idx="718">
                  <c:v>24</c:v>
                </c:pt>
                <c:pt idx="719">
                  <c:v>24</c:v>
                </c:pt>
                <c:pt idx="720">
                  <c:v>24</c:v>
                </c:pt>
                <c:pt idx="721">
                  <c:v>24</c:v>
                </c:pt>
                <c:pt idx="722">
                  <c:v>24</c:v>
                </c:pt>
                <c:pt idx="723">
                  <c:v>24</c:v>
                </c:pt>
                <c:pt idx="724">
                  <c:v>23.9</c:v>
                </c:pt>
                <c:pt idx="725">
                  <c:v>24</c:v>
                </c:pt>
                <c:pt idx="726">
                  <c:v>24</c:v>
                </c:pt>
                <c:pt idx="727">
                  <c:v>24</c:v>
                </c:pt>
                <c:pt idx="728">
                  <c:v>24</c:v>
                </c:pt>
                <c:pt idx="729">
                  <c:v>24</c:v>
                </c:pt>
                <c:pt idx="730">
                  <c:v>24</c:v>
                </c:pt>
                <c:pt idx="731">
                  <c:v>24</c:v>
                </c:pt>
                <c:pt idx="732">
                  <c:v>23.9</c:v>
                </c:pt>
                <c:pt idx="733">
                  <c:v>24</c:v>
                </c:pt>
                <c:pt idx="734">
                  <c:v>24</c:v>
                </c:pt>
                <c:pt idx="735">
                  <c:v>23.9</c:v>
                </c:pt>
                <c:pt idx="736">
                  <c:v>24</c:v>
                </c:pt>
                <c:pt idx="737">
                  <c:v>23.9</c:v>
                </c:pt>
                <c:pt idx="738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47-4DA1-92A9-B31DAEAC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20336"/>
        <c:axId val="943326736"/>
      </c:scatterChart>
      <c:valAx>
        <c:axId val="148122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3326736"/>
        <c:crosses val="autoZero"/>
        <c:crossBetween val="midCat"/>
      </c:valAx>
      <c:valAx>
        <c:axId val="9433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auto save Temperature (oC)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3.1011606598790393E-2"/>
              <c:y val="0.16301952622880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812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LA!$AB$14</c:f>
              <c:strCache>
                <c:ptCount val="1"/>
                <c:pt idx="0">
                  <c:v>Salt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LA!$AB$15:$AB$25</c:f>
              <c:numCache>
                <c:formatCode>0.00</c:formatCode>
                <c:ptCount val="11"/>
                <c:pt idx="0">
                  <c:v>1.0712556</c:v>
                </c:pt>
                <c:pt idx="1">
                  <c:v>1.0495276</c:v>
                </c:pt>
                <c:pt idx="2">
                  <c:v>0.61148476900000004</c:v>
                </c:pt>
                <c:pt idx="3">
                  <c:v>0.37857675600000001</c:v>
                </c:pt>
                <c:pt idx="4">
                  <c:v>0.22910161600000001</c:v>
                </c:pt>
                <c:pt idx="5">
                  <c:v>4.4599552199999998E-3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3D-4B03-9381-68411031609D}"/>
            </c:ext>
          </c:extLst>
        </c:ser>
        <c:ser>
          <c:idx val="1"/>
          <c:order val="1"/>
          <c:tx>
            <c:strRef>
              <c:f>LA!$AC$14</c:f>
              <c:strCache>
                <c:ptCount val="1"/>
                <c:pt idx="0">
                  <c:v>Acid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LA!$AC$15:$AC$25</c:f>
              <c:numCache>
                <c:formatCode>0.00</c:formatCode>
                <c:ptCount val="11"/>
                <c:pt idx="0">
                  <c:v>9.7658065799999996E-3</c:v>
                </c:pt>
                <c:pt idx="1">
                  <c:v>6.6339620000000002E-3</c:v>
                </c:pt>
                <c:pt idx="2">
                  <c:v>1.215994752E-2</c:v>
                </c:pt>
                <c:pt idx="3">
                  <c:v>1.5795799999999999E-2</c:v>
                </c:pt>
                <c:pt idx="4">
                  <c:v>1.8821592000000002E-2</c:v>
                </c:pt>
                <c:pt idx="5">
                  <c:v>1.9363232000000001E-2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3D-4B03-9381-68411031609D}"/>
            </c:ext>
          </c:extLst>
        </c:ser>
        <c:ser>
          <c:idx val="2"/>
          <c:order val="2"/>
          <c:tx>
            <c:strRef>
              <c:f>LA!$AD$14</c:f>
              <c:strCache>
                <c:ptCount val="1"/>
                <c:pt idx="0">
                  <c:v>Base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LA!$C$15:$C$25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LA!$AD$15:$AD$25</c:f>
              <c:numCache>
                <c:formatCode>0.00</c:formatCode>
                <c:ptCount val="11"/>
                <c:pt idx="0">
                  <c:v>1.476828375E-2</c:v>
                </c:pt>
                <c:pt idx="1">
                  <c:v>0.62574711869999988</c:v>
                </c:pt>
                <c:pt idx="2">
                  <c:v>0.93895691999999997</c:v>
                </c:pt>
                <c:pt idx="3">
                  <c:v>1.05697675</c:v>
                </c:pt>
                <c:pt idx="4">
                  <c:v>1.1980481199999999</c:v>
                </c:pt>
                <c:pt idx="5">
                  <c:v>1.2305425200000002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3D-4B03-9381-68411031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454303"/>
        <c:axId val="552708367"/>
      </c:scatterChart>
      <c:valAx>
        <c:axId val="415454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Opearting time (h)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2708367"/>
        <c:crosses val="autoZero"/>
        <c:crossBetween val="midCat"/>
      </c:valAx>
      <c:valAx>
        <c:axId val="5527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KOH Concentration (M)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454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" Type="http://schemas.openxmlformats.org/officeDocument/2006/relationships/chart" Target="../charts/chart35.xml"/><Relationship Id="rId21" Type="http://schemas.openxmlformats.org/officeDocument/2006/relationships/chart" Target="../charts/chart53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0" Type="http://schemas.openxmlformats.org/officeDocument/2006/relationships/chart" Target="../charts/chart52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05F923-302F-4AAF-9FEC-CECC8D85B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9ED0CAD-1798-4D49-B42C-21BECA451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58DCD-4D50-42CE-A6B7-347DE3470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0937ED1-EEC9-466A-A44D-09FBE123B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F80FA1D-94D3-4A20-8404-852D3D63C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C897594-6C5D-4FFD-A4FA-DA0F105EF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6F7B4C2-3CF3-4582-B0D4-F529032CB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2C1162D-B713-44D1-91D2-7B4205B9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6375137-4FEE-4AD9-BE55-76DA230AE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9ECF3CD-3B66-41C6-AD53-AAD20EC6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0A1D273-5C4B-4C13-B4F1-4FE74A6EF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784411</xdr:colOff>
      <xdr:row>27</xdr:row>
      <xdr:rowOff>11206</xdr:rowOff>
    </xdr:from>
    <xdr:to>
      <xdr:col>16</xdr:col>
      <xdr:colOff>532990</xdr:colOff>
      <xdr:row>40</xdr:row>
      <xdr:rowOff>29136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EEBA4E4-6F20-4EF5-BA37-A7037784C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D289C8-D5A0-4240-B4D8-40E59B8F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97234B3-6317-433F-A64A-7A21D6073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8AF4477-18A4-4454-B79E-07FAC3EEF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390F15-1F27-4EF6-B9E6-626C14E24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61B81B1-48E3-4D9C-ABCA-AC16CDD5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F10AC5-CE35-4F65-8B37-902BF08F8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E250C92-4DC4-43D6-B221-ACCA8F8C5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A7D238-ED25-4E2D-9A7D-824EDA2E76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3C1321-C648-4392-BA30-3C9957F1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8FF1E61-A1BB-42B3-ACDB-9867456F1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2041CA8-752A-4CBC-8442-42A6D2254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E861740-CCA0-4662-B977-B0DE6B403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850F6B1-136B-48DE-A045-897A764DE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27</xdr:row>
      <xdr:rowOff>0</xdr:rowOff>
    </xdr:from>
    <xdr:to>
      <xdr:col>8</xdr:col>
      <xdr:colOff>609600</xdr:colOff>
      <xdr:row>39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209E7C3-2BF6-4A69-A9AA-0A54E96C3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29882</xdr:colOff>
      <xdr:row>26</xdr:row>
      <xdr:rowOff>179294</xdr:rowOff>
    </xdr:from>
    <xdr:to>
      <xdr:col>16</xdr:col>
      <xdr:colOff>585284</xdr:colOff>
      <xdr:row>39</xdr:row>
      <xdr:rowOff>115047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05165F9-4696-4231-88B8-7AF51EA50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24</xdr:col>
      <xdr:colOff>560294</xdr:colOff>
      <xdr:row>39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A342FA0-6BDF-4E3B-B3E6-D80373F10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40</xdr:row>
      <xdr:rowOff>0</xdr:rowOff>
    </xdr:from>
    <xdr:to>
      <xdr:col>8</xdr:col>
      <xdr:colOff>609600</xdr:colOff>
      <xdr:row>52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3238917-B120-4510-90BD-2FA6422A1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40</xdr:row>
      <xdr:rowOff>0</xdr:rowOff>
    </xdr:from>
    <xdr:to>
      <xdr:col>16</xdr:col>
      <xdr:colOff>567764</xdr:colOff>
      <xdr:row>52</xdr:row>
      <xdr:rowOff>143435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BABF372-1C4F-4C3D-89F3-89C1C2896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40</xdr:row>
      <xdr:rowOff>0</xdr:rowOff>
    </xdr:from>
    <xdr:to>
      <xdr:col>24</xdr:col>
      <xdr:colOff>545353</xdr:colOff>
      <xdr:row>52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C92BF89-C011-46AB-AF83-F762DF831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16</xdr:col>
      <xdr:colOff>498929</xdr:colOff>
      <xdr:row>67</xdr:row>
      <xdr:rowOff>148771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E5A6AC6-BD17-4B4B-BF6F-4A80CC14A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6</xdr:col>
      <xdr:colOff>609600</xdr:colOff>
      <xdr:row>42</xdr:row>
      <xdr:rowOff>184150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57AA8B-C4BB-4971-AB4C-CF67CBC78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609600</xdr:colOff>
      <xdr:row>42</xdr:row>
      <xdr:rowOff>184150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178E44D-6416-41A1-A1D6-725748AA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22</xdr:col>
      <xdr:colOff>609600</xdr:colOff>
      <xdr:row>42</xdr:row>
      <xdr:rowOff>184150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95E7B7-F7CE-4CE8-880A-E1CF436EE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29</xdr:row>
      <xdr:rowOff>0</xdr:rowOff>
    </xdr:from>
    <xdr:to>
      <xdr:col>30</xdr:col>
      <xdr:colOff>609600</xdr:colOff>
      <xdr:row>42</xdr:row>
      <xdr:rowOff>184150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D1EF190-1FBC-4751-88BE-FEAFA422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7</xdr:col>
      <xdr:colOff>627530</xdr:colOff>
      <xdr:row>43</xdr:row>
      <xdr:rowOff>23906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B52476A-3C11-4514-BF14-3A7CB2701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29</xdr:row>
      <xdr:rowOff>0</xdr:rowOff>
    </xdr:from>
    <xdr:to>
      <xdr:col>21</xdr:col>
      <xdr:colOff>627529</xdr:colOff>
      <xdr:row>43</xdr:row>
      <xdr:rowOff>23906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4FADA0CF-EC12-4161-9867-32A345EF3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627529</xdr:colOff>
      <xdr:row>43</xdr:row>
      <xdr:rowOff>23906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96C145-0E7B-4E10-8D1E-21C33B67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28</xdr:col>
      <xdr:colOff>552824</xdr:colOff>
      <xdr:row>43</xdr:row>
      <xdr:rowOff>23906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2E82376-6356-4973-905B-A62BF6638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29</xdr:row>
      <xdr:rowOff>0</xdr:rowOff>
    </xdr:from>
    <xdr:to>
      <xdr:col>35</xdr:col>
      <xdr:colOff>627529</xdr:colOff>
      <xdr:row>43</xdr:row>
      <xdr:rowOff>23906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0088212-18B7-4E0C-835E-3E5DEA04B9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44</xdr:row>
      <xdr:rowOff>0</xdr:rowOff>
    </xdr:from>
    <xdr:to>
      <xdr:col>21</xdr:col>
      <xdr:colOff>627529</xdr:colOff>
      <xdr:row>58</xdr:row>
      <xdr:rowOff>23906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25DEA38-804C-4B8B-B990-68CD58F8F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44</xdr:row>
      <xdr:rowOff>0</xdr:rowOff>
    </xdr:from>
    <xdr:to>
      <xdr:col>28</xdr:col>
      <xdr:colOff>552824</xdr:colOff>
      <xdr:row>58</xdr:row>
      <xdr:rowOff>23906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1AF24BAD-57A8-4231-885A-193C03F0A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0</xdr:colOff>
      <xdr:row>44</xdr:row>
      <xdr:rowOff>5977</xdr:rowOff>
    </xdr:from>
    <xdr:to>
      <xdr:col>35</xdr:col>
      <xdr:colOff>627529</xdr:colOff>
      <xdr:row>58</xdr:row>
      <xdr:rowOff>29883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73EF2F5-9256-4ACB-AC5A-1C758A331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7</xdr:col>
      <xdr:colOff>0</xdr:colOff>
      <xdr:row>44</xdr:row>
      <xdr:rowOff>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6AF15DCC-948F-4345-B077-8FBC7A401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29</xdr:row>
      <xdr:rowOff>1</xdr:rowOff>
    </xdr:from>
    <xdr:to>
      <xdr:col>18</xdr:col>
      <xdr:colOff>0</xdr:colOff>
      <xdr:row>43</xdr:row>
      <xdr:rowOff>23907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EC2628C-1F76-432E-9711-CB2FC7D32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7</xdr:col>
      <xdr:colOff>0</xdr:colOff>
      <xdr:row>59</xdr:row>
      <xdr:rowOff>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71F5A911-E108-44EC-9F23-FBFF320B5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9606</xdr:colOff>
      <xdr:row>29</xdr:row>
      <xdr:rowOff>0</xdr:rowOff>
    </xdr:from>
    <xdr:to>
      <xdr:col>25</xdr:col>
      <xdr:colOff>0</xdr:colOff>
      <xdr:row>43</xdr:row>
      <xdr:rowOff>23906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93A5B58E-0387-4705-9EE9-84CC4881C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689428</xdr:colOff>
      <xdr:row>29</xdr:row>
      <xdr:rowOff>0</xdr:rowOff>
    </xdr:from>
    <xdr:to>
      <xdr:col>31</xdr:col>
      <xdr:colOff>653142</xdr:colOff>
      <xdr:row>43</xdr:row>
      <xdr:rowOff>23906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87FF777-942A-4843-B278-85FD3E94D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39</xdr:col>
      <xdr:colOff>0</xdr:colOff>
      <xdr:row>29</xdr:row>
      <xdr:rowOff>0</xdr:rowOff>
    </xdr:from>
    <xdr:to>
      <xdr:col>45</xdr:col>
      <xdr:colOff>0</xdr:colOff>
      <xdr:row>43</xdr:row>
      <xdr:rowOff>23906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9798AB47-6AAA-48FB-B02B-E9CA54282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45</xdr:col>
      <xdr:colOff>653142</xdr:colOff>
      <xdr:row>29</xdr:row>
      <xdr:rowOff>0</xdr:rowOff>
    </xdr:from>
    <xdr:to>
      <xdr:col>52</xdr:col>
      <xdr:colOff>0</xdr:colOff>
      <xdr:row>43</xdr:row>
      <xdr:rowOff>23906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8314380-C571-483F-9848-5946CE77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53</xdr:col>
      <xdr:colOff>0</xdr:colOff>
      <xdr:row>29</xdr:row>
      <xdr:rowOff>0</xdr:rowOff>
    </xdr:from>
    <xdr:to>
      <xdr:col>60</xdr:col>
      <xdr:colOff>0</xdr:colOff>
      <xdr:row>43</xdr:row>
      <xdr:rowOff>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C2E16BFA-3447-443C-AF5B-13895B933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53</xdr:col>
      <xdr:colOff>0</xdr:colOff>
      <xdr:row>44</xdr:row>
      <xdr:rowOff>0</xdr:rowOff>
    </xdr:from>
    <xdr:to>
      <xdr:col>60</xdr:col>
      <xdr:colOff>0</xdr:colOff>
      <xdr:row>58</xdr:row>
      <xdr:rowOff>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A18060F0-DFBF-46E8-BDDC-4A6DC85E9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26</xdr:col>
      <xdr:colOff>0</xdr:colOff>
      <xdr:row>44</xdr:row>
      <xdr:rowOff>0</xdr:rowOff>
    </xdr:from>
    <xdr:to>
      <xdr:col>35</xdr:col>
      <xdr:colOff>0</xdr:colOff>
      <xdr:row>57</xdr:row>
      <xdr:rowOff>148772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5288EB56-3235-4495-939B-81E77FD5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26</xdr:col>
      <xdr:colOff>0</xdr:colOff>
      <xdr:row>59</xdr:row>
      <xdr:rowOff>0</xdr:rowOff>
    </xdr:from>
    <xdr:to>
      <xdr:col>31</xdr:col>
      <xdr:colOff>616857</xdr:colOff>
      <xdr:row>72</xdr:row>
      <xdr:rowOff>148771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7EBBB23C-5361-4626-BD0C-BFB1AEE8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60</xdr:col>
      <xdr:colOff>0</xdr:colOff>
      <xdr:row>28</xdr:row>
      <xdr:rowOff>170330</xdr:rowOff>
    </xdr:from>
    <xdr:to>
      <xdr:col>66</xdr:col>
      <xdr:colOff>627529</xdr:colOff>
      <xdr:row>43</xdr:row>
      <xdr:rowOff>0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2C0DE2C6-AF69-4861-971A-5BBD41BDE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60</xdr:col>
      <xdr:colOff>0</xdr:colOff>
      <xdr:row>44</xdr:row>
      <xdr:rowOff>0</xdr:rowOff>
    </xdr:from>
    <xdr:to>
      <xdr:col>66</xdr:col>
      <xdr:colOff>627529</xdr:colOff>
      <xdr:row>58</xdr:row>
      <xdr:rowOff>23906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10AB9AFE-F3CF-49CB-AC4E-E42046500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67</xdr:col>
      <xdr:colOff>0</xdr:colOff>
      <xdr:row>29</xdr:row>
      <xdr:rowOff>0</xdr:rowOff>
    </xdr:from>
    <xdr:to>
      <xdr:col>74</xdr:col>
      <xdr:colOff>0</xdr:colOff>
      <xdr:row>42</xdr:row>
      <xdr:rowOff>148771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1C6348E-E9B1-4D8A-906E-D74383FE2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67</xdr:col>
      <xdr:colOff>0</xdr:colOff>
      <xdr:row>44</xdr:row>
      <xdr:rowOff>0</xdr:rowOff>
    </xdr:from>
    <xdr:to>
      <xdr:col>74</xdr:col>
      <xdr:colOff>0</xdr:colOff>
      <xdr:row>57</xdr:row>
      <xdr:rowOff>148772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197155C8-90ED-4907-B3F4-0F7558B02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20</xdr:col>
      <xdr:colOff>609600</xdr:colOff>
      <xdr:row>13</xdr:row>
      <xdr:rowOff>152400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CCFA4E-F511-44DF-B1FA-9D7DA7E07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609600</xdr:colOff>
      <xdr:row>27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DB07ADA-066C-4E3A-9E17-CB30BF3D5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29</xdr:row>
      <xdr:rowOff>0</xdr:rowOff>
    </xdr:from>
    <xdr:to>
      <xdr:col>20</xdr:col>
      <xdr:colOff>609600</xdr:colOff>
      <xdr:row>41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35F72A9-1EF5-4137-8D72-F9B26C280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27</xdr:col>
      <xdr:colOff>609600</xdr:colOff>
      <xdr:row>13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A9AE25F-2920-4545-8CCD-FE5367B2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45436;&#47928;/&#45936;&#51060;&#53552;%20&#47784;&#45944;&#47553;/220511_BMED_1.0M_Synthetic_feed_10V/220530_BMED_1.0M_Synthetic_feed_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pdated standard curve"/>
      <sheetName val="Auto save"/>
    </sheetNames>
    <sheetDataSet>
      <sheetData sheetId="0">
        <row r="15">
          <cell r="M15">
            <v>1</v>
          </cell>
          <cell r="N15">
            <v>1</v>
          </cell>
          <cell r="O15">
            <v>1</v>
          </cell>
        </row>
        <row r="16">
          <cell r="M16">
            <v>1</v>
          </cell>
          <cell r="N16">
            <v>1</v>
          </cell>
          <cell r="O16">
            <v>1</v>
          </cell>
        </row>
        <row r="17">
          <cell r="M17">
            <v>1</v>
          </cell>
          <cell r="N17">
            <v>1</v>
          </cell>
          <cell r="O17">
            <v>1</v>
          </cell>
        </row>
        <row r="18">
          <cell r="M18">
            <v>1</v>
          </cell>
          <cell r="N18">
            <v>1</v>
          </cell>
          <cell r="O18">
            <v>1</v>
          </cell>
        </row>
        <row r="19">
          <cell r="M19">
            <v>1</v>
          </cell>
          <cell r="N19">
            <v>1</v>
          </cell>
          <cell r="O19">
            <v>1</v>
          </cell>
        </row>
        <row r="20">
          <cell r="M20">
            <v>1</v>
          </cell>
          <cell r="N20">
            <v>1</v>
          </cell>
          <cell r="O20">
            <v>1</v>
          </cell>
        </row>
      </sheetData>
      <sheetData sheetId="1">
        <row r="2">
          <cell r="B2">
            <v>5.0000000000000002E-5</v>
          </cell>
          <cell r="D2">
            <v>2.0000000000000002E-5</v>
          </cell>
          <cell r="E2">
            <v>6.0000000000000002E-6</v>
          </cell>
        </row>
        <row r="3">
          <cell r="B3">
            <v>-6.1999999999999998E-3</v>
          </cell>
          <cell r="D3">
            <v>5.3E-3</v>
          </cell>
          <cell r="E3">
            <v>3.2000000000000002E-3</v>
          </cell>
        </row>
        <row r="4">
          <cell r="D4">
            <v>3.5000000000000001E-3</v>
          </cell>
          <cell r="E4">
            <v>1.0999999999999999E-2</v>
          </cell>
        </row>
      </sheetData>
      <sheetData sheetId="2">
        <row r="1">
          <cell r="J1" t="str">
            <v>Voltage</v>
          </cell>
          <cell r="K1" t="str">
            <v>Current</v>
          </cell>
          <cell r="L1" t="str">
            <v>Ah</v>
          </cell>
        </row>
        <row r="2">
          <cell r="A2">
            <v>8.3333333333333332E-3</v>
          </cell>
          <cell r="J2">
            <v>20</v>
          </cell>
          <cell r="K2">
            <v>0</v>
          </cell>
          <cell r="L2">
            <v>0.40500000000000003</v>
          </cell>
        </row>
        <row r="3">
          <cell r="A3">
            <v>1.6666666666666666E-2</v>
          </cell>
          <cell r="J3">
            <v>20</v>
          </cell>
          <cell r="K3">
            <v>0</v>
          </cell>
          <cell r="L3">
            <v>0.40500000000000003</v>
          </cell>
        </row>
        <row r="4">
          <cell r="A4">
            <v>2.5000000000000001E-2</v>
          </cell>
          <cell r="J4">
            <v>20</v>
          </cell>
          <cell r="K4">
            <v>0.1</v>
          </cell>
          <cell r="L4">
            <v>0.40500000000000003</v>
          </cell>
        </row>
        <row r="5">
          <cell r="A5">
            <v>3.3333333333333333E-2</v>
          </cell>
          <cell r="J5">
            <v>20</v>
          </cell>
          <cell r="K5">
            <v>0.1</v>
          </cell>
          <cell r="L5">
            <v>0.40500000000000003</v>
          </cell>
        </row>
        <row r="6">
          <cell r="A6">
            <v>4.1666666666666664E-2</v>
          </cell>
          <cell r="J6">
            <v>20</v>
          </cell>
          <cell r="K6">
            <v>0.1</v>
          </cell>
          <cell r="L6">
            <v>0.40500000000000003</v>
          </cell>
        </row>
        <row r="7">
          <cell r="A7">
            <v>4.9999999999999996E-2</v>
          </cell>
          <cell r="J7">
            <v>20</v>
          </cell>
          <cell r="K7">
            <v>0.1</v>
          </cell>
          <cell r="L7">
            <v>0</v>
          </cell>
        </row>
        <row r="8">
          <cell r="A8">
            <v>5.8333333333333327E-2</v>
          </cell>
          <cell r="J8">
            <v>20</v>
          </cell>
          <cell r="K8">
            <v>0.1</v>
          </cell>
          <cell r="L8">
            <v>0</v>
          </cell>
        </row>
        <row r="9">
          <cell r="A9">
            <v>6.6666666666666666E-2</v>
          </cell>
          <cell r="J9">
            <v>20</v>
          </cell>
          <cell r="K9">
            <v>0.1</v>
          </cell>
          <cell r="L9">
            <v>0</v>
          </cell>
        </row>
        <row r="10">
          <cell r="A10">
            <v>7.4999999999999997E-2</v>
          </cell>
          <cell r="J10">
            <v>20</v>
          </cell>
          <cell r="K10">
            <v>0.1</v>
          </cell>
          <cell r="L10">
            <v>0</v>
          </cell>
        </row>
        <row r="11">
          <cell r="A11">
            <v>8.3333333333333329E-2</v>
          </cell>
          <cell r="J11">
            <v>20</v>
          </cell>
          <cell r="K11">
            <v>0.1</v>
          </cell>
          <cell r="L11">
            <v>0</v>
          </cell>
        </row>
        <row r="12">
          <cell r="A12">
            <v>9.166666666666666E-2</v>
          </cell>
          <cell r="J12">
            <v>20</v>
          </cell>
          <cell r="K12">
            <v>0.1</v>
          </cell>
          <cell r="L12">
            <v>0</v>
          </cell>
        </row>
        <row r="13">
          <cell r="A13">
            <v>9.9999999999999992E-2</v>
          </cell>
          <cell r="J13">
            <v>20</v>
          </cell>
          <cell r="K13">
            <v>0.1</v>
          </cell>
          <cell r="L13">
            <v>0</v>
          </cell>
        </row>
        <row r="14">
          <cell r="A14">
            <v>0.10833333333333332</v>
          </cell>
          <cell r="J14">
            <v>20</v>
          </cell>
          <cell r="K14">
            <v>0.1</v>
          </cell>
          <cell r="L14">
            <v>1E-3</v>
          </cell>
        </row>
        <row r="15">
          <cell r="A15">
            <v>0.11666666666666665</v>
          </cell>
          <cell r="J15">
            <v>20</v>
          </cell>
          <cell r="K15">
            <v>0.1</v>
          </cell>
          <cell r="L15">
            <v>1E-3</v>
          </cell>
        </row>
        <row r="16">
          <cell r="A16">
            <v>0.12499999999999999</v>
          </cell>
          <cell r="J16">
            <v>20</v>
          </cell>
          <cell r="K16">
            <v>0.2</v>
          </cell>
          <cell r="L16">
            <v>1E-3</v>
          </cell>
          <cell r="Z16">
            <v>7.1660000000000001E-2</v>
          </cell>
        </row>
        <row r="17">
          <cell r="A17">
            <v>0.13333333333333333</v>
          </cell>
          <cell r="J17">
            <v>20</v>
          </cell>
          <cell r="K17">
            <v>0.2</v>
          </cell>
          <cell r="L17">
            <v>1E-3</v>
          </cell>
        </row>
        <row r="18">
          <cell r="A18">
            <v>0.14166666666666666</v>
          </cell>
          <cell r="J18">
            <v>20</v>
          </cell>
          <cell r="K18">
            <v>0.2</v>
          </cell>
          <cell r="L18">
            <v>1E-3</v>
          </cell>
        </row>
        <row r="19">
          <cell r="A19">
            <v>0.15</v>
          </cell>
          <cell r="J19">
            <v>20</v>
          </cell>
          <cell r="K19">
            <v>0.2</v>
          </cell>
          <cell r="L19">
            <v>1E-3</v>
          </cell>
        </row>
        <row r="20">
          <cell r="A20">
            <v>0.15833333333333333</v>
          </cell>
          <cell r="J20">
            <v>20</v>
          </cell>
          <cell r="K20">
            <v>0.2</v>
          </cell>
          <cell r="L20">
            <v>1E-3</v>
          </cell>
        </row>
        <row r="21">
          <cell r="A21">
            <v>0.16666666666666666</v>
          </cell>
          <cell r="J21">
            <v>20</v>
          </cell>
          <cell r="K21">
            <v>0.2</v>
          </cell>
          <cell r="L21">
            <v>2E-3</v>
          </cell>
        </row>
        <row r="22">
          <cell r="A22">
            <v>0.17499999999999999</v>
          </cell>
          <cell r="J22">
            <v>20</v>
          </cell>
          <cell r="K22">
            <v>0.2</v>
          </cell>
          <cell r="L22">
            <v>2E-3</v>
          </cell>
        </row>
        <row r="23">
          <cell r="A23">
            <v>0.18333333333333332</v>
          </cell>
          <cell r="J23">
            <v>20</v>
          </cell>
          <cell r="K23">
            <v>0.2</v>
          </cell>
          <cell r="L23">
            <v>2E-3</v>
          </cell>
        </row>
        <row r="24">
          <cell r="A24">
            <v>0.19166666666666665</v>
          </cell>
          <cell r="J24">
            <v>20</v>
          </cell>
          <cell r="K24">
            <v>0.2</v>
          </cell>
          <cell r="L24">
            <v>2E-3</v>
          </cell>
        </row>
        <row r="25">
          <cell r="A25">
            <v>0.19999999999999998</v>
          </cell>
          <cell r="J25">
            <v>20</v>
          </cell>
          <cell r="K25">
            <v>0.2</v>
          </cell>
          <cell r="L25">
            <v>2E-3</v>
          </cell>
        </row>
        <row r="26">
          <cell r="A26">
            <v>0.20833333333333331</v>
          </cell>
          <cell r="J26">
            <v>20</v>
          </cell>
          <cell r="K26">
            <v>0.2</v>
          </cell>
          <cell r="L26">
            <v>2E-3</v>
          </cell>
        </row>
        <row r="27">
          <cell r="A27">
            <v>0.21666666666666665</v>
          </cell>
          <cell r="J27">
            <v>20</v>
          </cell>
          <cell r="K27">
            <v>0.2</v>
          </cell>
          <cell r="L27">
            <v>3.0000000000000001E-3</v>
          </cell>
        </row>
        <row r="28">
          <cell r="A28">
            <v>0.22499999999999998</v>
          </cell>
          <cell r="J28">
            <v>20</v>
          </cell>
          <cell r="K28">
            <v>0.2</v>
          </cell>
          <cell r="L28">
            <v>3.0000000000000001E-3</v>
          </cell>
        </row>
        <row r="29">
          <cell r="A29">
            <v>0.23333333333333331</v>
          </cell>
          <cell r="J29">
            <v>20</v>
          </cell>
          <cell r="K29">
            <v>0.2</v>
          </cell>
          <cell r="L29">
            <v>3.0000000000000001E-3</v>
          </cell>
        </row>
        <row r="30">
          <cell r="A30">
            <v>0.24166666666666664</v>
          </cell>
          <cell r="J30">
            <v>20</v>
          </cell>
          <cell r="K30">
            <v>0.3</v>
          </cell>
          <cell r="L30">
            <v>3.0000000000000001E-3</v>
          </cell>
        </row>
        <row r="31">
          <cell r="A31">
            <v>0.24999999999999997</v>
          </cell>
          <cell r="J31">
            <v>20</v>
          </cell>
          <cell r="K31">
            <v>0.3</v>
          </cell>
          <cell r="L31">
            <v>3.0000000000000001E-3</v>
          </cell>
        </row>
        <row r="32">
          <cell r="A32">
            <v>0.2583333333333333</v>
          </cell>
          <cell r="J32">
            <v>20</v>
          </cell>
          <cell r="K32">
            <v>0.3</v>
          </cell>
          <cell r="L32">
            <v>4.0000000000000001E-3</v>
          </cell>
        </row>
        <row r="33">
          <cell r="A33">
            <v>0.26666666666666666</v>
          </cell>
          <cell r="J33">
            <v>20</v>
          </cell>
          <cell r="K33">
            <v>0.3</v>
          </cell>
          <cell r="L33">
            <v>4.0000000000000001E-3</v>
          </cell>
        </row>
        <row r="34">
          <cell r="A34">
            <v>0.27500000000000002</v>
          </cell>
          <cell r="J34">
            <v>20</v>
          </cell>
          <cell r="K34">
            <v>0.3</v>
          </cell>
          <cell r="L34">
            <v>4.0000000000000001E-3</v>
          </cell>
        </row>
        <row r="35">
          <cell r="A35">
            <v>0.28333333333333338</v>
          </cell>
          <cell r="J35">
            <v>20</v>
          </cell>
          <cell r="K35">
            <v>0.3</v>
          </cell>
          <cell r="L35">
            <v>4.0000000000000001E-3</v>
          </cell>
        </row>
        <row r="36">
          <cell r="A36">
            <v>0.29166666666666674</v>
          </cell>
          <cell r="J36">
            <v>20</v>
          </cell>
          <cell r="K36">
            <v>0.3</v>
          </cell>
          <cell r="L36">
            <v>5.0000000000000001E-3</v>
          </cell>
        </row>
        <row r="37">
          <cell r="A37">
            <v>0.3000000000000001</v>
          </cell>
          <cell r="J37">
            <v>20</v>
          </cell>
          <cell r="K37">
            <v>0.3</v>
          </cell>
          <cell r="L37">
            <v>5.0000000000000001E-3</v>
          </cell>
        </row>
        <row r="38">
          <cell r="A38">
            <v>0.30833333333333346</v>
          </cell>
          <cell r="J38">
            <v>20</v>
          </cell>
          <cell r="K38">
            <v>0.3</v>
          </cell>
          <cell r="L38">
            <v>5.0000000000000001E-3</v>
          </cell>
        </row>
        <row r="39">
          <cell r="A39">
            <v>0.31666666666666682</v>
          </cell>
          <cell r="J39">
            <v>20</v>
          </cell>
          <cell r="K39">
            <v>0.3</v>
          </cell>
          <cell r="L39">
            <v>5.0000000000000001E-3</v>
          </cell>
        </row>
        <row r="40">
          <cell r="A40">
            <v>0.32500000000000018</v>
          </cell>
          <cell r="J40">
            <v>20</v>
          </cell>
          <cell r="K40">
            <v>0.3</v>
          </cell>
          <cell r="L40">
            <v>6.0000000000000001E-3</v>
          </cell>
        </row>
        <row r="41">
          <cell r="A41">
            <v>0.33333333333333354</v>
          </cell>
          <cell r="J41">
            <v>20</v>
          </cell>
          <cell r="K41">
            <v>0.3</v>
          </cell>
          <cell r="L41">
            <v>6.0000000000000001E-3</v>
          </cell>
        </row>
        <row r="42">
          <cell r="A42">
            <v>0.3416666666666669</v>
          </cell>
          <cell r="J42">
            <v>20</v>
          </cell>
          <cell r="K42">
            <v>0.3</v>
          </cell>
          <cell r="L42">
            <v>6.0000000000000001E-3</v>
          </cell>
        </row>
        <row r="43">
          <cell r="A43">
            <v>0.35000000000000026</v>
          </cell>
          <cell r="J43">
            <v>20</v>
          </cell>
          <cell r="K43">
            <v>0.3</v>
          </cell>
          <cell r="L43">
            <v>6.0000000000000001E-3</v>
          </cell>
        </row>
        <row r="44">
          <cell r="A44">
            <v>0.35833333333333361</v>
          </cell>
          <cell r="J44">
            <v>20</v>
          </cell>
          <cell r="K44">
            <v>0.3</v>
          </cell>
          <cell r="L44">
            <v>7.0000000000000001E-3</v>
          </cell>
        </row>
        <row r="45">
          <cell r="A45">
            <v>0.36666666666666697</v>
          </cell>
          <cell r="J45">
            <v>20</v>
          </cell>
          <cell r="K45">
            <v>0.3</v>
          </cell>
          <cell r="L45">
            <v>7.0000000000000001E-3</v>
          </cell>
        </row>
        <row r="46">
          <cell r="A46">
            <v>0.37500000000000033</v>
          </cell>
          <cell r="J46">
            <v>20</v>
          </cell>
          <cell r="K46">
            <v>0.3</v>
          </cell>
          <cell r="L46">
            <v>7.0000000000000001E-3</v>
          </cell>
        </row>
        <row r="47">
          <cell r="A47">
            <v>0.38333333333333369</v>
          </cell>
          <cell r="J47">
            <v>20</v>
          </cell>
          <cell r="K47">
            <v>0.3</v>
          </cell>
          <cell r="L47">
            <v>7.0000000000000001E-3</v>
          </cell>
        </row>
        <row r="48">
          <cell r="A48">
            <v>0.39166666666666705</v>
          </cell>
          <cell r="J48">
            <v>20</v>
          </cell>
          <cell r="K48">
            <v>0.3</v>
          </cell>
          <cell r="L48">
            <v>8.0000000000000002E-3</v>
          </cell>
        </row>
        <row r="49">
          <cell r="A49">
            <v>0.40000000000000041</v>
          </cell>
          <cell r="J49">
            <v>20</v>
          </cell>
          <cell r="K49">
            <v>0.3</v>
          </cell>
          <cell r="L49">
            <v>8.0000000000000002E-3</v>
          </cell>
        </row>
        <row r="50">
          <cell r="A50">
            <v>0.40833333333333377</v>
          </cell>
          <cell r="J50">
            <v>20</v>
          </cell>
          <cell r="K50">
            <v>0.3</v>
          </cell>
          <cell r="L50">
            <v>8.0000000000000002E-3</v>
          </cell>
        </row>
        <row r="51">
          <cell r="A51">
            <v>0.41666666666666713</v>
          </cell>
          <cell r="J51">
            <v>20</v>
          </cell>
          <cell r="K51">
            <v>0.3</v>
          </cell>
          <cell r="L51">
            <v>8.0000000000000002E-3</v>
          </cell>
        </row>
        <row r="52">
          <cell r="A52">
            <v>0.42500000000000049</v>
          </cell>
          <cell r="J52">
            <v>20</v>
          </cell>
          <cell r="K52">
            <v>0.3</v>
          </cell>
          <cell r="L52">
            <v>8.9999999999999993E-3</v>
          </cell>
        </row>
        <row r="53">
          <cell r="A53">
            <v>0.43333333333333385</v>
          </cell>
          <cell r="J53">
            <v>20</v>
          </cell>
          <cell r="K53">
            <v>0.3</v>
          </cell>
          <cell r="L53">
            <v>8.9999999999999993E-3</v>
          </cell>
        </row>
        <row r="54">
          <cell r="A54">
            <v>0.44166666666666721</v>
          </cell>
          <cell r="J54">
            <v>20</v>
          </cell>
          <cell r="K54">
            <v>0.3</v>
          </cell>
          <cell r="L54">
            <v>8.9999999999999993E-3</v>
          </cell>
        </row>
        <row r="55">
          <cell r="A55">
            <v>0.45000000000000057</v>
          </cell>
          <cell r="J55">
            <v>20</v>
          </cell>
          <cell r="K55">
            <v>0.3</v>
          </cell>
          <cell r="L55">
            <v>8.9999999999999993E-3</v>
          </cell>
        </row>
        <row r="56">
          <cell r="A56">
            <v>0.45833333333333393</v>
          </cell>
          <cell r="J56">
            <v>20</v>
          </cell>
          <cell r="K56">
            <v>0.3</v>
          </cell>
          <cell r="L56">
            <v>0.01</v>
          </cell>
        </row>
        <row r="57">
          <cell r="A57">
            <v>0.46666666666666728</v>
          </cell>
          <cell r="J57">
            <v>20</v>
          </cell>
          <cell r="K57">
            <v>0.3</v>
          </cell>
          <cell r="L57">
            <v>0.01</v>
          </cell>
        </row>
        <row r="58">
          <cell r="A58">
            <v>0.47500000000000064</v>
          </cell>
          <cell r="J58">
            <v>20</v>
          </cell>
          <cell r="K58">
            <v>0.3</v>
          </cell>
          <cell r="L58">
            <v>0.01</v>
          </cell>
        </row>
        <row r="59">
          <cell r="A59">
            <v>0.483333333333334</v>
          </cell>
          <cell r="J59">
            <v>20</v>
          </cell>
          <cell r="K59">
            <v>0.3</v>
          </cell>
          <cell r="L59">
            <v>0.01</v>
          </cell>
        </row>
        <row r="60">
          <cell r="A60">
            <v>0.49166666666666736</v>
          </cell>
          <cell r="J60">
            <v>20</v>
          </cell>
          <cell r="K60">
            <v>0.3</v>
          </cell>
          <cell r="L60">
            <v>1.0999999999999999E-2</v>
          </cell>
        </row>
        <row r="61">
          <cell r="A61">
            <v>0.50000000000000067</v>
          </cell>
          <cell r="J61">
            <v>20</v>
          </cell>
          <cell r="K61">
            <v>0.3</v>
          </cell>
          <cell r="L61">
            <v>1.0999999999999999E-2</v>
          </cell>
        </row>
        <row r="62">
          <cell r="A62">
            <v>0.50833333333333397</v>
          </cell>
          <cell r="J62">
            <v>20</v>
          </cell>
          <cell r="K62">
            <v>0.3</v>
          </cell>
          <cell r="L62">
            <v>1.0999999999999999E-2</v>
          </cell>
        </row>
        <row r="63">
          <cell r="A63">
            <v>0.51666666666666727</v>
          </cell>
          <cell r="J63">
            <v>20</v>
          </cell>
          <cell r="K63">
            <v>0.3</v>
          </cell>
          <cell r="L63">
            <v>1.0999999999999999E-2</v>
          </cell>
        </row>
        <row r="64">
          <cell r="A64">
            <v>0.52500000000000058</v>
          </cell>
          <cell r="J64">
            <v>20</v>
          </cell>
          <cell r="K64">
            <v>0.3</v>
          </cell>
          <cell r="L64">
            <v>1.2E-2</v>
          </cell>
        </row>
        <row r="65">
          <cell r="A65">
            <v>0.53333333333333388</v>
          </cell>
          <cell r="J65">
            <v>20</v>
          </cell>
          <cell r="K65">
            <v>0.3</v>
          </cell>
          <cell r="L65">
            <v>1.2E-2</v>
          </cell>
        </row>
        <row r="66">
          <cell r="A66">
            <v>0.54166666666666718</v>
          </cell>
          <cell r="J66">
            <v>20</v>
          </cell>
          <cell r="K66">
            <v>0.3</v>
          </cell>
          <cell r="L66">
            <v>1.2E-2</v>
          </cell>
        </row>
        <row r="67">
          <cell r="A67">
            <v>0.55000000000000049</v>
          </cell>
          <cell r="J67">
            <v>20</v>
          </cell>
          <cell r="K67">
            <v>0.3</v>
          </cell>
          <cell r="L67">
            <v>1.2E-2</v>
          </cell>
        </row>
        <row r="68">
          <cell r="A68">
            <v>0.55833333333333379</v>
          </cell>
          <cell r="J68">
            <v>20</v>
          </cell>
          <cell r="K68">
            <v>0.3</v>
          </cell>
          <cell r="L68">
            <v>1.2999999999999999E-2</v>
          </cell>
        </row>
        <row r="69">
          <cell r="A69">
            <v>0.5666666666666671</v>
          </cell>
          <cell r="J69">
            <v>20</v>
          </cell>
          <cell r="K69">
            <v>0.3</v>
          </cell>
          <cell r="L69">
            <v>1.2999999999999999E-2</v>
          </cell>
        </row>
        <row r="70">
          <cell r="A70">
            <v>0.5750000000000004</v>
          </cell>
          <cell r="J70">
            <v>20</v>
          </cell>
          <cell r="K70">
            <v>0.3</v>
          </cell>
          <cell r="L70">
            <v>1.2999999999999999E-2</v>
          </cell>
        </row>
        <row r="71">
          <cell r="A71">
            <v>0.5833333333333337</v>
          </cell>
          <cell r="J71">
            <v>20</v>
          </cell>
          <cell r="K71">
            <v>0.3</v>
          </cell>
          <cell r="L71">
            <v>1.2999999999999999E-2</v>
          </cell>
        </row>
        <row r="72">
          <cell r="A72">
            <v>0.59166666666666701</v>
          </cell>
          <cell r="J72">
            <v>20</v>
          </cell>
          <cell r="K72">
            <v>0.3</v>
          </cell>
          <cell r="L72">
            <v>1.4E-2</v>
          </cell>
        </row>
        <row r="73">
          <cell r="A73">
            <v>0.60000000000000031</v>
          </cell>
          <cell r="J73">
            <v>20</v>
          </cell>
          <cell r="K73">
            <v>0.3</v>
          </cell>
          <cell r="L73">
            <v>1.4E-2</v>
          </cell>
        </row>
        <row r="74">
          <cell r="A74">
            <v>0.60833333333333361</v>
          </cell>
          <cell r="J74">
            <v>20</v>
          </cell>
          <cell r="K74">
            <v>0.3</v>
          </cell>
          <cell r="L74">
            <v>1.4E-2</v>
          </cell>
        </row>
        <row r="75">
          <cell r="A75">
            <v>0.61666666666666692</v>
          </cell>
          <cell r="J75">
            <v>20</v>
          </cell>
          <cell r="K75">
            <v>0.3</v>
          </cell>
          <cell r="L75">
            <v>1.4E-2</v>
          </cell>
        </row>
        <row r="76">
          <cell r="A76">
            <v>0.62500000000000022</v>
          </cell>
          <cell r="J76">
            <v>20</v>
          </cell>
          <cell r="K76">
            <v>0.3</v>
          </cell>
          <cell r="L76">
            <v>1.4999999999999999E-2</v>
          </cell>
        </row>
        <row r="77">
          <cell r="A77">
            <v>0.63333333333333353</v>
          </cell>
          <cell r="J77">
            <v>20</v>
          </cell>
          <cell r="K77">
            <v>0.3</v>
          </cell>
          <cell r="L77">
            <v>1.4999999999999999E-2</v>
          </cell>
        </row>
        <row r="78">
          <cell r="A78">
            <v>0.64166666666666683</v>
          </cell>
          <cell r="J78">
            <v>20</v>
          </cell>
          <cell r="K78">
            <v>0.3</v>
          </cell>
          <cell r="L78">
            <v>1.4999999999999999E-2</v>
          </cell>
        </row>
        <row r="79">
          <cell r="A79">
            <v>0.65000000000000013</v>
          </cell>
          <cell r="J79">
            <v>20</v>
          </cell>
          <cell r="K79">
            <v>0.3</v>
          </cell>
          <cell r="L79">
            <v>1.4999999999999999E-2</v>
          </cell>
        </row>
        <row r="80">
          <cell r="A80">
            <v>0.65833333333333344</v>
          </cell>
          <cell r="J80">
            <v>20</v>
          </cell>
          <cell r="K80">
            <v>0.3</v>
          </cell>
          <cell r="L80">
            <v>1.6E-2</v>
          </cell>
        </row>
        <row r="81">
          <cell r="A81">
            <v>0.66666666666666674</v>
          </cell>
          <cell r="J81">
            <v>20</v>
          </cell>
          <cell r="K81">
            <v>0.3</v>
          </cell>
          <cell r="L81">
            <v>1.6E-2</v>
          </cell>
        </row>
        <row r="82">
          <cell r="A82">
            <v>0.67500000000000004</v>
          </cell>
          <cell r="J82">
            <v>20</v>
          </cell>
          <cell r="K82">
            <v>0.3</v>
          </cell>
          <cell r="L82">
            <v>1.6E-2</v>
          </cell>
        </row>
        <row r="83">
          <cell r="A83">
            <v>0.68333333333333335</v>
          </cell>
          <cell r="J83">
            <v>20</v>
          </cell>
          <cell r="K83">
            <v>0.3</v>
          </cell>
          <cell r="L83">
            <v>1.6E-2</v>
          </cell>
        </row>
        <row r="84">
          <cell r="A84">
            <v>0.69166666666666665</v>
          </cell>
          <cell r="J84">
            <v>20</v>
          </cell>
          <cell r="K84">
            <v>0.3</v>
          </cell>
          <cell r="L84">
            <v>1.7000000000000001E-2</v>
          </cell>
        </row>
        <row r="85">
          <cell r="A85">
            <v>0.7</v>
          </cell>
          <cell r="J85">
            <v>20</v>
          </cell>
          <cell r="K85">
            <v>0.3</v>
          </cell>
          <cell r="L85">
            <v>1.7000000000000001E-2</v>
          </cell>
        </row>
        <row r="86">
          <cell r="A86">
            <v>0.70833333333333326</v>
          </cell>
          <cell r="J86">
            <v>20</v>
          </cell>
          <cell r="K86">
            <v>0.3</v>
          </cell>
          <cell r="L86">
            <v>1.7000000000000001E-2</v>
          </cell>
        </row>
        <row r="87">
          <cell r="A87">
            <v>0.71666666666666656</v>
          </cell>
          <cell r="J87">
            <v>20</v>
          </cell>
          <cell r="K87">
            <v>0.3</v>
          </cell>
          <cell r="L87">
            <v>1.7000000000000001E-2</v>
          </cell>
        </row>
        <row r="88">
          <cell r="A88">
            <v>0.72499999999999987</v>
          </cell>
          <cell r="J88">
            <v>20</v>
          </cell>
          <cell r="K88">
            <v>0.3</v>
          </cell>
          <cell r="L88">
            <v>1.7999999999999999E-2</v>
          </cell>
        </row>
        <row r="89">
          <cell r="A89">
            <v>0.73333333333333317</v>
          </cell>
          <cell r="J89">
            <v>20</v>
          </cell>
          <cell r="K89">
            <v>0.3</v>
          </cell>
          <cell r="L89">
            <v>1.7999999999999999E-2</v>
          </cell>
        </row>
        <row r="90">
          <cell r="A90">
            <v>0.74166666666666647</v>
          </cell>
          <cell r="J90">
            <v>20</v>
          </cell>
          <cell r="K90">
            <v>0.3</v>
          </cell>
          <cell r="L90">
            <v>1.7999999999999999E-2</v>
          </cell>
        </row>
        <row r="91">
          <cell r="A91">
            <v>0.74999999999999978</v>
          </cell>
          <cell r="J91">
            <v>20</v>
          </cell>
          <cell r="K91">
            <v>0.3</v>
          </cell>
          <cell r="L91">
            <v>1.7999999999999999E-2</v>
          </cell>
        </row>
        <row r="92">
          <cell r="A92">
            <v>0.75833333333333308</v>
          </cell>
          <cell r="J92">
            <v>20</v>
          </cell>
          <cell r="K92">
            <v>0.4</v>
          </cell>
          <cell r="L92">
            <v>1.9E-2</v>
          </cell>
        </row>
        <row r="93">
          <cell r="A93">
            <v>0.76666666666666639</v>
          </cell>
          <cell r="J93">
            <v>20</v>
          </cell>
          <cell r="K93">
            <v>0.4</v>
          </cell>
          <cell r="L93">
            <v>1.9E-2</v>
          </cell>
        </row>
        <row r="94">
          <cell r="A94">
            <v>0.77499999999999969</v>
          </cell>
          <cell r="J94">
            <v>20</v>
          </cell>
          <cell r="K94">
            <v>0.4</v>
          </cell>
          <cell r="L94">
            <v>1.9E-2</v>
          </cell>
        </row>
        <row r="95">
          <cell r="A95">
            <v>0.78333333333333299</v>
          </cell>
          <cell r="J95">
            <v>20</v>
          </cell>
          <cell r="K95">
            <v>0.4</v>
          </cell>
          <cell r="L95">
            <v>0.02</v>
          </cell>
        </row>
        <row r="96">
          <cell r="A96">
            <v>0.7916666666666663</v>
          </cell>
          <cell r="J96">
            <v>20</v>
          </cell>
          <cell r="K96">
            <v>0.4</v>
          </cell>
          <cell r="L96">
            <v>0.02</v>
          </cell>
        </row>
        <row r="97">
          <cell r="A97">
            <v>0.7999999999999996</v>
          </cell>
          <cell r="J97">
            <v>20</v>
          </cell>
          <cell r="K97">
            <v>0.4</v>
          </cell>
          <cell r="L97">
            <v>0.02</v>
          </cell>
        </row>
        <row r="98">
          <cell r="A98">
            <v>0.8083333333333329</v>
          </cell>
          <cell r="J98">
            <v>20</v>
          </cell>
          <cell r="K98">
            <v>0.4</v>
          </cell>
          <cell r="L98">
            <v>2.1000000000000001E-2</v>
          </cell>
        </row>
        <row r="99">
          <cell r="A99">
            <v>0.81666666666666621</v>
          </cell>
          <cell r="J99">
            <v>20</v>
          </cell>
          <cell r="K99">
            <v>0.4</v>
          </cell>
          <cell r="L99">
            <v>2.1000000000000001E-2</v>
          </cell>
        </row>
        <row r="100">
          <cell r="A100">
            <v>0.82499999999999951</v>
          </cell>
          <cell r="J100">
            <v>20</v>
          </cell>
          <cell r="K100">
            <v>0.4</v>
          </cell>
          <cell r="L100">
            <v>2.1000000000000001E-2</v>
          </cell>
        </row>
        <row r="101">
          <cell r="A101">
            <v>0.83333333333333282</v>
          </cell>
          <cell r="J101">
            <v>20</v>
          </cell>
          <cell r="K101">
            <v>0.4</v>
          </cell>
          <cell r="L101">
            <v>2.1999999999999999E-2</v>
          </cell>
        </row>
        <row r="102">
          <cell r="A102">
            <v>0.84166666666666612</v>
          </cell>
          <cell r="J102">
            <v>20</v>
          </cell>
          <cell r="K102">
            <v>0.4</v>
          </cell>
          <cell r="L102">
            <v>2.1999999999999999E-2</v>
          </cell>
        </row>
        <row r="103">
          <cell r="A103">
            <v>0.84999999999999942</v>
          </cell>
          <cell r="J103">
            <v>20</v>
          </cell>
          <cell r="K103">
            <v>0.4</v>
          </cell>
          <cell r="L103">
            <v>2.1999999999999999E-2</v>
          </cell>
        </row>
        <row r="104">
          <cell r="A104">
            <v>0.85833333333333273</v>
          </cell>
          <cell r="J104">
            <v>20</v>
          </cell>
          <cell r="K104">
            <v>0.4</v>
          </cell>
          <cell r="L104">
            <v>2.3E-2</v>
          </cell>
        </row>
        <row r="105">
          <cell r="A105">
            <v>0.86666666666666603</v>
          </cell>
          <cell r="J105">
            <v>20</v>
          </cell>
          <cell r="K105">
            <v>0.4</v>
          </cell>
          <cell r="L105">
            <v>2.3E-2</v>
          </cell>
        </row>
        <row r="106">
          <cell r="A106">
            <v>0.87499999999999933</v>
          </cell>
          <cell r="J106">
            <v>20</v>
          </cell>
          <cell r="K106">
            <v>0.4</v>
          </cell>
          <cell r="L106">
            <v>2.3E-2</v>
          </cell>
        </row>
        <row r="107">
          <cell r="A107">
            <v>0.88333333333333264</v>
          </cell>
          <cell r="J107">
            <v>20</v>
          </cell>
          <cell r="K107">
            <v>0.4</v>
          </cell>
          <cell r="L107">
            <v>2.4E-2</v>
          </cell>
        </row>
        <row r="108">
          <cell r="A108">
            <v>0.89166666666666594</v>
          </cell>
          <cell r="J108">
            <v>20</v>
          </cell>
          <cell r="K108">
            <v>0.4</v>
          </cell>
          <cell r="L108">
            <v>2.4E-2</v>
          </cell>
        </row>
        <row r="109">
          <cell r="A109">
            <v>0.89999999999999925</v>
          </cell>
          <cell r="J109">
            <v>20</v>
          </cell>
          <cell r="K109">
            <v>0.4</v>
          </cell>
          <cell r="L109">
            <v>2.4E-2</v>
          </cell>
        </row>
        <row r="110">
          <cell r="A110">
            <v>0.90833333333333255</v>
          </cell>
          <cell r="J110">
            <v>20</v>
          </cell>
          <cell r="K110">
            <v>0.4</v>
          </cell>
          <cell r="L110">
            <v>2.5000000000000001E-2</v>
          </cell>
        </row>
        <row r="111">
          <cell r="A111">
            <v>0.91666666666666585</v>
          </cell>
          <cell r="J111">
            <v>20</v>
          </cell>
          <cell r="K111">
            <v>0.4</v>
          </cell>
          <cell r="L111">
            <v>2.5000000000000001E-2</v>
          </cell>
        </row>
        <row r="112">
          <cell r="A112">
            <v>0.92499999999999916</v>
          </cell>
          <cell r="J112">
            <v>20</v>
          </cell>
          <cell r="K112">
            <v>0.4</v>
          </cell>
          <cell r="L112">
            <v>2.5000000000000001E-2</v>
          </cell>
        </row>
        <row r="113">
          <cell r="A113">
            <v>0.93333333333333246</v>
          </cell>
          <cell r="J113">
            <v>20</v>
          </cell>
          <cell r="K113">
            <v>0.4</v>
          </cell>
          <cell r="L113">
            <v>2.5999999999999999E-2</v>
          </cell>
        </row>
        <row r="114">
          <cell r="A114">
            <v>0.94166666666666576</v>
          </cell>
          <cell r="J114">
            <v>20</v>
          </cell>
          <cell r="K114">
            <v>0.4</v>
          </cell>
          <cell r="L114">
            <v>2.5999999999999999E-2</v>
          </cell>
        </row>
        <row r="115">
          <cell r="A115">
            <v>0.94999999999999907</v>
          </cell>
          <cell r="J115">
            <v>20</v>
          </cell>
          <cell r="K115">
            <v>0.4</v>
          </cell>
          <cell r="L115">
            <v>2.5999999999999999E-2</v>
          </cell>
        </row>
        <row r="116">
          <cell r="A116">
            <v>0.95833333333333237</v>
          </cell>
          <cell r="J116">
            <v>20</v>
          </cell>
          <cell r="K116">
            <v>0.4</v>
          </cell>
          <cell r="L116">
            <v>2.7E-2</v>
          </cell>
        </row>
        <row r="117">
          <cell r="A117">
            <v>0.96666666666666567</v>
          </cell>
          <cell r="J117">
            <v>20</v>
          </cell>
          <cell r="K117">
            <v>0.4</v>
          </cell>
          <cell r="L117">
            <v>2.7E-2</v>
          </cell>
        </row>
        <row r="118">
          <cell r="A118">
            <v>0.97499999999999898</v>
          </cell>
          <cell r="J118">
            <v>20</v>
          </cell>
          <cell r="K118">
            <v>0.4</v>
          </cell>
          <cell r="L118">
            <v>2.7E-2</v>
          </cell>
        </row>
        <row r="119">
          <cell r="A119">
            <v>0.98333333333333228</v>
          </cell>
          <cell r="J119">
            <v>20</v>
          </cell>
          <cell r="K119">
            <v>0.4</v>
          </cell>
          <cell r="L119">
            <v>2.8000000000000001E-2</v>
          </cell>
        </row>
        <row r="120">
          <cell r="A120">
            <v>0.99166666666666559</v>
          </cell>
          <cell r="J120">
            <v>20</v>
          </cell>
          <cell r="K120">
            <v>0.4</v>
          </cell>
          <cell r="L120">
            <v>2.8000000000000001E-2</v>
          </cell>
        </row>
        <row r="121">
          <cell r="A121">
            <v>0.99999999999999889</v>
          </cell>
          <cell r="J121">
            <v>20</v>
          </cell>
          <cell r="K121">
            <v>0.4</v>
          </cell>
          <cell r="L121">
            <v>2.8000000000000001E-2</v>
          </cell>
        </row>
        <row r="122">
          <cell r="A122">
            <v>1.0083333333333322</v>
          </cell>
          <cell r="J122">
            <v>20</v>
          </cell>
          <cell r="K122">
            <v>0.4</v>
          </cell>
          <cell r="L122">
            <v>2.9000000000000001E-2</v>
          </cell>
        </row>
        <row r="123">
          <cell r="A123">
            <v>1.0166666666666655</v>
          </cell>
          <cell r="J123">
            <v>20</v>
          </cell>
          <cell r="K123">
            <v>0.4</v>
          </cell>
          <cell r="L123">
            <v>2.9000000000000001E-2</v>
          </cell>
        </row>
        <row r="124">
          <cell r="A124">
            <v>1.0249999999999988</v>
          </cell>
          <cell r="J124">
            <v>20</v>
          </cell>
          <cell r="K124">
            <v>0.4</v>
          </cell>
          <cell r="L124">
            <v>2.9000000000000001E-2</v>
          </cell>
        </row>
        <row r="125">
          <cell r="A125">
            <v>1.0333333333333321</v>
          </cell>
          <cell r="J125">
            <v>20</v>
          </cell>
          <cell r="K125">
            <v>0.4</v>
          </cell>
          <cell r="L125">
            <v>0.03</v>
          </cell>
        </row>
        <row r="126">
          <cell r="A126">
            <v>1.0416666666666654</v>
          </cell>
          <cell r="J126">
            <v>20</v>
          </cell>
          <cell r="K126">
            <v>0.4</v>
          </cell>
          <cell r="L126">
            <v>0.03</v>
          </cell>
        </row>
        <row r="127">
          <cell r="A127">
            <v>1.0499999999999987</v>
          </cell>
          <cell r="J127">
            <v>20</v>
          </cell>
          <cell r="K127">
            <v>0.4</v>
          </cell>
          <cell r="L127">
            <v>0.03</v>
          </cell>
        </row>
        <row r="128">
          <cell r="A128">
            <v>1.058333333333332</v>
          </cell>
          <cell r="J128">
            <v>20</v>
          </cell>
          <cell r="K128">
            <v>0.4</v>
          </cell>
          <cell r="L128">
            <v>3.1E-2</v>
          </cell>
        </row>
        <row r="129">
          <cell r="A129">
            <v>1.0666666666666653</v>
          </cell>
          <cell r="J129">
            <v>20</v>
          </cell>
          <cell r="K129">
            <v>0.4</v>
          </cell>
          <cell r="L129">
            <v>3.1E-2</v>
          </cell>
        </row>
        <row r="130">
          <cell r="A130">
            <v>1.0749999999999986</v>
          </cell>
          <cell r="J130">
            <v>20</v>
          </cell>
          <cell r="K130">
            <v>0.4</v>
          </cell>
          <cell r="L130">
            <v>3.1E-2</v>
          </cell>
        </row>
        <row r="131">
          <cell r="A131">
            <v>1.0833333333333319</v>
          </cell>
          <cell r="J131">
            <v>20</v>
          </cell>
          <cell r="K131">
            <v>0.4</v>
          </cell>
          <cell r="L131">
            <v>3.2000000000000001E-2</v>
          </cell>
        </row>
        <row r="132">
          <cell r="A132">
            <v>1.0916666666666652</v>
          </cell>
          <cell r="J132">
            <v>20</v>
          </cell>
          <cell r="K132">
            <v>0.4</v>
          </cell>
          <cell r="L132">
            <v>3.2000000000000001E-2</v>
          </cell>
        </row>
        <row r="133">
          <cell r="A133">
            <v>1.0999999999999985</v>
          </cell>
          <cell r="J133">
            <v>20</v>
          </cell>
          <cell r="K133">
            <v>0.4</v>
          </cell>
          <cell r="L133">
            <v>3.2000000000000001E-2</v>
          </cell>
        </row>
        <row r="134">
          <cell r="A134">
            <v>1.1083333333333318</v>
          </cell>
          <cell r="J134">
            <v>20</v>
          </cell>
          <cell r="K134">
            <v>0.4</v>
          </cell>
          <cell r="L134">
            <v>3.3000000000000002E-2</v>
          </cell>
        </row>
        <row r="135">
          <cell r="A135">
            <v>1.1166666666666651</v>
          </cell>
          <cell r="J135">
            <v>20</v>
          </cell>
          <cell r="K135">
            <v>0.4</v>
          </cell>
          <cell r="L135">
            <v>3.3000000000000002E-2</v>
          </cell>
        </row>
        <row r="136">
          <cell r="A136">
            <v>1.1249999999999984</v>
          </cell>
          <cell r="J136">
            <v>20</v>
          </cell>
          <cell r="K136">
            <v>0.4</v>
          </cell>
          <cell r="L136">
            <v>3.3000000000000002E-2</v>
          </cell>
        </row>
        <row r="137">
          <cell r="A137">
            <v>1.1333333333333317</v>
          </cell>
          <cell r="J137">
            <v>20</v>
          </cell>
          <cell r="K137">
            <v>0.4</v>
          </cell>
          <cell r="L137">
            <v>3.4000000000000002E-2</v>
          </cell>
        </row>
        <row r="138">
          <cell r="A138">
            <v>1.1416666666666651</v>
          </cell>
          <cell r="J138">
            <v>20</v>
          </cell>
          <cell r="K138">
            <v>0.4</v>
          </cell>
          <cell r="L138">
            <v>3.4000000000000002E-2</v>
          </cell>
        </row>
        <row r="139">
          <cell r="A139">
            <v>1.1499999999999984</v>
          </cell>
          <cell r="J139">
            <v>20</v>
          </cell>
          <cell r="K139">
            <v>0.4</v>
          </cell>
          <cell r="L139">
            <v>3.4000000000000002E-2</v>
          </cell>
        </row>
        <row r="140">
          <cell r="A140">
            <v>1.1583333333333317</v>
          </cell>
          <cell r="J140">
            <v>20</v>
          </cell>
          <cell r="K140">
            <v>0.4</v>
          </cell>
          <cell r="L140">
            <v>3.5000000000000003E-2</v>
          </cell>
        </row>
        <row r="141">
          <cell r="A141">
            <v>1.166666666666665</v>
          </cell>
          <cell r="J141">
            <v>20</v>
          </cell>
          <cell r="K141">
            <v>0.4</v>
          </cell>
          <cell r="L141">
            <v>3.5000000000000003E-2</v>
          </cell>
        </row>
        <row r="142">
          <cell r="A142">
            <v>1.1749999999999983</v>
          </cell>
          <cell r="J142">
            <v>20</v>
          </cell>
          <cell r="K142">
            <v>0.4</v>
          </cell>
          <cell r="L142">
            <v>3.5000000000000003E-2</v>
          </cell>
        </row>
        <row r="143">
          <cell r="A143">
            <v>1.1833333333333316</v>
          </cell>
          <cell r="J143">
            <v>20</v>
          </cell>
          <cell r="K143">
            <v>0.4</v>
          </cell>
          <cell r="L143">
            <v>3.5999999999999997E-2</v>
          </cell>
        </row>
        <row r="144">
          <cell r="A144">
            <v>1.1916666666666649</v>
          </cell>
          <cell r="J144">
            <v>20</v>
          </cell>
          <cell r="K144">
            <v>0.4</v>
          </cell>
          <cell r="L144">
            <v>3.5999999999999997E-2</v>
          </cell>
        </row>
        <row r="145">
          <cell r="A145">
            <v>1.1999999999999982</v>
          </cell>
          <cell r="J145">
            <v>20</v>
          </cell>
          <cell r="K145">
            <v>0.4</v>
          </cell>
          <cell r="L145">
            <v>3.5999999999999997E-2</v>
          </cell>
        </row>
        <row r="146">
          <cell r="A146">
            <v>1.2083333333333315</v>
          </cell>
          <cell r="J146">
            <v>20</v>
          </cell>
          <cell r="K146">
            <v>0.4</v>
          </cell>
          <cell r="L146">
            <v>3.6999999999999998E-2</v>
          </cell>
        </row>
        <row r="147">
          <cell r="A147">
            <v>1.2166666666666648</v>
          </cell>
          <cell r="J147">
            <v>20</v>
          </cell>
          <cell r="K147">
            <v>0.4</v>
          </cell>
          <cell r="L147">
            <v>3.6999999999999998E-2</v>
          </cell>
        </row>
        <row r="148">
          <cell r="A148">
            <v>1.2249999999999981</v>
          </cell>
          <cell r="J148">
            <v>20</v>
          </cell>
          <cell r="K148">
            <v>0.4</v>
          </cell>
          <cell r="L148">
            <v>3.6999999999999998E-2</v>
          </cell>
        </row>
        <row r="149">
          <cell r="A149">
            <v>1.2333333333333314</v>
          </cell>
          <cell r="J149">
            <v>20</v>
          </cell>
          <cell r="K149">
            <v>0.4</v>
          </cell>
          <cell r="L149">
            <v>3.7999999999999999E-2</v>
          </cell>
        </row>
        <row r="150">
          <cell r="A150">
            <v>1.2416666666666647</v>
          </cell>
          <cell r="J150">
            <v>20</v>
          </cell>
          <cell r="K150">
            <v>0.4</v>
          </cell>
          <cell r="L150">
            <v>3.7999999999999999E-2</v>
          </cell>
        </row>
        <row r="151">
          <cell r="A151">
            <v>1.249999999999998</v>
          </cell>
          <cell r="J151">
            <v>20</v>
          </cell>
          <cell r="K151">
            <v>0.4</v>
          </cell>
          <cell r="L151">
            <v>3.7999999999999999E-2</v>
          </cell>
        </row>
        <row r="152">
          <cell r="A152">
            <v>1.2583333333333313</v>
          </cell>
          <cell r="J152">
            <v>20</v>
          </cell>
          <cell r="K152">
            <v>0.4</v>
          </cell>
          <cell r="L152">
            <v>3.9E-2</v>
          </cell>
        </row>
        <row r="153">
          <cell r="A153">
            <v>1.2666666666666646</v>
          </cell>
          <cell r="J153">
            <v>20</v>
          </cell>
          <cell r="K153">
            <v>0.4</v>
          </cell>
          <cell r="L153">
            <v>3.9E-2</v>
          </cell>
        </row>
        <row r="154">
          <cell r="A154">
            <v>1.2749999999999979</v>
          </cell>
          <cell r="J154">
            <v>20</v>
          </cell>
          <cell r="K154">
            <v>0.4</v>
          </cell>
          <cell r="L154">
            <v>3.9E-2</v>
          </cell>
        </row>
        <row r="155">
          <cell r="A155">
            <v>1.2833333333333312</v>
          </cell>
          <cell r="J155">
            <v>20</v>
          </cell>
          <cell r="K155">
            <v>0.4</v>
          </cell>
          <cell r="L155">
            <v>0.04</v>
          </cell>
        </row>
        <row r="156">
          <cell r="A156">
            <v>1.2916666666666645</v>
          </cell>
          <cell r="J156">
            <v>20</v>
          </cell>
          <cell r="K156">
            <v>0.4</v>
          </cell>
          <cell r="L156">
            <v>0.04</v>
          </cell>
        </row>
        <row r="157">
          <cell r="A157">
            <v>1.2999999999999978</v>
          </cell>
          <cell r="J157">
            <v>20</v>
          </cell>
          <cell r="K157">
            <v>0.4</v>
          </cell>
          <cell r="L157">
            <v>0.04</v>
          </cell>
        </row>
        <row r="158">
          <cell r="A158">
            <v>1.3083333333333311</v>
          </cell>
          <cell r="J158">
            <v>20</v>
          </cell>
          <cell r="K158">
            <v>0.4</v>
          </cell>
          <cell r="L158">
            <v>4.1000000000000002E-2</v>
          </cell>
        </row>
        <row r="159">
          <cell r="A159">
            <v>1.3166666666666644</v>
          </cell>
          <cell r="J159">
            <v>20</v>
          </cell>
          <cell r="K159">
            <v>0.4</v>
          </cell>
          <cell r="L159">
            <v>4.1000000000000002E-2</v>
          </cell>
        </row>
        <row r="160">
          <cell r="A160">
            <v>1.3249999999999977</v>
          </cell>
          <cell r="J160">
            <v>20</v>
          </cell>
          <cell r="K160">
            <v>0.5</v>
          </cell>
          <cell r="L160">
            <v>4.1000000000000002E-2</v>
          </cell>
        </row>
        <row r="161">
          <cell r="A161">
            <v>1.333333333333331</v>
          </cell>
          <cell r="J161">
            <v>20</v>
          </cell>
          <cell r="K161">
            <v>0.5</v>
          </cell>
          <cell r="L161">
            <v>4.2000000000000003E-2</v>
          </cell>
        </row>
        <row r="162">
          <cell r="A162">
            <v>1.3416666666666643</v>
          </cell>
          <cell r="J162">
            <v>20</v>
          </cell>
          <cell r="K162">
            <v>0.5</v>
          </cell>
          <cell r="L162">
            <v>4.2000000000000003E-2</v>
          </cell>
        </row>
        <row r="163">
          <cell r="A163">
            <v>1.3499999999999976</v>
          </cell>
          <cell r="J163">
            <v>20</v>
          </cell>
          <cell r="K163">
            <v>0.5</v>
          </cell>
          <cell r="L163">
            <v>4.2999999999999997E-2</v>
          </cell>
        </row>
        <row r="164">
          <cell r="A164">
            <v>1.358333333333331</v>
          </cell>
          <cell r="J164">
            <v>20</v>
          </cell>
          <cell r="K164">
            <v>0.5</v>
          </cell>
          <cell r="L164">
            <v>4.2999999999999997E-2</v>
          </cell>
        </row>
        <row r="165">
          <cell r="A165">
            <v>1.3666666666666643</v>
          </cell>
          <cell r="J165">
            <v>20</v>
          </cell>
          <cell r="K165">
            <v>0.5</v>
          </cell>
          <cell r="L165">
            <v>4.2999999999999997E-2</v>
          </cell>
        </row>
        <row r="166">
          <cell r="A166">
            <v>1.3749999999999976</v>
          </cell>
          <cell r="J166">
            <v>20</v>
          </cell>
          <cell r="K166">
            <v>0.5</v>
          </cell>
          <cell r="L166">
            <v>4.3999999999999997E-2</v>
          </cell>
        </row>
        <row r="167">
          <cell r="A167">
            <v>1.3833333333333309</v>
          </cell>
          <cell r="J167">
            <v>20</v>
          </cell>
          <cell r="K167">
            <v>0.5</v>
          </cell>
          <cell r="L167">
            <v>4.3999999999999997E-2</v>
          </cell>
        </row>
        <row r="168">
          <cell r="A168">
            <v>1.3916666666666642</v>
          </cell>
          <cell r="J168">
            <v>20</v>
          </cell>
          <cell r="K168">
            <v>0.5</v>
          </cell>
          <cell r="L168">
            <v>4.4999999999999998E-2</v>
          </cell>
        </row>
        <row r="169">
          <cell r="A169">
            <v>1.3999999999999975</v>
          </cell>
          <cell r="J169">
            <v>20</v>
          </cell>
          <cell r="K169">
            <v>0.5</v>
          </cell>
          <cell r="L169">
            <v>4.4999999999999998E-2</v>
          </cell>
        </row>
        <row r="170">
          <cell r="A170">
            <v>1.4083333333333308</v>
          </cell>
          <cell r="J170">
            <v>20</v>
          </cell>
          <cell r="K170">
            <v>0.5</v>
          </cell>
          <cell r="L170">
            <v>4.4999999999999998E-2</v>
          </cell>
        </row>
        <row r="171">
          <cell r="A171">
            <v>1.4166666666666641</v>
          </cell>
          <cell r="J171">
            <v>20</v>
          </cell>
          <cell r="K171">
            <v>0.5</v>
          </cell>
          <cell r="L171">
            <v>4.5999999999999999E-2</v>
          </cell>
        </row>
        <row r="172">
          <cell r="A172">
            <v>1.4249999999999974</v>
          </cell>
          <cell r="J172">
            <v>20</v>
          </cell>
          <cell r="K172">
            <v>0.5</v>
          </cell>
          <cell r="L172">
            <v>4.5999999999999999E-2</v>
          </cell>
        </row>
        <row r="173">
          <cell r="A173">
            <v>1.4333333333333307</v>
          </cell>
          <cell r="J173">
            <v>20</v>
          </cell>
          <cell r="K173">
            <v>0.5</v>
          </cell>
          <cell r="L173">
            <v>4.7E-2</v>
          </cell>
        </row>
        <row r="174">
          <cell r="A174">
            <v>1.441666666666664</v>
          </cell>
          <cell r="J174">
            <v>20</v>
          </cell>
          <cell r="K174">
            <v>0.5</v>
          </cell>
          <cell r="L174">
            <v>4.7E-2</v>
          </cell>
        </row>
        <row r="175">
          <cell r="A175">
            <v>1.4499999999999973</v>
          </cell>
          <cell r="J175">
            <v>20</v>
          </cell>
          <cell r="K175">
            <v>0.5</v>
          </cell>
          <cell r="L175">
            <v>4.8000000000000001E-2</v>
          </cell>
        </row>
        <row r="176">
          <cell r="A176">
            <v>1.4583333333333306</v>
          </cell>
          <cell r="J176">
            <v>20</v>
          </cell>
          <cell r="K176">
            <v>0.5</v>
          </cell>
          <cell r="L176">
            <v>4.8000000000000001E-2</v>
          </cell>
        </row>
        <row r="177">
          <cell r="A177">
            <v>1.4666666666666639</v>
          </cell>
          <cell r="J177">
            <v>20</v>
          </cell>
          <cell r="K177">
            <v>0.5</v>
          </cell>
          <cell r="L177">
            <v>4.8000000000000001E-2</v>
          </cell>
        </row>
        <row r="178">
          <cell r="A178">
            <v>1.4749999999999972</v>
          </cell>
          <cell r="J178">
            <v>20</v>
          </cell>
          <cell r="K178">
            <v>0.5</v>
          </cell>
          <cell r="L178">
            <v>4.9000000000000002E-2</v>
          </cell>
        </row>
        <row r="179">
          <cell r="A179">
            <v>1.4833333333333305</v>
          </cell>
          <cell r="J179">
            <v>20</v>
          </cell>
          <cell r="K179">
            <v>0.5</v>
          </cell>
          <cell r="L179">
            <v>4.9000000000000002E-2</v>
          </cell>
        </row>
        <row r="180">
          <cell r="A180">
            <v>1.4916666666666638</v>
          </cell>
          <cell r="J180">
            <v>20</v>
          </cell>
          <cell r="K180">
            <v>0.5</v>
          </cell>
          <cell r="L180">
            <v>0.05</v>
          </cell>
        </row>
        <row r="181">
          <cell r="A181">
            <v>1.4999999999999971</v>
          </cell>
          <cell r="J181">
            <v>20</v>
          </cell>
          <cell r="K181">
            <v>0.5</v>
          </cell>
          <cell r="L181">
            <v>0.05</v>
          </cell>
        </row>
        <row r="182">
          <cell r="A182">
            <v>1.5083333333333304</v>
          </cell>
          <cell r="J182">
            <v>20</v>
          </cell>
          <cell r="K182">
            <v>0.5</v>
          </cell>
          <cell r="L182">
            <v>0.05</v>
          </cell>
        </row>
        <row r="183">
          <cell r="A183">
            <v>1.5166666666666637</v>
          </cell>
          <cell r="J183">
            <v>20</v>
          </cell>
          <cell r="K183">
            <v>0.5</v>
          </cell>
          <cell r="L183">
            <v>5.0999999999999997E-2</v>
          </cell>
        </row>
        <row r="184">
          <cell r="A184">
            <v>1.524999999999997</v>
          </cell>
          <cell r="J184">
            <v>20</v>
          </cell>
          <cell r="K184">
            <v>0.5</v>
          </cell>
          <cell r="L184">
            <v>5.0999999999999997E-2</v>
          </cell>
        </row>
        <row r="185">
          <cell r="A185">
            <v>1.5333333333333303</v>
          </cell>
          <cell r="J185">
            <v>20</v>
          </cell>
          <cell r="K185">
            <v>0.5</v>
          </cell>
          <cell r="L185">
            <v>5.1999999999999998E-2</v>
          </cell>
        </row>
        <row r="186">
          <cell r="A186">
            <v>1.5416666666666636</v>
          </cell>
          <cell r="J186">
            <v>20</v>
          </cell>
          <cell r="K186">
            <v>0.5</v>
          </cell>
          <cell r="L186">
            <v>5.1999999999999998E-2</v>
          </cell>
        </row>
        <row r="187">
          <cell r="A187">
            <v>1.5499999999999969</v>
          </cell>
          <cell r="J187">
            <v>20</v>
          </cell>
          <cell r="K187">
            <v>0.5</v>
          </cell>
          <cell r="L187">
            <v>5.2999999999999999E-2</v>
          </cell>
        </row>
        <row r="188">
          <cell r="A188">
            <v>1.5583333333333302</v>
          </cell>
          <cell r="J188">
            <v>20</v>
          </cell>
          <cell r="K188">
            <v>0.5</v>
          </cell>
          <cell r="L188">
            <v>5.2999999999999999E-2</v>
          </cell>
        </row>
        <row r="189">
          <cell r="A189">
            <v>1.5666666666666635</v>
          </cell>
          <cell r="J189">
            <v>20</v>
          </cell>
          <cell r="K189">
            <v>0.5</v>
          </cell>
          <cell r="L189">
            <v>5.2999999999999999E-2</v>
          </cell>
        </row>
        <row r="190">
          <cell r="A190">
            <v>1.5749999999999968</v>
          </cell>
          <cell r="J190">
            <v>20</v>
          </cell>
          <cell r="K190">
            <v>0.5</v>
          </cell>
          <cell r="L190">
            <v>5.3999999999999999E-2</v>
          </cell>
        </row>
        <row r="191">
          <cell r="A191">
            <v>1.5833333333333302</v>
          </cell>
          <cell r="J191">
            <v>20</v>
          </cell>
          <cell r="K191">
            <v>0.5</v>
          </cell>
          <cell r="L191">
            <v>5.3999999999999999E-2</v>
          </cell>
        </row>
        <row r="192">
          <cell r="A192">
            <v>1.5916666666666635</v>
          </cell>
          <cell r="J192">
            <v>20</v>
          </cell>
          <cell r="K192">
            <v>0.5</v>
          </cell>
          <cell r="L192">
            <v>5.5E-2</v>
          </cell>
        </row>
        <row r="193">
          <cell r="A193">
            <v>1.5999999999999968</v>
          </cell>
          <cell r="J193">
            <v>20</v>
          </cell>
          <cell r="K193">
            <v>0.5</v>
          </cell>
          <cell r="L193">
            <v>5.5E-2</v>
          </cell>
        </row>
        <row r="194">
          <cell r="A194">
            <v>1.6083333333333301</v>
          </cell>
          <cell r="J194">
            <v>20</v>
          </cell>
          <cell r="K194">
            <v>0.5</v>
          </cell>
          <cell r="L194">
            <v>5.5E-2</v>
          </cell>
        </row>
        <row r="195">
          <cell r="A195">
            <v>1.6166666666666634</v>
          </cell>
          <cell r="J195">
            <v>20</v>
          </cell>
          <cell r="K195">
            <v>0.5</v>
          </cell>
          <cell r="L195">
            <v>5.6000000000000001E-2</v>
          </cell>
        </row>
        <row r="196">
          <cell r="A196">
            <v>1.6249999999999967</v>
          </cell>
          <cell r="J196">
            <v>20</v>
          </cell>
          <cell r="K196">
            <v>0.5</v>
          </cell>
          <cell r="L196">
            <v>5.6000000000000001E-2</v>
          </cell>
        </row>
        <row r="197">
          <cell r="A197">
            <v>1.63333333333333</v>
          </cell>
          <cell r="J197">
            <v>20</v>
          </cell>
          <cell r="K197">
            <v>0.5</v>
          </cell>
          <cell r="L197">
            <v>5.7000000000000002E-2</v>
          </cell>
        </row>
        <row r="198">
          <cell r="A198">
            <v>1.6416666666666633</v>
          </cell>
          <cell r="J198">
            <v>20</v>
          </cell>
          <cell r="K198">
            <v>0.5</v>
          </cell>
          <cell r="L198">
            <v>5.7000000000000002E-2</v>
          </cell>
        </row>
        <row r="199">
          <cell r="A199">
            <v>1.6499999999999966</v>
          </cell>
          <cell r="J199">
            <v>20</v>
          </cell>
          <cell r="K199">
            <v>0.5</v>
          </cell>
          <cell r="L199">
            <v>5.8000000000000003E-2</v>
          </cell>
        </row>
        <row r="200">
          <cell r="A200">
            <v>1.6583333333333299</v>
          </cell>
          <cell r="J200">
            <v>20</v>
          </cell>
          <cell r="K200">
            <v>0.5</v>
          </cell>
          <cell r="L200">
            <v>5.8000000000000003E-2</v>
          </cell>
        </row>
        <row r="201">
          <cell r="A201">
            <v>1.6666666666666632</v>
          </cell>
          <cell r="J201">
            <v>20</v>
          </cell>
          <cell r="K201">
            <v>0.5</v>
          </cell>
          <cell r="L201">
            <v>5.8000000000000003E-2</v>
          </cell>
        </row>
        <row r="202">
          <cell r="A202">
            <v>1.6749999999999965</v>
          </cell>
          <cell r="J202">
            <v>20</v>
          </cell>
          <cell r="K202">
            <v>0.5</v>
          </cell>
          <cell r="L202">
            <v>5.8999999999999997E-2</v>
          </cell>
        </row>
        <row r="203">
          <cell r="A203">
            <v>1.6833333333333298</v>
          </cell>
          <cell r="J203">
            <v>20</v>
          </cell>
          <cell r="K203">
            <v>0.5</v>
          </cell>
          <cell r="L203">
            <v>5.8999999999999997E-2</v>
          </cell>
        </row>
        <row r="204">
          <cell r="A204">
            <v>1.6916666666666631</v>
          </cell>
          <cell r="J204">
            <v>20</v>
          </cell>
          <cell r="K204">
            <v>0.5</v>
          </cell>
          <cell r="L204">
            <v>0.06</v>
          </cell>
        </row>
        <row r="205">
          <cell r="A205">
            <v>1.6999999999999964</v>
          </cell>
          <cell r="J205">
            <v>20</v>
          </cell>
          <cell r="K205">
            <v>0.5</v>
          </cell>
          <cell r="L205">
            <v>0.06</v>
          </cell>
        </row>
        <row r="206">
          <cell r="A206">
            <v>1.7083333333333297</v>
          </cell>
          <cell r="J206">
            <v>20</v>
          </cell>
          <cell r="K206">
            <v>0.5</v>
          </cell>
          <cell r="L206">
            <v>0.06</v>
          </cell>
        </row>
        <row r="207">
          <cell r="A207">
            <v>1.716666666666663</v>
          </cell>
          <cell r="J207">
            <v>20</v>
          </cell>
          <cell r="K207">
            <v>0.5</v>
          </cell>
          <cell r="L207">
            <v>6.0999999999999999E-2</v>
          </cell>
        </row>
        <row r="208">
          <cell r="A208">
            <v>1.7249999999999963</v>
          </cell>
          <cell r="J208">
            <v>20</v>
          </cell>
          <cell r="K208">
            <v>0.5</v>
          </cell>
          <cell r="L208">
            <v>6.0999999999999999E-2</v>
          </cell>
        </row>
        <row r="209">
          <cell r="A209">
            <v>1.7333333333333296</v>
          </cell>
          <cell r="J209">
            <v>20</v>
          </cell>
          <cell r="K209">
            <v>0.5</v>
          </cell>
          <cell r="L209">
            <v>6.2E-2</v>
          </cell>
        </row>
        <row r="210">
          <cell r="A210">
            <v>1.7416666666666629</v>
          </cell>
          <cell r="J210">
            <v>20</v>
          </cell>
          <cell r="K210">
            <v>0.5</v>
          </cell>
          <cell r="L210">
            <v>6.2E-2</v>
          </cell>
        </row>
        <row r="211">
          <cell r="A211">
            <v>1.7499999999999962</v>
          </cell>
          <cell r="J211">
            <v>20</v>
          </cell>
          <cell r="K211">
            <v>0.5</v>
          </cell>
          <cell r="L211">
            <v>6.3E-2</v>
          </cell>
        </row>
        <row r="212">
          <cell r="A212">
            <v>1.7583333333333295</v>
          </cell>
          <cell r="J212">
            <v>20</v>
          </cell>
          <cell r="K212">
            <v>0.5</v>
          </cell>
          <cell r="L212">
            <v>6.3E-2</v>
          </cell>
        </row>
        <row r="213">
          <cell r="A213">
            <v>1.7666666666666628</v>
          </cell>
          <cell r="J213">
            <v>20</v>
          </cell>
          <cell r="K213">
            <v>0.5</v>
          </cell>
          <cell r="L213">
            <v>6.3E-2</v>
          </cell>
        </row>
        <row r="214">
          <cell r="A214">
            <v>1.7749999999999961</v>
          </cell>
          <cell r="J214">
            <v>20</v>
          </cell>
          <cell r="K214">
            <v>0.5</v>
          </cell>
          <cell r="L214">
            <v>6.4000000000000001E-2</v>
          </cell>
        </row>
        <row r="215">
          <cell r="A215">
            <v>1.7833333333333294</v>
          </cell>
          <cell r="J215">
            <v>20</v>
          </cell>
          <cell r="K215">
            <v>0.5</v>
          </cell>
          <cell r="L215">
            <v>6.4000000000000001E-2</v>
          </cell>
        </row>
        <row r="216">
          <cell r="A216">
            <v>1.7916666666666627</v>
          </cell>
          <cell r="J216">
            <v>20</v>
          </cell>
          <cell r="K216">
            <v>0.5</v>
          </cell>
          <cell r="L216">
            <v>6.5000000000000002E-2</v>
          </cell>
        </row>
        <row r="217">
          <cell r="A217">
            <v>1.799999999999996</v>
          </cell>
          <cell r="J217">
            <v>20</v>
          </cell>
          <cell r="K217">
            <v>0.5</v>
          </cell>
          <cell r="L217">
            <v>6.5000000000000002E-2</v>
          </cell>
        </row>
        <row r="218">
          <cell r="A218">
            <v>1.8083333333333294</v>
          </cell>
          <cell r="J218">
            <v>20</v>
          </cell>
          <cell r="K218">
            <v>0.5</v>
          </cell>
          <cell r="L218">
            <v>6.5000000000000002E-2</v>
          </cell>
        </row>
        <row r="219">
          <cell r="A219">
            <v>1.8166666666666627</v>
          </cell>
          <cell r="J219">
            <v>20</v>
          </cell>
          <cell r="K219">
            <v>0.5</v>
          </cell>
          <cell r="L219">
            <v>6.6000000000000003E-2</v>
          </cell>
        </row>
        <row r="220">
          <cell r="A220">
            <v>1.824999999999996</v>
          </cell>
          <cell r="J220">
            <v>20</v>
          </cell>
          <cell r="K220">
            <v>0.5</v>
          </cell>
          <cell r="L220">
            <v>6.6000000000000003E-2</v>
          </cell>
        </row>
        <row r="221">
          <cell r="A221">
            <v>1.8333333333333293</v>
          </cell>
          <cell r="J221">
            <v>20</v>
          </cell>
          <cell r="K221">
            <v>0.5</v>
          </cell>
          <cell r="L221">
            <v>6.7000000000000004E-2</v>
          </cell>
        </row>
        <row r="222">
          <cell r="A222">
            <v>1.8416666666666626</v>
          </cell>
          <cell r="J222">
            <v>20</v>
          </cell>
          <cell r="K222">
            <v>0.5</v>
          </cell>
          <cell r="L222">
            <v>6.7000000000000004E-2</v>
          </cell>
        </row>
        <row r="223">
          <cell r="A223">
            <v>1.8499999999999959</v>
          </cell>
          <cell r="J223">
            <v>20</v>
          </cell>
          <cell r="K223">
            <v>0.5</v>
          </cell>
          <cell r="L223">
            <v>6.8000000000000005E-2</v>
          </cell>
        </row>
        <row r="224">
          <cell r="A224">
            <v>1.8583333333333292</v>
          </cell>
          <cell r="J224">
            <v>20</v>
          </cell>
          <cell r="K224">
            <v>0.6</v>
          </cell>
          <cell r="L224">
            <v>6.8000000000000005E-2</v>
          </cell>
        </row>
        <row r="225">
          <cell r="A225">
            <v>1.8666666666666625</v>
          </cell>
          <cell r="J225">
            <v>20</v>
          </cell>
          <cell r="K225">
            <v>0.6</v>
          </cell>
          <cell r="L225">
            <v>6.8000000000000005E-2</v>
          </cell>
        </row>
        <row r="226">
          <cell r="A226">
            <v>1.8749999999999958</v>
          </cell>
          <cell r="J226">
            <v>20</v>
          </cell>
          <cell r="K226">
            <v>0.6</v>
          </cell>
          <cell r="L226">
            <v>6.9000000000000006E-2</v>
          </cell>
        </row>
        <row r="227">
          <cell r="A227">
            <v>1.8833333333333291</v>
          </cell>
          <cell r="J227">
            <v>20</v>
          </cell>
          <cell r="K227">
            <v>0.6</v>
          </cell>
          <cell r="L227">
            <v>6.9000000000000006E-2</v>
          </cell>
        </row>
        <row r="228">
          <cell r="A228">
            <v>1.8916666666666624</v>
          </cell>
          <cell r="J228">
            <v>20</v>
          </cell>
          <cell r="K228">
            <v>0.6</v>
          </cell>
          <cell r="L228">
            <v>7.0000000000000007E-2</v>
          </cell>
        </row>
        <row r="229">
          <cell r="A229">
            <v>1.8999999999999957</v>
          </cell>
          <cell r="J229">
            <v>20</v>
          </cell>
          <cell r="K229">
            <v>0.6</v>
          </cell>
          <cell r="L229">
            <v>7.0000000000000007E-2</v>
          </cell>
        </row>
        <row r="230">
          <cell r="A230">
            <v>1.908333333333329</v>
          </cell>
          <cell r="J230">
            <v>20</v>
          </cell>
          <cell r="K230">
            <v>0.6</v>
          </cell>
          <cell r="L230">
            <v>7.0999999999999994E-2</v>
          </cell>
        </row>
        <row r="231">
          <cell r="A231">
            <v>1.9166666666666623</v>
          </cell>
          <cell r="J231">
            <v>20</v>
          </cell>
          <cell r="K231">
            <v>0.6</v>
          </cell>
          <cell r="L231">
            <v>7.0999999999999994E-2</v>
          </cell>
        </row>
        <row r="232">
          <cell r="A232">
            <v>1.9249999999999956</v>
          </cell>
          <cell r="J232">
            <v>20</v>
          </cell>
          <cell r="K232">
            <v>0.6</v>
          </cell>
          <cell r="L232">
            <v>7.1999999999999995E-2</v>
          </cell>
        </row>
        <row r="233">
          <cell r="A233">
            <v>1.9333333333333289</v>
          </cell>
          <cell r="J233">
            <v>20</v>
          </cell>
          <cell r="K233">
            <v>0.6</v>
          </cell>
          <cell r="L233">
            <v>7.1999999999999995E-2</v>
          </cell>
        </row>
        <row r="234">
          <cell r="A234">
            <v>1.9416666666666622</v>
          </cell>
          <cell r="J234">
            <v>20</v>
          </cell>
          <cell r="K234">
            <v>0.6</v>
          </cell>
          <cell r="L234">
            <v>7.2999999999999995E-2</v>
          </cell>
        </row>
        <row r="235">
          <cell r="A235">
            <v>1.9499999999999955</v>
          </cell>
          <cell r="J235">
            <v>20</v>
          </cell>
          <cell r="K235">
            <v>0.6</v>
          </cell>
          <cell r="L235">
            <v>7.2999999999999995E-2</v>
          </cell>
        </row>
        <row r="236">
          <cell r="A236">
            <v>1.9583333333333288</v>
          </cell>
          <cell r="J236">
            <v>20</v>
          </cell>
          <cell r="K236">
            <v>0.6</v>
          </cell>
          <cell r="L236">
            <v>7.3999999999999996E-2</v>
          </cell>
        </row>
        <row r="237">
          <cell r="A237">
            <v>1.9666666666666621</v>
          </cell>
          <cell r="J237">
            <v>20</v>
          </cell>
          <cell r="K237">
            <v>0.6</v>
          </cell>
          <cell r="L237">
            <v>7.3999999999999996E-2</v>
          </cell>
        </row>
        <row r="238">
          <cell r="A238">
            <v>1.9749999999999954</v>
          </cell>
          <cell r="J238">
            <v>20</v>
          </cell>
          <cell r="K238">
            <v>0.6</v>
          </cell>
          <cell r="L238">
            <v>7.4999999999999997E-2</v>
          </cell>
        </row>
        <row r="239">
          <cell r="A239">
            <v>1.9833333333333287</v>
          </cell>
          <cell r="J239">
            <v>20</v>
          </cell>
          <cell r="K239">
            <v>0.6</v>
          </cell>
          <cell r="L239">
            <v>7.4999999999999997E-2</v>
          </cell>
        </row>
        <row r="240">
          <cell r="A240">
            <v>1.991666666666662</v>
          </cell>
          <cell r="J240">
            <v>20</v>
          </cell>
          <cell r="K240">
            <v>0.6</v>
          </cell>
          <cell r="L240">
            <v>7.5999999999999998E-2</v>
          </cell>
        </row>
        <row r="241">
          <cell r="A241">
            <v>1.9999999999999953</v>
          </cell>
          <cell r="J241">
            <v>20</v>
          </cell>
          <cell r="K241">
            <v>0.6</v>
          </cell>
          <cell r="L241">
            <v>7.5999999999999998E-2</v>
          </cell>
        </row>
        <row r="242">
          <cell r="A242">
            <v>2.0083333333333289</v>
          </cell>
          <cell r="J242">
            <v>20</v>
          </cell>
          <cell r="K242">
            <v>0.6</v>
          </cell>
          <cell r="L242">
            <v>7.6999999999999999E-2</v>
          </cell>
        </row>
        <row r="243">
          <cell r="A243">
            <v>2.0166666666666622</v>
          </cell>
          <cell r="J243">
            <v>20</v>
          </cell>
          <cell r="K243">
            <v>0.6</v>
          </cell>
          <cell r="L243">
            <v>7.6999999999999999E-2</v>
          </cell>
        </row>
        <row r="244">
          <cell r="A244">
            <v>2.0249999999999955</v>
          </cell>
          <cell r="J244">
            <v>20</v>
          </cell>
          <cell r="K244">
            <v>0.6</v>
          </cell>
          <cell r="L244">
            <v>7.8E-2</v>
          </cell>
        </row>
        <row r="245">
          <cell r="A245">
            <v>2.0333333333333288</v>
          </cell>
          <cell r="J245">
            <v>20</v>
          </cell>
          <cell r="K245">
            <v>0.6</v>
          </cell>
          <cell r="L245">
            <v>7.8E-2</v>
          </cell>
        </row>
        <row r="246">
          <cell r="A246">
            <v>2.0416666666666621</v>
          </cell>
          <cell r="J246">
            <v>20</v>
          </cell>
          <cell r="K246">
            <v>0.6</v>
          </cell>
          <cell r="L246">
            <v>7.9000000000000001E-2</v>
          </cell>
        </row>
        <row r="247">
          <cell r="A247">
            <v>2.0499999999999954</v>
          </cell>
          <cell r="J247">
            <v>20</v>
          </cell>
          <cell r="K247">
            <v>0.6</v>
          </cell>
          <cell r="L247">
            <v>7.9000000000000001E-2</v>
          </cell>
        </row>
        <row r="248">
          <cell r="A248">
            <v>2.0583333333333287</v>
          </cell>
          <cell r="J248">
            <v>20</v>
          </cell>
          <cell r="K248">
            <v>0.6</v>
          </cell>
          <cell r="L248">
            <v>0.08</v>
          </cell>
        </row>
        <row r="249">
          <cell r="A249">
            <v>2.066666666666662</v>
          </cell>
          <cell r="J249">
            <v>20</v>
          </cell>
          <cell r="K249">
            <v>0.6</v>
          </cell>
          <cell r="L249">
            <v>0.08</v>
          </cell>
        </row>
        <row r="250">
          <cell r="A250">
            <v>2.0749999999999953</v>
          </cell>
          <cell r="J250">
            <v>20</v>
          </cell>
          <cell r="K250">
            <v>0.6</v>
          </cell>
          <cell r="L250">
            <v>8.1000000000000003E-2</v>
          </cell>
        </row>
        <row r="251">
          <cell r="A251">
            <v>2.0833333333333286</v>
          </cell>
          <cell r="J251">
            <v>20</v>
          </cell>
          <cell r="K251">
            <v>0.6</v>
          </cell>
          <cell r="L251">
            <v>8.1000000000000003E-2</v>
          </cell>
        </row>
        <row r="252">
          <cell r="A252">
            <v>2.0916666666666619</v>
          </cell>
          <cell r="J252">
            <v>20</v>
          </cell>
          <cell r="K252">
            <v>0.6</v>
          </cell>
          <cell r="L252">
            <v>8.2000000000000003E-2</v>
          </cell>
        </row>
        <row r="253">
          <cell r="A253">
            <v>2.0999999999999952</v>
          </cell>
          <cell r="J253">
            <v>20</v>
          </cell>
          <cell r="K253">
            <v>0.6</v>
          </cell>
          <cell r="L253">
            <v>8.2000000000000003E-2</v>
          </cell>
        </row>
        <row r="254">
          <cell r="A254">
            <v>2.1083333333333285</v>
          </cell>
          <cell r="J254">
            <v>20</v>
          </cell>
          <cell r="K254">
            <v>0.6</v>
          </cell>
          <cell r="L254">
            <v>8.3000000000000004E-2</v>
          </cell>
        </row>
        <row r="255">
          <cell r="A255">
            <v>2.1166666666666618</v>
          </cell>
          <cell r="J255">
            <v>20</v>
          </cell>
          <cell r="K255">
            <v>0.6</v>
          </cell>
          <cell r="L255">
            <v>8.3000000000000004E-2</v>
          </cell>
        </row>
        <row r="256">
          <cell r="A256">
            <v>2.1249999999999951</v>
          </cell>
          <cell r="J256">
            <v>20</v>
          </cell>
          <cell r="K256">
            <v>0.6</v>
          </cell>
          <cell r="L256">
            <v>8.4000000000000005E-2</v>
          </cell>
        </row>
        <row r="257">
          <cell r="A257">
            <v>2.1333333333333284</v>
          </cell>
          <cell r="J257">
            <v>20</v>
          </cell>
          <cell r="K257">
            <v>0.6</v>
          </cell>
          <cell r="L257">
            <v>8.4000000000000005E-2</v>
          </cell>
        </row>
        <row r="258">
          <cell r="A258">
            <v>2.1416666666666617</v>
          </cell>
          <cell r="J258">
            <v>20</v>
          </cell>
          <cell r="K258">
            <v>0.6</v>
          </cell>
          <cell r="L258">
            <v>8.5000000000000006E-2</v>
          </cell>
        </row>
        <row r="259">
          <cell r="A259">
            <v>2.149999999999995</v>
          </cell>
          <cell r="J259">
            <v>20</v>
          </cell>
          <cell r="K259">
            <v>0.6</v>
          </cell>
          <cell r="L259">
            <v>8.5000000000000006E-2</v>
          </cell>
        </row>
        <row r="260">
          <cell r="A260">
            <v>2.1583333333333283</v>
          </cell>
          <cell r="J260">
            <v>20</v>
          </cell>
          <cell r="K260">
            <v>0.6</v>
          </cell>
          <cell r="L260">
            <v>8.5999999999999993E-2</v>
          </cell>
        </row>
        <row r="261">
          <cell r="A261">
            <v>2.1666666666666616</v>
          </cell>
          <cell r="J261">
            <v>20</v>
          </cell>
          <cell r="K261">
            <v>0.6</v>
          </cell>
          <cell r="L261">
            <v>8.5999999999999993E-2</v>
          </cell>
        </row>
        <row r="262">
          <cell r="A262">
            <v>2.1749999999999949</v>
          </cell>
          <cell r="J262">
            <v>20</v>
          </cell>
          <cell r="K262">
            <v>0.6</v>
          </cell>
          <cell r="L262">
            <v>8.6999999999999994E-2</v>
          </cell>
        </row>
        <row r="263">
          <cell r="A263">
            <v>2.1833333333333282</v>
          </cell>
          <cell r="J263">
            <v>20</v>
          </cell>
          <cell r="K263">
            <v>0.6</v>
          </cell>
          <cell r="L263">
            <v>8.6999999999999994E-2</v>
          </cell>
        </row>
        <row r="264">
          <cell r="A264">
            <v>2.1916666666666615</v>
          </cell>
          <cell r="J264">
            <v>20</v>
          </cell>
          <cell r="K264">
            <v>0.6</v>
          </cell>
          <cell r="L264">
            <v>8.7999999999999995E-2</v>
          </cell>
        </row>
        <row r="265">
          <cell r="A265">
            <v>2.1999999999999948</v>
          </cell>
          <cell r="J265">
            <v>20</v>
          </cell>
          <cell r="K265">
            <v>0.6</v>
          </cell>
          <cell r="L265">
            <v>8.7999999999999995E-2</v>
          </cell>
        </row>
        <row r="266">
          <cell r="A266">
            <v>2.2083333333333282</v>
          </cell>
          <cell r="J266">
            <v>20</v>
          </cell>
          <cell r="K266">
            <v>0.6</v>
          </cell>
          <cell r="L266">
            <v>8.8999999999999996E-2</v>
          </cell>
        </row>
        <row r="267">
          <cell r="A267">
            <v>2.2166666666666615</v>
          </cell>
          <cell r="J267">
            <v>20</v>
          </cell>
          <cell r="K267">
            <v>0.6</v>
          </cell>
          <cell r="L267">
            <v>8.8999999999999996E-2</v>
          </cell>
        </row>
        <row r="268">
          <cell r="A268">
            <v>2.2249999999999948</v>
          </cell>
          <cell r="J268">
            <v>20</v>
          </cell>
          <cell r="K268">
            <v>0.6</v>
          </cell>
          <cell r="L268">
            <v>0.09</v>
          </cell>
        </row>
        <row r="269">
          <cell r="A269">
            <v>2.2333333333333281</v>
          </cell>
          <cell r="J269">
            <v>20</v>
          </cell>
          <cell r="K269">
            <v>0.6</v>
          </cell>
          <cell r="L269">
            <v>0.09</v>
          </cell>
        </row>
        <row r="270">
          <cell r="A270">
            <v>2.2416666666666614</v>
          </cell>
          <cell r="J270">
            <v>20</v>
          </cell>
          <cell r="K270">
            <v>0.6</v>
          </cell>
          <cell r="L270">
            <v>9.0999999999999998E-2</v>
          </cell>
        </row>
        <row r="271">
          <cell r="A271">
            <v>2.2499999999999947</v>
          </cell>
          <cell r="J271">
            <v>20</v>
          </cell>
          <cell r="K271">
            <v>0.6</v>
          </cell>
          <cell r="L271">
            <v>9.0999999999999998E-2</v>
          </cell>
        </row>
        <row r="272">
          <cell r="A272">
            <v>2.258333333333328</v>
          </cell>
          <cell r="J272">
            <v>20</v>
          </cell>
          <cell r="K272">
            <v>0.6</v>
          </cell>
          <cell r="L272">
            <v>9.1999999999999998E-2</v>
          </cell>
        </row>
        <row r="273">
          <cell r="A273">
            <v>2.2666666666666613</v>
          </cell>
          <cell r="J273">
            <v>20</v>
          </cell>
          <cell r="K273">
            <v>0.6</v>
          </cell>
          <cell r="L273">
            <v>9.1999999999999998E-2</v>
          </cell>
        </row>
        <row r="274">
          <cell r="A274">
            <v>2.2749999999999946</v>
          </cell>
          <cell r="J274">
            <v>20</v>
          </cell>
          <cell r="K274">
            <v>0.6</v>
          </cell>
          <cell r="L274">
            <v>9.2999999999999999E-2</v>
          </cell>
        </row>
        <row r="275">
          <cell r="A275">
            <v>2.2833333333333279</v>
          </cell>
          <cell r="J275">
            <v>20</v>
          </cell>
          <cell r="K275">
            <v>0.6</v>
          </cell>
          <cell r="L275">
            <v>9.2999999999999999E-2</v>
          </cell>
        </row>
        <row r="276">
          <cell r="A276">
            <v>2.2916666666666612</v>
          </cell>
          <cell r="J276">
            <v>20</v>
          </cell>
          <cell r="K276">
            <v>0.6</v>
          </cell>
          <cell r="L276">
            <v>9.4E-2</v>
          </cell>
        </row>
        <row r="277">
          <cell r="A277">
            <v>2.2999999999999945</v>
          </cell>
          <cell r="J277">
            <v>20</v>
          </cell>
          <cell r="K277">
            <v>0.6</v>
          </cell>
          <cell r="L277">
            <v>9.4E-2</v>
          </cell>
        </row>
        <row r="278">
          <cell r="A278">
            <v>2.3083333333333278</v>
          </cell>
          <cell r="J278">
            <v>20</v>
          </cell>
          <cell r="K278">
            <v>0.6</v>
          </cell>
          <cell r="L278">
            <v>9.5000000000000001E-2</v>
          </cell>
        </row>
        <row r="279">
          <cell r="A279">
            <v>2.3166666666666611</v>
          </cell>
          <cell r="J279">
            <v>20</v>
          </cell>
          <cell r="K279">
            <v>0.6</v>
          </cell>
          <cell r="L279">
            <v>9.5000000000000001E-2</v>
          </cell>
        </row>
        <row r="280">
          <cell r="A280">
            <v>2.3249999999999944</v>
          </cell>
          <cell r="J280">
            <v>20</v>
          </cell>
          <cell r="K280">
            <v>0.6</v>
          </cell>
          <cell r="L280">
            <v>9.6000000000000002E-2</v>
          </cell>
        </row>
        <row r="281">
          <cell r="A281">
            <v>2.3333333333333277</v>
          </cell>
          <cell r="J281">
            <v>20</v>
          </cell>
          <cell r="K281">
            <v>0.6</v>
          </cell>
          <cell r="L281">
            <v>9.6000000000000002E-2</v>
          </cell>
        </row>
        <row r="282">
          <cell r="A282">
            <v>2.341666666666661</v>
          </cell>
          <cell r="J282">
            <v>20</v>
          </cell>
          <cell r="K282">
            <v>0.6</v>
          </cell>
          <cell r="L282">
            <v>9.7000000000000003E-2</v>
          </cell>
        </row>
        <row r="283">
          <cell r="A283">
            <v>2.3499999999999943</v>
          </cell>
          <cell r="J283">
            <v>20</v>
          </cell>
          <cell r="K283">
            <v>0.6</v>
          </cell>
          <cell r="L283">
            <v>9.7000000000000003E-2</v>
          </cell>
        </row>
        <row r="284">
          <cell r="A284">
            <v>2.3583333333333276</v>
          </cell>
          <cell r="J284">
            <v>20</v>
          </cell>
          <cell r="K284">
            <v>0.6</v>
          </cell>
          <cell r="L284">
            <v>9.8000000000000004E-2</v>
          </cell>
        </row>
        <row r="285">
          <cell r="A285">
            <v>2.3666666666666609</v>
          </cell>
          <cell r="J285">
            <v>20</v>
          </cell>
          <cell r="K285">
            <v>0.6</v>
          </cell>
          <cell r="L285">
            <v>9.8000000000000004E-2</v>
          </cell>
        </row>
        <row r="286">
          <cell r="A286">
            <v>2.3749999999999942</v>
          </cell>
          <cell r="J286">
            <v>20</v>
          </cell>
          <cell r="K286">
            <v>0.6</v>
          </cell>
          <cell r="L286">
            <v>9.9000000000000005E-2</v>
          </cell>
        </row>
        <row r="287">
          <cell r="A287">
            <v>2.3833333333333275</v>
          </cell>
          <cell r="J287">
            <v>20</v>
          </cell>
          <cell r="K287">
            <v>0.6</v>
          </cell>
          <cell r="L287">
            <v>9.9000000000000005E-2</v>
          </cell>
        </row>
        <row r="288">
          <cell r="A288">
            <v>2.3916666666666608</v>
          </cell>
          <cell r="J288">
            <v>20</v>
          </cell>
          <cell r="K288">
            <v>0.6</v>
          </cell>
          <cell r="L288">
            <v>0.1</v>
          </cell>
        </row>
        <row r="289">
          <cell r="A289">
            <v>2.3999999999999941</v>
          </cell>
          <cell r="J289">
            <v>20</v>
          </cell>
          <cell r="K289">
            <v>0.6</v>
          </cell>
          <cell r="L289">
            <v>0.1</v>
          </cell>
        </row>
        <row r="290">
          <cell r="A290">
            <v>2.4083333333333274</v>
          </cell>
          <cell r="J290">
            <v>20</v>
          </cell>
          <cell r="K290">
            <v>0.7</v>
          </cell>
          <cell r="L290">
            <v>0.10100000000000001</v>
          </cell>
        </row>
        <row r="291">
          <cell r="A291">
            <v>2.4166666666666607</v>
          </cell>
          <cell r="J291">
            <v>20</v>
          </cell>
          <cell r="K291">
            <v>0.7</v>
          </cell>
          <cell r="L291">
            <v>0.10199999999999999</v>
          </cell>
        </row>
        <row r="292">
          <cell r="A292">
            <v>2.424999999999994</v>
          </cell>
          <cell r="J292">
            <v>20</v>
          </cell>
          <cell r="K292">
            <v>0.7</v>
          </cell>
          <cell r="L292">
            <v>0.10199999999999999</v>
          </cell>
        </row>
        <row r="293">
          <cell r="A293">
            <v>2.4333333333333274</v>
          </cell>
          <cell r="J293">
            <v>20</v>
          </cell>
          <cell r="K293">
            <v>0.7</v>
          </cell>
          <cell r="L293">
            <v>0.10299999999999999</v>
          </cell>
        </row>
        <row r="294">
          <cell r="A294">
            <v>2.4416666666666607</v>
          </cell>
          <cell r="J294">
            <v>20</v>
          </cell>
          <cell r="K294">
            <v>0.7</v>
          </cell>
          <cell r="L294">
            <v>0.10299999999999999</v>
          </cell>
        </row>
        <row r="295">
          <cell r="A295">
            <v>2.449999999999994</v>
          </cell>
          <cell r="J295">
            <v>20</v>
          </cell>
          <cell r="K295">
            <v>0.7</v>
          </cell>
          <cell r="L295">
            <v>0.104</v>
          </cell>
        </row>
        <row r="296">
          <cell r="A296">
            <v>2.4583333333333273</v>
          </cell>
          <cell r="J296">
            <v>20</v>
          </cell>
          <cell r="K296">
            <v>0.7</v>
          </cell>
          <cell r="L296">
            <v>0.105</v>
          </cell>
        </row>
        <row r="297">
          <cell r="A297">
            <v>2.4666666666666606</v>
          </cell>
          <cell r="J297">
            <v>20</v>
          </cell>
          <cell r="K297">
            <v>0.7</v>
          </cell>
          <cell r="L297">
            <v>0.105</v>
          </cell>
        </row>
        <row r="298">
          <cell r="A298">
            <v>2.4749999999999939</v>
          </cell>
          <cell r="J298">
            <v>20</v>
          </cell>
          <cell r="K298">
            <v>0.7</v>
          </cell>
          <cell r="L298">
            <v>0.106</v>
          </cell>
        </row>
        <row r="299">
          <cell r="A299">
            <v>2.4833333333333272</v>
          </cell>
          <cell r="J299">
            <v>20</v>
          </cell>
          <cell r="K299">
            <v>0.7</v>
          </cell>
          <cell r="L299">
            <v>0.106</v>
          </cell>
        </row>
        <row r="300">
          <cell r="A300">
            <v>2.4916666666666605</v>
          </cell>
          <cell r="J300">
            <v>20</v>
          </cell>
          <cell r="K300">
            <v>0.7</v>
          </cell>
          <cell r="L300">
            <v>0.107</v>
          </cell>
        </row>
        <row r="301">
          <cell r="A301">
            <v>2.4999999999999938</v>
          </cell>
          <cell r="J301">
            <v>20</v>
          </cell>
          <cell r="K301">
            <v>0.7</v>
          </cell>
          <cell r="L301">
            <v>0.107</v>
          </cell>
        </row>
        <row r="302">
          <cell r="A302">
            <v>2.5083333333333271</v>
          </cell>
          <cell r="J302">
            <v>20</v>
          </cell>
          <cell r="K302">
            <v>0.7</v>
          </cell>
          <cell r="L302">
            <v>0.108</v>
          </cell>
        </row>
        <row r="303">
          <cell r="A303">
            <v>2.5166666666666604</v>
          </cell>
          <cell r="J303">
            <v>20</v>
          </cell>
          <cell r="K303">
            <v>0.7</v>
          </cell>
          <cell r="L303">
            <v>0.109</v>
          </cell>
        </row>
        <row r="304">
          <cell r="A304">
            <v>2.5249999999999937</v>
          </cell>
          <cell r="J304">
            <v>20</v>
          </cell>
          <cell r="K304">
            <v>0.7</v>
          </cell>
          <cell r="L304">
            <v>0.109</v>
          </cell>
        </row>
        <row r="305">
          <cell r="A305">
            <v>2.533333333333327</v>
          </cell>
          <cell r="J305">
            <v>20</v>
          </cell>
          <cell r="K305">
            <v>0.7</v>
          </cell>
          <cell r="L305">
            <v>0.11</v>
          </cell>
        </row>
        <row r="306">
          <cell r="A306">
            <v>2.5416666666666603</v>
          </cell>
          <cell r="J306">
            <v>20</v>
          </cell>
          <cell r="K306">
            <v>0.7</v>
          </cell>
          <cell r="L306">
            <v>0.11</v>
          </cell>
        </row>
        <row r="307">
          <cell r="A307">
            <v>2.5499999999999936</v>
          </cell>
          <cell r="J307">
            <v>20</v>
          </cell>
          <cell r="K307">
            <v>0.7</v>
          </cell>
          <cell r="L307">
            <v>0.111</v>
          </cell>
        </row>
        <row r="308">
          <cell r="A308">
            <v>2.5583333333333269</v>
          </cell>
          <cell r="J308">
            <v>20</v>
          </cell>
          <cell r="K308">
            <v>0.7</v>
          </cell>
          <cell r="L308">
            <v>0.112</v>
          </cell>
        </row>
        <row r="309">
          <cell r="A309">
            <v>2.5666666666666602</v>
          </cell>
          <cell r="J309">
            <v>20</v>
          </cell>
          <cell r="K309">
            <v>0.7</v>
          </cell>
          <cell r="L309">
            <v>0.112</v>
          </cell>
        </row>
        <row r="310">
          <cell r="A310">
            <v>2.5749999999999935</v>
          </cell>
          <cell r="J310">
            <v>20</v>
          </cell>
          <cell r="K310">
            <v>0.7</v>
          </cell>
          <cell r="L310">
            <v>0.113</v>
          </cell>
        </row>
        <row r="311">
          <cell r="A311">
            <v>2.5833333333333268</v>
          </cell>
          <cell r="J311">
            <v>20</v>
          </cell>
          <cell r="K311">
            <v>0.7</v>
          </cell>
          <cell r="L311">
            <v>0.113</v>
          </cell>
        </row>
        <row r="312">
          <cell r="A312">
            <v>2.5916666666666601</v>
          </cell>
          <cell r="J312">
            <v>20</v>
          </cell>
          <cell r="K312">
            <v>0.7</v>
          </cell>
          <cell r="L312">
            <v>0.114</v>
          </cell>
        </row>
        <row r="313">
          <cell r="A313">
            <v>2.5999999999999934</v>
          </cell>
          <cell r="J313">
            <v>20</v>
          </cell>
          <cell r="K313">
            <v>0.7</v>
          </cell>
          <cell r="L313">
            <v>0.114</v>
          </cell>
        </row>
        <row r="314">
          <cell r="A314">
            <v>2.6083333333333267</v>
          </cell>
          <cell r="J314">
            <v>20</v>
          </cell>
          <cell r="K314">
            <v>0.7</v>
          </cell>
          <cell r="L314">
            <v>0.115</v>
          </cell>
        </row>
        <row r="315">
          <cell r="A315">
            <v>2.61666666666666</v>
          </cell>
          <cell r="J315">
            <v>20</v>
          </cell>
          <cell r="K315">
            <v>0.7</v>
          </cell>
          <cell r="L315">
            <v>0.11600000000000001</v>
          </cell>
        </row>
        <row r="316">
          <cell r="A316">
            <v>2.6249999999999933</v>
          </cell>
          <cell r="J316">
            <v>20</v>
          </cell>
          <cell r="K316">
            <v>0.7</v>
          </cell>
          <cell r="L316">
            <v>0.11600000000000001</v>
          </cell>
        </row>
        <row r="317">
          <cell r="A317">
            <v>2.6333333333333266</v>
          </cell>
          <cell r="J317">
            <v>20</v>
          </cell>
          <cell r="K317">
            <v>0.7</v>
          </cell>
          <cell r="L317">
            <v>0.11700000000000001</v>
          </cell>
        </row>
        <row r="318">
          <cell r="A318">
            <v>2.6416666666666599</v>
          </cell>
          <cell r="J318">
            <v>20</v>
          </cell>
          <cell r="K318">
            <v>0.7</v>
          </cell>
          <cell r="L318">
            <v>0.11700000000000001</v>
          </cell>
        </row>
        <row r="319">
          <cell r="A319">
            <v>2.6499999999999932</v>
          </cell>
          <cell r="J319">
            <v>20</v>
          </cell>
          <cell r="K319">
            <v>0.7</v>
          </cell>
          <cell r="L319">
            <v>0.11799999999999999</v>
          </cell>
        </row>
        <row r="320">
          <cell r="A320">
            <v>2.6583333333333266</v>
          </cell>
          <cell r="J320">
            <v>20</v>
          </cell>
          <cell r="K320">
            <v>0.7</v>
          </cell>
          <cell r="L320">
            <v>0.11899999999999999</v>
          </cell>
        </row>
        <row r="321">
          <cell r="A321">
            <v>2.6666666666666599</v>
          </cell>
          <cell r="J321">
            <v>20</v>
          </cell>
          <cell r="K321">
            <v>0.7</v>
          </cell>
          <cell r="L321">
            <v>0.11899999999999999</v>
          </cell>
        </row>
        <row r="322">
          <cell r="A322">
            <v>2.6749999999999932</v>
          </cell>
          <cell r="J322">
            <v>20</v>
          </cell>
          <cell r="K322">
            <v>0.7</v>
          </cell>
          <cell r="L322">
            <v>0.12</v>
          </cell>
        </row>
        <row r="323">
          <cell r="A323">
            <v>2.6833333333333265</v>
          </cell>
          <cell r="J323">
            <v>20</v>
          </cell>
          <cell r="K323">
            <v>0.7</v>
          </cell>
          <cell r="L323">
            <v>0.12</v>
          </cell>
        </row>
        <row r="324">
          <cell r="A324">
            <v>2.6916666666666598</v>
          </cell>
          <cell r="J324">
            <v>20</v>
          </cell>
          <cell r="K324">
            <v>0.7</v>
          </cell>
          <cell r="L324">
            <v>0.121</v>
          </cell>
        </row>
        <row r="325">
          <cell r="A325">
            <v>2.6999999999999931</v>
          </cell>
          <cell r="J325">
            <v>20</v>
          </cell>
          <cell r="K325">
            <v>0.7</v>
          </cell>
          <cell r="L325">
            <v>0.121</v>
          </cell>
        </row>
        <row r="326">
          <cell r="A326">
            <v>2.7083333333333264</v>
          </cell>
          <cell r="J326">
            <v>20</v>
          </cell>
          <cell r="K326">
            <v>0.7</v>
          </cell>
          <cell r="L326">
            <v>0.122</v>
          </cell>
        </row>
        <row r="327">
          <cell r="A327">
            <v>2.7166666666666597</v>
          </cell>
          <cell r="J327">
            <v>20</v>
          </cell>
          <cell r="K327">
            <v>0.7</v>
          </cell>
          <cell r="L327">
            <v>0.123</v>
          </cell>
        </row>
        <row r="328">
          <cell r="A328">
            <v>2.724999999999993</v>
          </cell>
          <cell r="J328">
            <v>20</v>
          </cell>
          <cell r="K328">
            <v>0.7</v>
          </cell>
          <cell r="L328">
            <v>0.123</v>
          </cell>
        </row>
        <row r="329">
          <cell r="A329">
            <v>2.7333333333333263</v>
          </cell>
          <cell r="J329">
            <v>20</v>
          </cell>
          <cell r="K329">
            <v>0.7</v>
          </cell>
          <cell r="L329">
            <v>0.124</v>
          </cell>
        </row>
        <row r="330">
          <cell r="A330">
            <v>2.7416666666666596</v>
          </cell>
          <cell r="J330">
            <v>20</v>
          </cell>
          <cell r="K330">
            <v>0.7</v>
          </cell>
          <cell r="L330">
            <v>0.124</v>
          </cell>
        </row>
        <row r="331">
          <cell r="A331">
            <v>2.7499999999999929</v>
          </cell>
          <cell r="J331">
            <v>20</v>
          </cell>
          <cell r="K331">
            <v>0.7</v>
          </cell>
          <cell r="L331">
            <v>0.125</v>
          </cell>
        </row>
        <row r="332">
          <cell r="A332">
            <v>2.7583333333333262</v>
          </cell>
          <cell r="J332">
            <v>20</v>
          </cell>
          <cell r="K332">
            <v>0.7</v>
          </cell>
          <cell r="L332">
            <v>0.126</v>
          </cell>
        </row>
        <row r="333">
          <cell r="A333">
            <v>2.7666666666666595</v>
          </cell>
          <cell r="J333">
            <v>20</v>
          </cell>
          <cell r="K333">
            <v>0.7</v>
          </cell>
          <cell r="L333">
            <v>0.126</v>
          </cell>
        </row>
        <row r="334">
          <cell r="A334">
            <v>2.7749999999999928</v>
          </cell>
          <cell r="J334">
            <v>20</v>
          </cell>
          <cell r="K334">
            <v>0.7</v>
          </cell>
          <cell r="L334">
            <v>0.127</v>
          </cell>
        </row>
        <row r="335">
          <cell r="A335">
            <v>2.7833333333333261</v>
          </cell>
          <cell r="J335">
            <v>20</v>
          </cell>
          <cell r="K335">
            <v>0.7</v>
          </cell>
          <cell r="L335">
            <v>0.127</v>
          </cell>
        </row>
        <row r="336">
          <cell r="A336">
            <v>2.7916666666666594</v>
          </cell>
          <cell r="J336">
            <v>20</v>
          </cell>
          <cell r="K336">
            <v>0.7</v>
          </cell>
          <cell r="L336">
            <v>0.128</v>
          </cell>
        </row>
        <row r="337">
          <cell r="A337">
            <v>2.7999999999999927</v>
          </cell>
          <cell r="J337">
            <v>20</v>
          </cell>
          <cell r="K337">
            <v>0.7</v>
          </cell>
          <cell r="L337">
            <v>0.128</v>
          </cell>
        </row>
        <row r="338">
          <cell r="A338">
            <v>2.808333333333326</v>
          </cell>
          <cell r="J338">
            <v>20</v>
          </cell>
          <cell r="K338">
            <v>0.7</v>
          </cell>
          <cell r="L338">
            <v>0.129</v>
          </cell>
        </row>
        <row r="339">
          <cell r="A339">
            <v>2.8166666666666593</v>
          </cell>
          <cell r="J339">
            <v>20</v>
          </cell>
          <cell r="K339">
            <v>0.7</v>
          </cell>
          <cell r="L339">
            <v>0.13</v>
          </cell>
        </row>
        <row r="340">
          <cell r="A340">
            <v>2.8249999999999926</v>
          </cell>
          <cell r="J340">
            <v>20</v>
          </cell>
          <cell r="K340">
            <v>0.7</v>
          </cell>
          <cell r="L340">
            <v>0.13</v>
          </cell>
        </row>
        <row r="341">
          <cell r="A341">
            <v>2.8333333333333259</v>
          </cell>
          <cell r="J341">
            <v>20</v>
          </cell>
          <cell r="K341">
            <v>0.7</v>
          </cell>
          <cell r="L341">
            <v>0.13100000000000001</v>
          </cell>
        </row>
        <row r="342">
          <cell r="A342">
            <v>2.8416666666666592</v>
          </cell>
          <cell r="J342">
            <v>20</v>
          </cell>
          <cell r="K342">
            <v>0.7</v>
          </cell>
          <cell r="L342">
            <v>0.13100000000000001</v>
          </cell>
        </row>
        <row r="343">
          <cell r="A343">
            <v>2.8499999999999925</v>
          </cell>
          <cell r="J343">
            <v>20</v>
          </cell>
          <cell r="K343">
            <v>0.7</v>
          </cell>
          <cell r="L343">
            <v>0.13200000000000001</v>
          </cell>
        </row>
        <row r="344">
          <cell r="A344">
            <v>2.8583333333333258</v>
          </cell>
          <cell r="J344">
            <v>20</v>
          </cell>
          <cell r="K344">
            <v>0.7</v>
          </cell>
          <cell r="L344">
            <v>0.13300000000000001</v>
          </cell>
        </row>
        <row r="345">
          <cell r="A345">
            <v>2.8666666666666591</v>
          </cell>
          <cell r="J345">
            <v>20</v>
          </cell>
          <cell r="K345">
            <v>0.7</v>
          </cell>
          <cell r="L345">
            <v>0.13300000000000001</v>
          </cell>
        </row>
        <row r="346">
          <cell r="A346">
            <v>2.8749999999999925</v>
          </cell>
          <cell r="J346">
            <v>20</v>
          </cell>
          <cell r="K346">
            <v>0.7</v>
          </cell>
          <cell r="L346">
            <v>0.13400000000000001</v>
          </cell>
        </row>
        <row r="347">
          <cell r="A347">
            <v>2.8833333333333258</v>
          </cell>
          <cell r="J347">
            <v>20</v>
          </cell>
          <cell r="K347">
            <v>0.7</v>
          </cell>
          <cell r="L347">
            <v>0.13400000000000001</v>
          </cell>
        </row>
        <row r="348">
          <cell r="A348">
            <v>2.8916666666666591</v>
          </cell>
          <cell r="J348">
            <v>20</v>
          </cell>
          <cell r="K348">
            <v>0.7</v>
          </cell>
          <cell r="L348">
            <v>0.13500000000000001</v>
          </cell>
        </row>
        <row r="349">
          <cell r="A349">
            <v>2.8999999999999924</v>
          </cell>
          <cell r="J349">
            <v>20</v>
          </cell>
          <cell r="K349">
            <v>0.7</v>
          </cell>
          <cell r="L349">
            <v>0.13500000000000001</v>
          </cell>
        </row>
        <row r="350">
          <cell r="A350">
            <v>2.9083333333333257</v>
          </cell>
          <cell r="J350">
            <v>20</v>
          </cell>
          <cell r="K350">
            <v>0.7</v>
          </cell>
          <cell r="L350">
            <v>0.13600000000000001</v>
          </cell>
        </row>
        <row r="351">
          <cell r="A351">
            <v>2.916666666666659</v>
          </cell>
          <cell r="J351">
            <v>20</v>
          </cell>
          <cell r="K351">
            <v>0.7</v>
          </cell>
          <cell r="L351">
            <v>0.13700000000000001</v>
          </cell>
        </row>
        <row r="352">
          <cell r="A352">
            <v>2.9249999999999923</v>
          </cell>
          <cell r="J352">
            <v>20</v>
          </cell>
          <cell r="K352">
            <v>0.7</v>
          </cell>
          <cell r="L352">
            <v>0.13700000000000001</v>
          </cell>
        </row>
        <row r="353">
          <cell r="A353">
            <v>2.9333333333333256</v>
          </cell>
          <cell r="J353">
            <v>20</v>
          </cell>
          <cell r="K353">
            <v>0.7</v>
          </cell>
          <cell r="L353">
            <v>0.13800000000000001</v>
          </cell>
        </row>
        <row r="354">
          <cell r="A354">
            <v>2.9416666666666589</v>
          </cell>
          <cell r="J354">
            <v>20</v>
          </cell>
          <cell r="K354">
            <v>0.7</v>
          </cell>
          <cell r="L354">
            <v>0.13800000000000001</v>
          </cell>
        </row>
        <row r="355">
          <cell r="A355">
            <v>2.9499999999999922</v>
          </cell>
          <cell r="J355">
            <v>20</v>
          </cell>
          <cell r="K355">
            <v>0.7</v>
          </cell>
          <cell r="L355">
            <v>0.13900000000000001</v>
          </cell>
        </row>
        <row r="356">
          <cell r="A356">
            <v>2.9583333333333255</v>
          </cell>
          <cell r="J356">
            <v>20</v>
          </cell>
          <cell r="K356">
            <v>0.7</v>
          </cell>
          <cell r="L356">
            <v>0.14000000000000001</v>
          </cell>
        </row>
        <row r="357">
          <cell r="A357">
            <v>2.9666666666666588</v>
          </cell>
          <cell r="J357">
            <v>20</v>
          </cell>
          <cell r="K357">
            <v>0.7</v>
          </cell>
          <cell r="L357">
            <v>0.14000000000000001</v>
          </cell>
        </row>
        <row r="358">
          <cell r="A358">
            <v>2.9749999999999921</v>
          </cell>
          <cell r="J358">
            <v>20</v>
          </cell>
          <cell r="K358">
            <v>0.7</v>
          </cell>
          <cell r="L358">
            <v>0.14099999999999999</v>
          </cell>
        </row>
        <row r="359">
          <cell r="A359">
            <v>2.9833333333333254</v>
          </cell>
          <cell r="J359">
            <v>20</v>
          </cell>
          <cell r="K359">
            <v>0.7</v>
          </cell>
          <cell r="L359">
            <v>0.14099999999999999</v>
          </cell>
        </row>
        <row r="360">
          <cell r="A360">
            <v>2.9916666666666587</v>
          </cell>
          <cell r="J360">
            <v>20</v>
          </cell>
          <cell r="K360">
            <v>0.7</v>
          </cell>
          <cell r="L360">
            <v>0.14199999999999999</v>
          </cell>
        </row>
        <row r="361">
          <cell r="A361">
            <v>2.999999999999992</v>
          </cell>
          <cell r="J361">
            <v>20</v>
          </cell>
          <cell r="K361">
            <v>0.7</v>
          </cell>
          <cell r="L361">
            <v>0.14199999999999999</v>
          </cell>
        </row>
        <row r="362">
          <cell r="A362">
            <v>3.0083333333333253</v>
          </cell>
          <cell r="J362">
            <v>20</v>
          </cell>
          <cell r="K362">
            <v>0.7</v>
          </cell>
          <cell r="L362">
            <v>0.14299999999999999</v>
          </cell>
        </row>
        <row r="363">
          <cell r="A363">
            <v>3.0166666666666586</v>
          </cell>
          <cell r="J363">
            <v>20</v>
          </cell>
          <cell r="K363">
            <v>0.8</v>
          </cell>
          <cell r="L363">
            <v>0.14399999999999999</v>
          </cell>
        </row>
        <row r="364">
          <cell r="A364">
            <v>3.0249999999999919</v>
          </cell>
          <cell r="J364">
            <v>20</v>
          </cell>
          <cell r="K364">
            <v>0.8</v>
          </cell>
          <cell r="L364">
            <v>0.14399999999999999</v>
          </cell>
        </row>
        <row r="365">
          <cell r="A365">
            <v>3.0333333333333252</v>
          </cell>
          <cell r="J365">
            <v>20</v>
          </cell>
          <cell r="K365">
            <v>0.8</v>
          </cell>
          <cell r="L365">
            <v>0.14499999999999999</v>
          </cell>
        </row>
        <row r="366">
          <cell r="A366">
            <v>3.0416666666666585</v>
          </cell>
          <cell r="J366">
            <v>20</v>
          </cell>
          <cell r="K366">
            <v>0.8</v>
          </cell>
          <cell r="L366">
            <v>0.14599999999999999</v>
          </cell>
        </row>
        <row r="367">
          <cell r="A367">
            <v>3.0499999999999918</v>
          </cell>
          <cell r="J367">
            <v>20</v>
          </cell>
          <cell r="K367">
            <v>0.8</v>
          </cell>
          <cell r="L367">
            <v>0.14599999999999999</v>
          </cell>
        </row>
        <row r="368">
          <cell r="A368">
            <v>3.0583333333333251</v>
          </cell>
          <cell r="J368">
            <v>20</v>
          </cell>
          <cell r="K368">
            <v>0.8</v>
          </cell>
          <cell r="L368">
            <v>0.14699999999999999</v>
          </cell>
        </row>
        <row r="369">
          <cell r="A369">
            <v>3.0666666666666584</v>
          </cell>
          <cell r="J369">
            <v>20</v>
          </cell>
          <cell r="K369">
            <v>0.8</v>
          </cell>
          <cell r="L369">
            <v>0.14799999999999999</v>
          </cell>
        </row>
        <row r="370">
          <cell r="A370">
            <v>3.0749999999999917</v>
          </cell>
          <cell r="J370">
            <v>20</v>
          </cell>
          <cell r="K370">
            <v>0.8</v>
          </cell>
          <cell r="L370">
            <v>0.14799999999999999</v>
          </cell>
        </row>
        <row r="371">
          <cell r="A371">
            <v>3.083333333333325</v>
          </cell>
          <cell r="J371">
            <v>20</v>
          </cell>
          <cell r="K371">
            <v>0.8</v>
          </cell>
          <cell r="L371">
            <v>0.14899999999999999</v>
          </cell>
        </row>
        <row r="372">
          <cell r="A372">
            <v>3.0916666666666583</v>
          </cell>
          <cell r="J372">
            <v>20</v>
          </cell>
          <cell r="K372">
            <v>0.8</v>
          </cell>
          <cell r="L372">
            <v>0.15</v>
          </cell>
        </row>
        <row r="373">
          <cell r="A373">
            <v>3.0999999999999917</v>
          </cell>
          <cell r="J373">
            <v>20</v>
          </cell>
          <cell r="K373">
            <v>0.8</v>
          </cell>
          <cell r="L373">
            <v>0.15</v>
          </cell>
        </row>
        <row r="374">
          <cell r="A374">
            <v>3.108333333333325</v>
          </cell>
          <cell r="J374">
            <v>20</v>
          </cell>
          <cell r="K374">
            <v>0.8</v>
          </cell>
          <cell r="L374">
            <v>0.151</v>
          </cell>
        </row>
        <row r="375">
          <cell r="A375">
            <v>3.1166666666666583</v>
          </cell>
          <cell r="J375">
            <v>20</v>
          </cell>
          <cell r="K375">
            <v>0.8</v>
          </cell>
          <cell r="L375">
            <v>0.152</v>
          </cell>
        </row>
        <row r="376">
          <cell r="A376">
            <v>3.1249999999999916</v>
          </cell>
          <cell r="J376">
            <v>20</v>
          </cell>
          <cell r="K376">
            <v>0.8</v>
          </cell>
          <cell r="L376">
            <v>0.152</v>
          </cell>
        </row>
        <row r="377">
          <cell r="A377">
            <v>3.1333333333333249</v>
          </cell>
          <cell r="J377">
            <v>20</v>
          </cell>
          <cell r="K377">
            <v>0.8</v>
          </cell>
          <cell r="L377">
            <v>0.153</v>
          </cell>
        </row>
        <row r="378">
          <cell r="A378">
            <v>3.1416666666666582</v>
          </cell>
          <cell r="J378">
            <v>20</v>
          </cell>
          <cell r="K378">
            <v>0.8</v>
          </cell>
          <cell r="L378">
            <v>0.154</v>
          </cell>
        </row>
        <row r="379">
          <cell r="A379">
            <v>3.1499999999999915</v>
          </cell>
          <cell r="J379">
            <v>20</v>
          </cell>
          <cell r="K379">
            <v>0.8</v>
          </cell>
          <cell r="L379">
            <v>0.154</v>
          </cell>
        </row>
        <row r="380">
          <cell r="A380">
            <v>3.1583333333333248</v>
          </cell>
          <cell r="J380">
            <v>20</v>
          </cell>
          <cell r="K380">
            <v>0.8</v>
          </cell>
          <cell r="L380">
            <v>0.155</v>
          </cell>
        </row>
        <row r="381">
          <cell r="A381">
            <v>3.1666666666666581</v>
          </cell>
          <cell r="J381">
            <v>20</v>
          </cell>
          <cell r="K381">
            <v>0.8</v>
          </cell>
          <cell r="L381">
            <v>0.156</v>
          </cell>
        </row>
        <row r="382">
          <cell r="A382">
            <v>3.1749999999999914</v>
          </cell>
          <cell r="J382">
            <v>20</v>
          </cell>
          <cell r="K382">
            <v>0.8</v>
          </cell>
          <cell r="L382">
            <v>0.156</v>
          </cell>
        </row>
        <row r="383">
          <cell r="A383">
            <v>3.1833333333333247</v>
          </cell>
          <cell r="J383">
            <v>20</v>
          </cell>
          <cell r="K383">
            <v>0.8</v>
          </cell>
          <cell r="L383">
            <v>0.157</v>
          </cell>
        </row>
        <row r="384">
          <cell r="A384">
            <v>3.191666666666658</v>
          </cell>
          <cell r="J384">
            <v>20</v>
          </cell>
          <cell r="K384">
            <v>0.8</v>
          </cell>
          <cell r="L384">
            <v>0.158</v>
          </cell>
        </row>
        <row r="385">
          <cell r="A385">
            <v>3.1999999999999913</v>
          </cell>
          <cell r="J385">
            <v>20</v>
          </cell>
          <cell r="K385">
            <v>0.8</v>
          </cell>
          <cell r="L385">
            <v>0.158</v>
          </cell>
        </row>
        <row r="386">
          <cell r="A386">
            <v>3.2083333333333246</v>
          </cell>
          <cell r="J386">
            <v>20</v>
          </cell>
          <cell r="K386">
            <v>0.8</v>
          </cell>
          <cell r="L386">
            <v>0.159</v>
          </cell>
        </row>
        <row r="387">
          <cell r="A387">
            <v>3.2166666666666579</v>
          </cell>
          <cell r="J387">
            <v>20</v>
          </cell>
          <cell r="K387">
            <v>0.8</v>
          </cell>
          <cell r="L387">
            <v>0.16</v>
          </cell>
        </row>
        <row r="388">
          <cell r="A388">
            <v>3.2249999999999912</v>
          </cell>
          <cell r="J388">
            <v>20</v>
          </cell>
          <cell r="K388">
            <v>0.8</v>
          </cell>
          <cell r="L388">
            <v>0.16</v>
          </cell>
        </row>
        <row r="389">
          <cell r="A389">
            <v>3.2333333333333245</v>
          </cell>
          <cell r="J389">
            <v>20</v>
          </cell>
          <cell r="K389">
            <v>0.8</v>
          </cell>
          <cell r="L389">
            <v>0.161</v>
          </cell>
        </row>
        <row r="390">
          <cell r="A390">
            <v>3.2416666666666578</v>
          </cell>
          <cell r="J390">
            <v>20</v>
          </cell>
          <cell r="K390">
            <v>0.8</v>
          </cell>
          <cell r="L390">
            <v>0.16200000000000001</v>
          </cell>
        </row>
        <row r="391">
          <cell r="A391">
            <v>3.2499999999999911</v>
          </cell>
          <cell r="J391">
            <v>20</v>
          </cell>
          <cell r="K391">
            <v>0.8</v>
          </cell>
          <cell r="L391">
            <v>0.16200000000000001</v>
          </cell>
        </row>
        <row r="392">
          <cell r="A392">
            <v>3.2583333333333244</v>
          </cell>
          <cell r="J392">
            <v>20</v>
          </cell>
          <cell r="K392">
            <v>0.8</v>
          </cell>
          <cell r="L392">
            <v>0.16300000000000001</v>
          </cell>
        </row>
        <row r="393">
          <cell r="A393">
            <v>3.2666666666666577</v>
          </cell>
          <cell r="J393">
            <v>20</v>
          </cell>
          <cell r="K393">
            <v>0.8</v>
          </cell>
          <cell r="L393">
            <v>0.16400000000000001</v>
          </cell>
        </row>
        <row r="394">
          <cell r="A394">
            <v>3.274999999999991</v>
          </cell>
          <cell r="J394">
            <v>20</v>
          </cell>
          <cell r="K394">
            <v>0.8</v>
          </cell>
          <cell r="L394">
            <v>0.16400000000000001</v>
          </cell>
        </row>
        <row r="395">
          <cell r="A395">
            <v>3.2833333333333243</v>
          </cell>
          <cell r="J395">
            <v>20</v>
          </cell>
          <cell r="K395">
            <v>0.8</v>
          </cell>
          <cell r="L395">
            <v>0.16500000000000001</v>
          </cell>
        </row>
        <row r="396">
          <cell r="A396">
            <v>3.2916666666666576</v>
          </cell>
          <cell r="J396">
            <v>20</v>
          </cell>
          <cell r="K396">
            <v>0.8</v>
          </cell>
          <cell r="L396">
            <v>0.16600000000000001</v>
          </cell>
        </row>
        <row r="397">
          <cell r="A397">
            <v>3.2999999999999909</v>
          </cell>
          <cell r="J397">
            <v>20</v>
          </cell>
          <cell r="K397">
            <v>0.8</v>
          </cell>
          <cell r="L397">
            <v>0.16600000000000001</v>
          </cell>
        </row>
        <row r="398">
          <cell r="A398">
            <v>3.3083333333333242</v>
          </cell>
          <cell r="J398">
            <v>20</v>
          </cell>
          <cell r="K398">
            <v>0.8</v>
          </cell>
          <cell r="L398">
            <v>0.16700000000000001</v>
          </cell>
        </row>
        <row r="399">
          <cell r="A399">
            <v>3.3166666666666575</v>
          </cell>
          <cell r="J399">
            <v>20</v>
          </cell>
          <cell r="K399">
            <v>0.8</v>
          </cell>
          <cell r="L399">
            <v>0.16800000000000001</v>
          </cell>
        </row>
        <row r="400">
          <cell r="A400">
            <v>3.3249999999999909</v>
          </cell>
          <cell r="J400">
            <v>20</v>
          </cell>
          <cell r="K400">
            <v>0.8</v>
          </cell>
          <cell r="L400">
            <v>0.16800000000000001</v>
          </cell>
        </row>
        <row r="401">
          <cell r="A401">
            <v>3.3333333333333242</v>
          </cell>
          <cell r="J401">
            <v>20</v>
          </cell>
          <cell r="K401">
            <v>0.8</v>
          </cell>
          <cell r="L401">
            <v>0.16900000000000001</v>
          </cell>
        </row>
        <row r="402">
          <cell r="A402">
            <v>3.3416666666666575</v>
          </cell>
          <cell r="J402">
            <v>20</v>
          </cell>
          <cell r="K402">
            <v>0.8</v>
          </cell>
          <cell r="L402">
            <v>0.17</v>
          </cell>
        </row>
        <row r="403">
          <cell r="A403">
            <v>3.3499999999999908</v>
          </cell>
          <cell r="J403">
            <v>20</v>
          </cell>
          <cell r="K403">
            <v>0.8</v>
          </cell>
          <cell r="L403">
            <v>0.17</v>
          </cell>
        </row>
        <row r="404">
          <cell r="A404">
            <v>3.3583333333333241</v>
          </cell>
          <cell r="J404">
            <v>20</v>
          </cell>
          <cell r="K404">
            <v>0.8</v>
          </cell>
          <cell r="L404">
            <v>0.17100000000000001</v>
          </cell>
        </row>
        <row r="405">
          <cell r="A405">
            <v>3.3666666666666574</v>
          </cell>
          <cell r="J405">
            <v>20</v>
          </cell>
          <cell r="K405">
            <v>0.8</v>
          </cell>
          <cell r="L405">
            <v>0.17199999999999999</v>
          </cell>
        </row>
        <row r="406">
          <cell r="A406">
            <v>3.3749999999999907</v>
          </cell>
          <cell r="J406">
            <v>20</v>
          </cell>
          <cell r="K406">
            <v>0.8</v>
          </cell>
          <cell r="L406">
            <v>0.17199999999999999</v>
          </cell>
        </row>
        <row r="407">
          <cell r="A407">
            <v>3.383333333333324</v>
          </cell>
          <cell r="J407">
            <v>20</v>
          </cell>
          <cell r="K407">
            <v>0.8</v>
          </cell>
          <cell r="L407">
            <v>0.17299999999999999</v>
          </cell>
        </row>
        <row r="408">
          <cell r="A408">
            <v>3.3916666666666573</v>
          </cell>
          <cell r="J408">
            <v>20</v>
          </cell>
          <cell r="K408">
            <v>0.8</v>
          </cell>
          <cell r="L408">
            <v>0.17399999999999999</v>
          </cell>
        </row>
        <row r="409">
          <cell r="A409">
            <v>3.3999999999999906</v>
          </cell>
          <cell r="J409">
            <v>20</v>
          </cell>
          <cell r="K409">
            <v>0.8</v>
          </cell>
          <cell r="L409">
            <v>0.17399999999999999</v>
          </cell>
        </row>
        <row r="410">
          <cell r="A410">
            <v>3.4083333333333239</v>
          </cell>
          <cell r="J410">
            <v>20</v>
          </cell>
          <cell r="K410">
            <v>0.8</v>
          </cell>
          <cell r="L410">
            <v>0.17499999999999999</v>
          </cell>
        </row>
        <row r="411">
          <cell r="A411">
            <v>3.4166666666666572</v>
          </cell>
          <cell r="J411">
            <v>20</v>
          </cell>
          <cell r="K411">
            <v>0.8</v>
          </cell>
          <cell r="L411">
            <v>0.17599999999999999</v>
          </cell>
        </row>
        <row r="412">
          <cell r="A412">
            <v>3.4249999999999905</v>
          </cell>
          <cell r="J412">
            <v>20</v>
          </cell>
          <cell r="K412">
            <v>0.8</v>
          </cell>
          <cell r="L412">
            <v>0.17599999999999999</v>
          </cell>
        </row>
        <row r="413">
          <cell r="A413">
            <v>3.4333333333333238</v>
          </cell>
          <cell r="J413">
            <v>20</v>
          </cell>
          <cell r="K413">
            <v>0.8</v>
          </cell>
          <cell r="L413">
            <v>0.17699999999999999</v>
          </cell>
        </row>
        <row r="414">
          <cell r="A414">
            <v>3.4416666666666571</v>
          </cell>
          <cell r="J414">
            <v>20</v>
          </cell>
          <cell r="K414">
            <v>0.8</v>
          </cell>
          <cell r="L414">
            <v>0.17799999999999999</v>
          </cell>
        </row>
        <row r="415">
          <cell r="A415">
            <v>3.4499999999999904</v>
          </cell>
          <cell r="J415">
            <v>20</v>
          </cell>
          <cell r="K415">
            <v>0.8</v>
          </cell>
          <cell r="L415">
            <v>0.17799999999999999</v>
          </cell>
        </row>
        <row r="416">
          <cell r="A416">
            <v>3.4583333333333237</v>
          </cell>
          <cell r="J416">
            <v>20</v>
          </cell>
          <cell r="K416">
            <v>0.8</v>
          </cell>
          <cell r="L416">
            <v>0.17899999999999999</v>
          </cell>
        </row>
        <row r="417">
          <cell r="A417">
            <v>3.466666666666657</v>
          </cell>
          <cell r="J417">
            <v>20</v>
          </cell>
          <cell r="K417">
            <v>0.8</v>
          </cell>
          <cell r="L417">
            <v>0.18</v>
          </cell>
        </row>
        <row r="418">
          <cell r="A418">
            <v>3.4749999999999903</v>
          </cell>
          <cell r="J418">
            <v>20</v>
          </cell>
          <cell r="K418">
            <v>0.8</v>
          </cell>
          <cell r="L418">
            <v>0.18</v>
          </cell>
        </row>
        <row r="419">
          <cell r="A419">
            <v>3.4833333333333236</v>
          </cell>
          <cell r="J419">
            <v>20</v>
          </cell>
          <cell r="K419">
            <v>0.8</v>
          </cell>
          <cell r="L419">
            <v>0.18099999999999999</v>
          </cell>
        </row>
        <row r="420">
          <cell r="A420">
            <v>3.4916666666666569</v>
          </cell>
          <cell r="J420">
            <v>20</v>
          </cell>
          <cell r="K420">
            <v>0.8</v>
          </cell>
          <cell r="L420">
            <v>0.182</v>
          </cell>
        </row>
        <row r="421">
          <cell r="A421">
            <v>3.4999999999999902</v>
          </cell>
          <cell r="J421">
            <v>20</v>
          </cell>
          <cell r="K421">
            <v>0.8</v>
          </cell>
          <cell r="L421">
            <v>0.182</v>
          </cell>
        </row>
        <row r="422">
          <cell r="A422">
            <v>3.5083333333333235</v>
          </cell>
          <cell r="J422">
            <v>20</v>
          </cell>
          <cell r="K422">
            <v>0.8</v>
          </cell>
          <cell r="L422">
            <v>0.183</v>
          </cell>
        </row>
        <row r="423">
          <cell r="A423">
            <v>3.5166666666666568</v>
          </cell>
          <cell r="J423">
            <v>20</v>
          </cell>
          <cell r="K423">
            <v>0.8</v>
          </cell>
          <cell r="L423">
            <v>0.184</v>
          </cell>
        </row>
        <row r="424">
          <cell r="A424">
            <v>3.5249999999999901</v>
          </cell>
          <cell r="J424">
            <v>20</v>
          </cell>
          <cell r="K424">
            <v>0.8</v>
          </cell>
          <cell r="L424">
            <v>0.184</v>
          </cell>
        </row>
        <row r="425">
          <cell r="A425">
            <v>3.5333333333333234</v>
          </cell>
          <cell r="J425">
            <v>20</v>
          </cell>
          <cell r="K425">
            <v>0.8</v>
          </cell>
          <cell r="L425">
            <v>0.185</v>
          </cell>
        </row>
        <row r="426">
          <cell r="A426">
            <v>3.5416666666666567</v>
          </cell>
          <cell r="J426">
            <v>20</v>
          </cell>
          <cell r="K426">
            <v>0.8</v>
          </cell>
          <cell r="L426">
            <v>0.186</v>
          </cell>
        </row>
        <row r="427">
          <cell r="A427">
            <v>3.5499999999999901</v>
          </cell>
          <cell r="J427">
            <v>20</v>
          </cell>
          <cell r="K427">
            <v>0.8</v>
          </cell>
          <cell r="L427">
            <v>0.186</v>
          </cell>
        </row>
        <row r="428">
          <cell r="A428">
            <v>3.5583333333333234</v>
          </cell>
          <cell r="J428">
            <v>20</v>
          </cell>
          <cell r="K428">
            <v>0.8</v>
          </cell>
          <cell r="L428">
            <v>0.187</v>
          </cell>
        </row>
        <row r="429">
          <cell r="A429">
            <v>3.5666666666666567</v>
          </cell>
          <cell r="J429">
            <v>20</v>
          </cell>
          <cell r="K429">
            <v>0.8</v>
          </cell>
          <cell r="L429">
            <v>0.188</v>
          </cell>
        </row>
        <row r="430">
          <cell r="A430">
            <v>3.57499999999999</v>
          </cell>
          <cell r="J430">
            <v>20</v>
          </cell>
          <cell r="K430">
            <v>0.8</v>
          </cell>
          <cell r="L430">
            <v>0.188</v>
          </cell>
        </row>
        <row r="431">
          <cell r="A431">
            <v>3.5833333333333233</v>
          </cell>
          <cell r="J431">
            <v>20</v>
          </cell>
          <cell r="K431">
            <v>0.8</v>
          </cell>
          <cell r="L431">
            <v>0.189</v>
          </cell>
        </row>
        <row r="432">
          <cell r="A432">
            <v>3.5916666666666566</v>
          </cell>
          <cell r="J432">
            <v>20</v>
          </cell>
          <cell r="K432">
            <v>0.8</v>
          </cell>
          <cell r="L432">
            <v>0.19</v>
          </cell>
        </row>
        <row r="433">
          <cell r="A433">
            <v>3.5999999999999899</v>
          </cell>
          <cell r="J433">
            <v>20</v>
          </cell>
          <cell r="K433">
            <v>0.8</v>
          </cell>
          <cell r="L433">
            <v>0.19</v>
          </cell>
        </row>
        <row r="434">
          <cell r="A434">
            <v>3.6083333333333232</v>
          </cell>
          <cell r="J434">
            <v>20</v>
          </cell>
          <cell r="K434">
            <v>0.8</v>
          </cell>
          <cell r="L434">
            <v>0.191</v>
          </cell>
        </row>
        <row r="435">
          <cell r="A435">
            <v>3.6166666666666565</v>
          </cell>
          <cell r="J435">
            <v>20</v>
          </cell>
          <cell r="K435">
            <v>0.8</v>
          </cell>
          <cell r="L435">
            <v>0.192</v>
          </cell>
        </row>
        <row r="436">
          <cell r="A436">
            <v>3.6249999999999898</v>
          </cell>
          <cell r="J436">
            <v>20</v>
          </cell>
          <cell r="K436">
            <v>0.8</v>
          </cell>
          <cell r="L436">
            <v>0.192</v>
          </cell>
        </row>
        <row r="437">
          <cell r="A437">
            <v>3.6333333333333231</v>
          </cell>
          <cell r="J437">
            <v>20</v>
          </cell>
          <cell r="K437">
            <v>0.8</v>
          </cell>
          <cell r="L437">
            <v>0.193</v>
          </cell>
        </row>
        <row r="438">
          <cell r="A438">
            <v>3.6416666666666564</v>
          </cell>
          <cell r="J438">
            <v>20</v>
          </cell>
          <cell r="K438">
            <v>0.8</v>
          </cell>
          <cell r="L438">
            <v>0.19400000000000001</v>
          </cell>
        </row>
        <row r="439">
          <cell r="A439">
            <v>3.6499999999999897</v>
          </cell>
          <cell r="J439">
            <v>20</v>
          </cell>
          <cell r="K439">
            <v>0.8</v>
          </cell>
          <cell r="L439">
            <v>0.19400000000000001</v>
          </cell>
        </row>
        <row r="440">
          <cell r="A440">
            <v>3.658333333333323</v>
          </cell>
          <cell r="J440">
            <v>20</v>
          </cell>
          <cell r="K440">
            <v>0.8</v>
          </cell>
          <cell r="L440">
            <v>0.19500000000000001</v>
          </cell>
        </row>
        <row r="441">
          <cell r="A441">
            <v>3.6666666666666563</v>
          </cell>
          <cell r="J441">
            <v>20</v>
          </cell>
          <cell r="K441">
            <v>0.8</v>
          </cell>
          <cell r="L441">
            <v>0.19600000000000001</v>
          </cell>
        </row>
        <row r="442">
          <cell r="A442">
            <v>3.6749999999999896</v>
          </cell>
          <cell r="J442">
            <v>20</v>
          </cell>
          <cell r="K442">
            <v>0.8</v>
          </cell>
          <cell r="L442">
            <v>0.19600000000000001</v>
          </cell>
        </row>
        <row r="443">
          <cell r="A443">
            <v>3.6833333333333229</v>
          </cell>
          <cell r="J443">
            <v>20</v>
          </cell>
          <cell r="K443">
            <v>0.8</v>
          </cell>
          <cell r="L443">
            <v>0.19700000000000001</v>
          </cell>
        </row>
        <row r="444">
          <cell r="A444">
            <v>3.6916666666666562</v>
          </cell>
          <cell r="J444">
            <v>20</v>
          </cell>
          <cell r="K444">
            <v>0.8</v>
          </cell>
          <cell r="L444">
            <v>0.19800000000000001</v>
          </cell>
        </row>
        <row r="445">
          <cell r="A445">
            <v>3.6999999999999895</v>
          </cell>
          <cell r="J445">
            <v>20</v>
          </cell>
          <cell r="K445">
            <v>0.8</v>
          </cell>
          <cell r="L445">
            <v>0.19800000000000001</v>
          </cell>
        </row>
        <row r="446">
          <cell r="A446">
            <v>3.7083333333333228</v>
          </cell>
          <cell r="J446">
            <v>20</v>
          </cell>
          <cell r="K446">
            <v>0.8</v>
          </cell>
          <cell r="L446">
            <v>0.19900000000000001</v>
          </cell>
        </row>
        <row r="447">
          <cell r="A447">
            <v>3.7166666666666561</v>
          </cell>
          <cell r="J447">
            <v>20</v>
          </cell>
          <cell r="K447">
            <v>0.8</v>
          </cell>
          <cell r="L447">
            <v>0.2</v>
          </cell>
        </row>
        <row r="448">
          <cell r="A448">
            <v>3.7249999999999894</v>
          </cell>
          <cell r="J448">
            <v>20</v>
          </cell>
          <cell r="K448">
            <v>0.8</v>
          </cell>
          <cell r="L448">
            <v>0.2</v>
          </cell>
        </row>
        <row r="449">
          <cell r="A449">
            <v>3.7333333333333227</v>
          </cell>
          <cell r="J449">
            <v>20</v>
          </cell>
          <cell r="K449">
            <v>0.8</v>
          </cell>
          <cell r="L449">
            <v>0.20100000000000001</v>
          </cell>
        </row>
        <row r="450">
          <cell r="A450">
            <v>3.741666666666656</v>
          </cell>
          <cell r="J450">
            <v>20</v>
          </cell>
          <cell r="K450">
            <v>0.8</v>
          </cell>
          <cell r="L450">
            <v>0.20200000000000001</v>
          </cell>
        </row>
        <row r="451">
          <cell r="A451">
            <v>3.7499999999999893</v>
          </cell>
          <cell r="J451">
            <v>20</v>
          </cell>
          <cell r="K451">
            <v>0.8</v>
          </cell>
          <cell r="L451">
            <v>0.20200000000000001</v>
          </cell>
        </row>
        <row r="452">
          <cell r="A452">
            <v>3.7583333333333226</v>
          </cell>
          <cell r="J452">
            <v>20</v>
          </cell>
          <cell r="K452">
            <v>0.8</v>
          </cell>
          <cell r="L452">
            <v>0.20300000000000001</v>
          </cell>
        </row>
        <row r="453">
          <cell r="A453">
            <v>3.7666666666666559</v>
          </cell>
          <cell r="J453">
            <v>20</v>
          </cell>
          <cell r="K453">
            <v>0.8</v>
          </cell>
          <cell r="L453">
            <v>0.20399999999999999</v>
          </cell>
        </row>
        <row r="454">
          <cell r="A454">
            <v>3.7749999999999893</v>
          </cell>
          <cell r="J454">
            <v>20</v>
          </cell>
          <cell r="K454">
            <v>0.8</v>
          </cell>
          <cell r="L454">
            <v>0.20399999999999999</v>
          </cell>
        </row>
        <row r="455">
          <cell r="A455">
            <v>3.7833333333333226</v>
          </cell>
          <cell r="J455">
            <v>20</v>
          </cell>
          <cell r="K455">
            <v>0.8</v>
          </cell>
          <cell r="L455">
            <v>0.20499999999999999</v>
          </cell>
        </row>
        <row r="456">
          <cell r="A456">
            <v>3.7916666666666559</v>
          </cell>
          <cell r="J456">
            <v>20</v>
          </cell>
          <cell r="K456">
            <v>0.8</v>
          </cell>
          <cell r="L456">
            <v>0.20599999999999999</v>
          </cell>
        </row>
        <row r="457">
          <cell r="A457">
            <v>3.7999999999999892</v>
          </cell>
          <cell r="J457">
            <v>20</v>
          </cell>
          <cell r="K457">
            <v>0.8</v>
          </cell>
          <cell r="L457">
            <v>0.20599999999999999</v>
          </cell>
        </row>
        <row r="458">
          <cell r="A458">
            <v>3.8083333333333225</v>
          </cell>
          <cell r="J458">
            <v>20</v>
          </cell>
          <cell r="K458">
            <v>0.8</v>
          </cell>
          <cell r="L458">
            <v>0.20699999999999999</v>
          </cell>
        </row>
        <row r="459">
          <cell r="A459">
            <v>3.8166666666666558</v>
          </cell>
          <cell r="J459">
            <v>20</v>
          </cell>
          <cell r="K459">
            <v>0.8</v>
          </cell>
          <cell r="L459">
            <v>0.20799999999999999</v>
          </cell>
        </row>
        <row r="460">
          <cell r="A460">
            <v>3.8249999999999891</v>
          </cell>
          <cell r="J460">
            <v>20</v>
          </cell>
          <cell r="K460">
            <v>0.8</v>
          </cell>
          <cell r="L460">
            <v>0.20799999999999999</v>
          </cell>
        </row>
        <row r="461">
          <cell r="A461">
            <v>3.8333333333333224</v>
          </cell>
          <cell r="J461">
            <v>20</v>
          </cell>
          <cell r="K461">
            <v>0.8</v>
          </cell>
          <cell r="L461">
            <v>0.20899999999999999</v>
          </cell>
        </row>
        <row r="462">
          <cell r="A462">
            <v>3.8416666666666557</v>
          </cell>
          <cell r="J462">
            <v>20</v>
          </cell>
          <cell r="K462">
            <v>0.8</v>
          </cell>
          <cell r="L462">
            <v>0.21</v>
          </cell>
        </row>
        <row r="463">
          <cell r="A463">
            <v>3.849999999999989</v>
          </cell>
          <cell r="J463">
            <v>20</v>
          </cell>
          <cell r="K463">
            <v>0.8</v>
          </cell>
          <cell r="L463">
            <v>0.21</v>
          </cell>
        </row>
        <row r="464">
          <cell r="A464">
            <v>3.8583333333333223</v>
          </cell>
          <cell r="J464">
            <v>20</v>
          </cell>
          <cell r="K464">
            <v>0.8</v>
          </cell>
          <cell r="L464">
            <v>0.21099999999999999</v>
          </cell>
        </row>
        <row r="465">
          <cell r="A465">
            <v>3.8666666666666556</v>
          </cell>
          <cell r="J465">
            <v>20</v>
          </cell>
          <cell r="K465">
            <v>0.8</v>
          </cell>
          <cell r="L465">
            <v>0.21199999999999999</v>
          </cell>
        </row>
        <row r="466">
          <cell r="A466">
            <v>3.8749999999999889</v>
          </cell>
          <cell r="J466">
            <v>20</v>
          </cell>
          <cell r="K466">
            <v>0.8</v>
          </cell>
          <cell r="L466">
            <v>0.21199999999999999</v>
          </cell>
        </row>
        <row r="467">
          <cell r="A467">
            <v>3.8833333333333222</v>
          </cell>
          <cell r="J467">
            <v>20</v>
          </cell>
          <cell r="K467">
            <v>0.8</v>
          </cell>
          <cell r="L467">
            <v>0.21299999999999999</v>
          </cell>
        </row>
        <row r="468">
          <cell r="A468">
            <v>3.8916666666666555</v>
          </cell>
          <cell r="J468">
            <v>20</v>
          </cell>
          <cell r="K468">
            <v>0.8</v>
          </cell>
          <cell r="L468">
            <v>0.214</v>
          </cell>
        </row>
        <row r="469">
          <cell r="A469">
            <v>3.8999999999999888</v>
          </cell>
          <cell r="J469">
            <v>20</v>
          </cell>
          <cell r="K469">
            <v>0.8</v>
          </cell>
          <cell r="L469">
            <v>0.214</v>
          </cell>
        </row>
        <row r="470">
          <cell r="A470">
            <v>3.9083333333333221</v>
          </cell>
          <cell r="J470">
            <v>20</v>
          </cell>
          <cell r="K470">
            <v>0.8</v>
          </cell>
          <cell r="L470">
            <v>0.215</v>
          </cell>
        </row>
        <row r="471">
          <cell r="A471">
            <v>3.9166666666666554</v>
          </cell>
          <cell r="J471">
            <v>20</v>
          </cell>
          <cell r="K471">
            <v>0.8</v>
          </cell>
          <cell r="L471">
            <v>0.216</v>
          </cell>
        </row>
        <row r="472">
          <cell r="A472">
            <v>3.9249999999999887</v>
          </cell>
          <cell r="J472">
            <v>20</v>
          </cell>
          <cell r="K472">
            <v>0.8</v>
          </cell>
          <cell r="L472">
            <v>0.216</v>
          </cell>
        </row>
        <row r="473">
          <cell r="A473">
            <v>3.933333333333322</v>
          </cell>
          <cell r="J473">
            <v>20</v>
          </cell>
          <cell r="K473">
            <v>0.8</v>
          </cell>
          <cell r="L473">
            <v>0.217</v>
          </cell>
        </row>
        <row r="474">
          <cell r="A474">
            <v>3.9416666666666553</v>
          </cell>
          <cell r="J474">
            <v>20</v>
          </cell>
          <cell r="K474">
            <v>0.8</v>
          </cell>
          <cell r="L474">
            <v>0.218</v>
          </cell>
        </row>
        <row r="475">
          <cell r="A475">
            <v>3.9499999999999886</v>
          </cell>
          <cell r="J475">
            <v>20</v>
          </cell>
          <cell r="K475">
            <v>0.8</v>
          </cell>
          <cell r="L475">
            <v>0.218</v>
          </cell>
        </row>
        <row r="476">
          <cell r="A476">
            <v>3.9583333333333219</v>
          </cell>
          <cell r="J476">
            <v>20</v>
          </cell>
          <cell r="K476">
            <v>0.8</v>
          </cell>
          <cell r="L476">
            <v>0.219</v>
          </cell>
        </row>
        <row r="477">
          <cell r="A477">
            <v>3.9666666666666552</v>
          </cell>
          <cell r="J477">
            <v>20</v>
          </cell>
          <cell r="K477">
            <v>0.8</v>
          </cell>
          <cell r="L477">
            <v>0.22</v>
          </cell>
        </row>
        <row r="478">
          <cell r="A478">
            <v>3.9749999999999885</v>
          </cell>
          <cell r="J478">
            <v>20</v>
          </cell>
          <cell r="K478">
            <v>0.8</v>
          </cell>
          <cell r="L478">
            <v>0.22</v>
          </cell>
        </row>
        <row r="479">
          <cell r="A479">
            <v>3.9833333333333218</v>
          </cell>
          <cell r="J479">
            <v>20</v>
          </cell>
          <cell r="K479">
            <v>0.8</v>
          </cell>
          <cell r="L479">
            <v>0.221</v>
          </cell>
        </row>
        <row r="480">
          <cell r="A480">
            <v>3.9916666666666551</v>
          </cell>
          <cell r="J480">
            <v>20</v>
          </cell>
          <cell r="K480">
            <v>0.8</v>
          </cell>
          <cell r="L480">
            <v>0.222</v>
          </cell>
        </row>
        <row r="481">
          <cell r="A481">
            <v>3.9999999999999885</v>
          </cell>
          <cell r="J481">
            <v>20</v>
          </cell>
          <cell r="K481">
            <v>0.8</v>
          </cell>
          <cell r="L481">
            <v>0.222</v>
          </cell>
        </row>
        <row r="482">
          <cell r="A482">
            <v>4.0083333333333222</v>
          </cell>
          <cell r="J482">
            <v>20</v>
          </cell>
          <cell r="K482">
            <v>0.8</v>
          </cell>
          <cell r="L482">
            <v>0.223</v>
          </cell>
        </row>
        <row r="483">
          <cell r="A483">
            <v>4.0166666666666559</v>
          </cell>
          <cell r="J483">
            <v>20</v>
          </cell>
          <cell r="K483">
            <v>0.8</v>
          </cell>
          <cell r="L483">
            <v>0.224</v>
          </cell>
        </row>
        <row r="484">
          <cell r="A484">
            <v>4.0249999999999897</v>
          </cell>
          <cell r="J484">
            <v>20</v>
          </cell>
          <cell r="K484">
            <v>0.8</v>
          </cell>
          <cell r="L484">
            <v>0.224</v>
          </cell>
        </row>
        <row r="485">
          <cell r="A485">
            <v>4.0333333333333234</v>
          </cell>
          <cell r="J485">
            <v>20</v>
          </cell>
          <cell r="K485">
            <v>0.8</v>
          </cell>
          <cell r="L485">
            <v>0.22500000000000001</v>
          </cell>
        </row>
        <row r="486">
          <cell r="A486">
            <v>4.0416666666666572</v>
          </cell>
          <cell r="J486">
            <v>20</v>
          </cell>
          <cell r="K486">
            <v>0.8</v>
          </cell>
          <cell r="L486">
            <v>0.22600000000000001</v>
          </cell>
        </row>
        <row r="487">
          <cell r="A487">
            <v>4.0499999999999909</v>
          </cell>
          <cell r="J487">
            <v>20</v>
          </cell>
          <cell r="K487">
            <v>0.8</v>
          </cell>
          <cell r="L487">
            <v>0.22600000000000001</v>
          </cell>
        </row>
        <row r="488">
          <cell r="A488">
            <v>4.0583333333333247</v>
          </cell>
          <cell r="J488">
            <v>20</v>
          </cell>
          <cell r="K488">
            <v>0.8</v>
          </cell>
          <cell r="L488">
            <v>0.22700000000000001</v>
          </cell>
        </row>
        <row r="489">
          <cell r="A489">
            <v>4.0666666666666584</v>
          </cell>
          <cell r="J489">
            <v>20</v>
          </cell>
          <cell r="K489">
            <v>0.8</v>
          </cell>
          <cell r="L489">
            <v>0.22800000000000001</v>
          </cell>
        </row>
        <row r="490">
          <cell r="A490">
            <v>4.0749999999999922</v>
          </cell>
          <cell r="J490">
            <v>20</v>
          </cell>
          <cell r="K490">
            <v>0.8</v>
          </cell>
          <cell r="L490">
            <v>0.22800000000000001</v>
          </cell>
        </row>
        <row r="491">
          <cell r="A491">
            <v>4.0833333333333259</v>
          </cell>
          <cell r="J491">
            <v>20</v>
          </cell>
          <cell r="K491">
            <v>0.8</v>
          </cell>
          <cell r="L491">
            <v>0.22900000000000001</v>
          </cell>
        </row>
        <row r="492">
          <cell r="A492">
            <v>4.0916666666666597</v>
          </cell>
          <cell r="J492">
            <v>20</v>
          </cell>
          <cell r="K492">
            <v>0.8</v>
          </cell>
          <cell r="L492">
            <v>0.23</v>
          </cell>
        </row>
        <row r="493">
          <cell r="A493">
            <v>4.0999999999999934</v>
          </cell>
          <cell r="J493">
            <v>20</v>
          </cell>
          <cell r="K493">
            <v>0.8</v>
          </cell>
          <cell r="L493">
            <v>0.23</v>
          </cell>
        </row>
        <row r="494">
          <cell r="A494">
            <v>4.1083333333333272</v>
          </cell>
          <cell r="J494">
            <v>20</v>
          </cell>
          <cell r="K494">
            <v>0.8</v>
          </cell>
          <cell r="L494">
            <v>0.23100000000000001</v>
          </cell>
        </row>
        <row r="495">
          <cell r="A495">
            <v>4.1166666666666609</v>
          </cell>
          <cell r="J495">
            <v>20</v>
          </cell>
          <cell r="K495">
            <v>0.8</v>
          </cell>
          <cell r="L495">
            <v>0.23200000000000001</v>
          </cell>
        </row>
        <row r="496">
          <cell r="A496">
            <v>4.1249999999999947</v>
          </cell>
          <cell r="J496">
            <v>20</v>
          </cell>
          <cell r="K496">
            <v>0.8</v>
          </cell>
          <cell r="L496">
            <v>0.23200000000000001</v>
          </cell>
        </row>
        <row r="497">
          <cell r="A497">
            <v>4.1333333333333284</v>
          </cell>
          <cell r="J497">
            <v>20</v>
          </cell>
          <cell r="K497">
            <v>0.8</v>
          </cell>
          <cell r="L497">
            <v>0.23300000000000001</v>
          </cell>
        </row>
        <row r="498">
          <cell r="A498">
            <v>4.1416666666666622</v>
          </cell>
          <cell r="J498">
            <v>20</v>
          </cell>
          <cell r="K498">
            <v>0.8</v>
          </cell>
          <cell r="L498">
            <v>0.23400000000000001</v>
          </cell>
        </row>
        <row r="499">
          <cell r="A499">
            <v>4.1499999999999959</v>
          </cell>
          <cell r="J499">
            <v>20</v>
          </cell>
          <cell r="K499">
            <v>0.8</v>
          </cell>
          <cell r="L499">
            <v>0.23400000000000001</v>
          </cell>
        </row>
        <row r="500">
          <cell r="A500">
            <v>4.1583333333333297</v>
          </cell>
          <cell r="J500">
            <v>20</v>
          </cell>
          <cell r="K500">
            <v>0.8</v>
          </cell>
          <cell r="L500">
            <v>0.23499999999999999</v>
          </cell>
        </row>
        <row r="501">
          <cell r="A501">
            <v>4.1666666666666634</v>
          </cell>
          <cell r="J501">
            <v>20</v>
          </cell>
          <cell r="K501">
            <v>0.8</v>
          </cell>
          <cell r="L501">
            <v>0.23599999999999999</v>
          </cell>
        </row>
        <row r="502">
          <cell r="A502">
            <v>4.1749999999999972</v>
          </cell>
          <cell r="J502">
            <v>20</v>
          </cell>
          <cell r="K502">
            <v>0.8</v>
          </cell>
          <cell r="L502">
            <v>0.23599999999999999</v>
          </cell>
        </row>
        <row r="503">
          <cell r="A503">
            <v>4.1833333333333309</v>
          </cell>
          <cell r="J503">
            <v>20</v>
          </cell>
          <cell r="K503">
            <v>0.8</v>
          </cell>
          <cell r="L503">
            <v>0.23699999999999999</v>
          </cell>
        </row>
        <row r="504">
          <cell r="A504">
            <v>4.1916666666666647</v>
          </cell>
          <cell r="J504">
            <v>20</v>
          </cell>
          <cell r="K504">
            <v>0.8</v>
          </cell>
          <cell r="L504">
            <v>0.23799999999999999</v>
          </cell>
        </row>
        <row r="505">
          <cell r="A505">
            <v>4.1999999999999984</v>
          </cell>
          <cell r="J505">
            <v>20</v>
          </cell>
          <cell r="K505">
            <v>0.8</v>
          </cell>
          <cell r="L505">
            <v>0.23799999999999999</v>
          </cell>
        </row>
        <row r="506">
          <cell r="A506">
            <v>4.2083333333333321</v>
          </cell>
          <cell r="J506">
            <v>20</v>
          </cell>
          <cell r="K506">
            <v>0.8</v>
          </cell>
          <cell r="L506">
            <v>0.23899999999999999</v>
          </cell>
        </row>
        <row r="507">
          <cell r="A507">
            <v>4.2166666666666659</v>
          </cell>
          <cell r="J507">
            <v>20</v>
          </cell>
          <cell r="K507">
            <v>0.8</v>
          </cell>
          <cell r="L507">
            <v>0.24</v>
          </cell>
        </row>
        <row r="508">
          <cell r="A508">
            <v>4.2249999999999996</v>
          </cell>
          <cell r="J508">
            <v>20</v>
          </cell>
          <cell r="K508">
            <v>0.8</v>
          </cell>
          <cell r="L508">
            <v>0.24</v>
          </cell>
        </row>
        <row r="509">
          <cell r="A509">
            <v>4.2333333333333334</v>
          </cell>
          <cell r="J509">
            <v>20</v>
          </cell>
          <cell r="K509">
            <v>0.8</v>
          </cell>
          <cell r="L509">
            <v>0.24099999999999999</v>
          </cell>
        </row>
        <row r="510">
          <cell r="A510">
            <v>4.2416666666666671</v>
          </cell>
          <cell r="J510">
            <v>20</v>
          </cell>
          <cell r="K510">
            <v>0.8</v>
          </cell>
          <cell r="L510">
            <v>0.24199999999999999</v>
          </cell>
        </row>
        <row r="511">
          <cell r="A511">
            <v>4.2500000000000009</v>
          </cell>
          <cell r="J511">
            <v>20</v>
          </cell>
          <cell r="K511">
            <v>0.8</v>
          </cell>
          <cell r="L511">
            <v>0.24199999999999999</v>
          </cell>
        </row>
        <row r="512">
          <cell r="A512">
            <v>4.2583333333333346</v>
          </cell>
          <cell r="J512">
            <v>20</v>
          </cell>
          <cell r="K512">
            <v>0.8</v>
          </cell>
          <cell r="L512">
            <v>0.24299999999999999</v>
          </cell>
        </row>
        <row r="513">
          <cell r="A513">
            <v>4.2666666666666684</v>
          </cell>
          <cell r="J513">
            <v>20</v>
          </cell>
          <cell r="K513">
            <v>0.8</v>
          </cell>
          <cell r="L513">
            <v>0.24399999999999999</v>
          </cell>
        </row>
        <row r="514">
          <cell r="A514">
            <v>4.2750000000000021</v>
          </cell>
          <cell r="J514">
            <v>20</v>
          </cell>
          <cell r="K514">
            <v>0.8</v>
          </cell>
          <cell r="L514">
            <v>0.24399999999999999</v>
          </cell>
        </row>
        <row r="515">
          <cell r="A515">
            <v>4.2833333333333359</v>
          </cell>
          <cell r="J515">
            <v>20</v>
          </cell>
          <cell r="K515">
            <v>0.8</v>
          </cell>
          <cell r="L515">
            <v>0.245</v>
          </cell>
        </row>
        <row r="516">
          <cell r="A516">
            <v>4.2916666666666696</v>
          </cell>
          <cell r="J516">
            <v>20</v>
          </cell>
          <cell r="K516">
            <v>0.8</v>
          </cell>
          <cell r="L516">
            <v>0.246</v>
          </cell>
        </row>
        <row r="517">
          <cell r="A517">
            <v>4.3000000000000034</v>
          </cell>
          <cell r="J517">
            <v>20</v>
          </cell>
          <cell r="K517">
            <v>0.8</v>
          </cell>
          <cell r="L517">
            <v>0.246</v>
          </cell>
        </row>
        <row r="518">
          <cell r="A518">
            <v>4.3083333333333371</v>
          </cell>
          <cell r="J518">
            <v>20</v>
          </cell>
          <cell r="K518">
            <v>0.8</v>
          </cell>
          <cell r="L518">
            <v>0.247</v>
          </cell>
        </row>
        <row r="519">
          <cell r="A519">
            <v>4.3166666666666709</v>
          </cell>
          <cell r="J519">
            <v>20</v>
          </cell>
          <cell r="K519">
            <v>0.8</v>
          </cell>
          <cell r="L519">
            <v>0.248</v>
          </cell>
        </row>
        <row r="520">
          <cell r="A520">
            <v>4.3250000000000046</v>
          </cell>
          <cell r="J520">
            <v>20</v>
          </cell>
          <cell r="K520">
            <v>0.8</v>
          </cell>
          <cell r="L520">
            <v>0.248</v>
          </cell>
        </row>
        <row r="521">
          <cell r="A521">
            <v>4.3333333333333384</v>
          </cell>
          <cell r="J521">
            <v>20</v>
          </cell>
          <cell r="K521">
            <v>0.8</v>
          </cell>
          <cell r="L521">
            <v>0.249</v>
          </cell>
        </row>
        <row r="522">
          <cell r="A522">
            <v>4.3416666666666721</v>
          </cell>
          <cell r="J522">
            <v>20</v>
          </cell>
          <cell r="K522">
            <v>0.8</v>
          </cell>
          <cell r="L522">
            <v>0.25</v>
          </cell>
        </row>
        <row r="523">
          <cell r="A523">
            <v>4.3500000000000059</v>
          </cell>
          <cell r="J523">
            <v>20</v>
          </cell>
          <cell r="K523">
            <v>0.8</v>
          </cell>
          <cell r="L523">
            <v>0.25</v>
          </cell>
        </row>
        <row r="524">
          <cell r="A524">
            <v>4.3583333333333396</v>
          </cell>
          <cell r="J524">
            <v>20</v>
          </cell>
          <cell r="K524">
            <v>0.8</v>
          </cell>
          <cell r="L524">
            <v>0.251</v>
          </cell>
        </row>
        <row r="525">
          <cell r="A525">
            <v>4.3666666666666734</v>
          </cell>
          <cell r="J525">
            <v>20</v>
          </cell>
          <cell r="K525">
            <v>0.8</v>
          </cell>
          <cell r="L525">
            <v>0.252</v>
          </cell>
        </row>
        <row r="526">
          <cell r="A526">
            <v>4.3750000000000071</v>
          </cell>
          <cell r="J526">
            <v>20</v>
          </cell>
          <cell r="K526">
            <v>0.8</v>
          </cell>
          <cell r="L526">
            <v>0.252</v>
          </cell>
        </row>
        <row r="527">
          <cell r="A527">
            <v>4.3833333333333409</v>
          </cell>
          <cell r="J527">
            <v>20</v>
          </cell>
          <cell r="K527">
            <v>0.8</v>
          </cell>
          <cell r="L527">
            <v>0.253</v>
          </cell>
        </row>
        <row r="528">
          <cell r="A528">
            <v>4.3916666666666746</v>
          </cell>
          <cell r="J528">
            <v>20</v>
          </cell>
          <cell r="K528">
            <v>0.8</v>
          </cell>
          <cell r="L528">
            <v>0.254</v>
          </cell>
        </row>
        <row r="529">
          <cell r="A529">
            <v>4.4000000000000083</v>
          </cell>
          <cell r="J529">
            <v>20</v>
          </cell>
          <cell r="K529">
            <v>0.8</v>
          </cell>
          <cell r="L529">
            <v>0.254</v>
          </cell>
        </row>
        <row r="530">
          <cell r="A530">
            <v>4.4083333333333421</v>
          </cell>
          <cell r="J530">
            <v>20</v>
          </cell>
          <cell r="K530">
            <v>0.8</v>
          </cell>
          <cell r="L530">
            <v>0.255</v>
          </cell>
        </row>
        <row r="531">
          <cell r="A531">
            <v>4.4166666666666758</v>
          </cell>
          <cell r="J531">
            <v>20</v>
          </cell>
          <cell r="K531">
            <v>0.8</v>
          </cell>
          <cell r="L531">
            <v>0.25600000000000001</v>
          </cell>
        </row>
        <row r="532">
          <cell r="A532">
            <v>4.4250000000000096</v>
          </cell>
          <cell r="J532">
            <v>20</v>
          </cell>
          <cell r="K532">
            <v>0.8</v>
          </cell>
          <cell r="L532">
            <v>0.25600000000000001</v>
          </cell>
        </row>
        <row r="533">
          <cell r="A533">
            <v>4.4333333333333433</v>
          </cell>
          <cell r="J533">
            <v>20</v>
          </cell>
          <cell r="K533">
            <v>0.8</v>
          </cell>
          <cell r="L533">
            <v>0.25700000000000001</v>
          </cell>
        </row>
        <row r="534">
          <cell r="A534">
            <v>4.4416666666666771</v>
          </cell>
          <cell r="J534">
            <v>20</v>
          </cell>
          <cell r="K534">
            <v>0.8</v>
          </cell>
          <cell r="L534">
            <v>0.25800000000000001</v>
          </cell>
        </row>
        <row r="535">
          <cell r="A535">
            <v>4.4500000000000108</v>
          </cell>
          <cell r="J535">
            <v>20</v>
          </cell>
          <cell r="K535">
            <v>0.8</v>
          </cell>
          <cell r="L535">
            <v>0.25800000000000001</v>
          </cell>
        </row>
        <row r="536">
          <cell r="A536">
            <v>4.4583333333333446</v>
          </cell>
          <cell r="J536">
            <v>20</v>
          </cell>
          <cell r="K536">
            <v>0.8</v>
          </cell>
          <cell r="L536">
            <v>0.25900000000000001</v>
          </cell>
        </row>
        <row r="537">
          <cell r="A537">
            <v>4.4666666666666783</v>
          </cell>
          <cell r="J537">
            <v>20</v>
          </cell>
          <cell r="K537">
            <v>0.8</v>
          </cell>
          <cell r="L537">
            <v>0.26</v>
          </cell>
        </row>
        <row r="538">
          <cell r="A538">
            <v>4.4750000000000121</v>
          </cell>
          <cell r="J538">
            <v>20</v>
          </cell>
          <cell r="K538">
            <v>0.8</v>
          </cell>
          <cell r="L538">
            <v>0.26</v>
          </cell>
        </row>
        <row r="539">
          <cell r="A539">
            <v>4.4833333333333458</v>
          </cell>
          <cell r="J539">
            <v>20</v>
          </cell>
          <cell r="K539">
            <v>0.8</v>
          </cell>
          <cell r="L539">
            <v>0.26100000000000001</v>
          </cell>
        </row>
        <row r="540">
          <cell r="A540">
            <v>4.4916666666666796</v>
          </cell>
          <cell r="J540">
            <v>20</v>
          </cell>
          <cell r="K540">
            <v>0.8</v>
          </cell>
          <cell r="L540">
            <v>0.26200000000000001</v>
          </cell>
        </row>
        <row r="541">
          <cell r="A541">
            <v>4.5000000000000133</v>
          </cell>
          <cell r="J541">
            <v>20</v>
          </cell>
          <cell r="K541">
            <v>0.8</v>
          </cell>
          <cell r="L541">
            <v>0.26200000000000001</v>
          </cell>
        </row>
        <row r="542">
          <cell r="A542">
            <v>4.5083333333333471</v>
          </cell>
          <cell r="J542">
            <v>20</v>
          </cell>
          <cell r="K542">
            <v>0.8</v>
          </cell>
          <cell r="L542">
            <v>0.26300000000000001</v>
          </cell>
        </row>
        <row r="543">
          <cell r="A543">
            <v>4.5166666666666808</v>
          </cell>
          <cell r="J543">
            <v>20</v>
          </cell>
          <cell r="K543">
            <v>0.8</v>
          </cell>
          <cell r="L543">
            <v>0.26400000000000001</v>
          </cell>
        </row>
        <row r="544">
          <cell r="A544">
            <v>4.5250000000000146</v>
          </cell>
          <cell r="J544">
            <v>20</v>
          </cell>
          <cell r="K544">
            <v>0.8</v>
          </cell>
          <cell r="L544">
            <v>0.26400000000000001</v>
          </cell>
        </row>
        <row r="545">
          <cell r="A545">
            <v>4.5333333333333483</v>
          </cell>
          <cell r="J545">
            <v>20</v>
          </cell>
          <cell r="K545">
            <v>0.8</v>
          </cell>
          <cell r="L545">
            <v>0.26500000000000001</v>
          </cell>
        </row>
        <row r="546">
          <cell r="A546">
            <v>4.5416666666666821</v>
          </cell>
          <cell r="J546">
            <v>20</v>
          </cell>
          <cell r="K546">
            <v>0.8</v>
          </cell>
          <cell r="L546">
            <v>0.26600000000000001</v>
          </cell>
        </row>
        <row r="547">
          <cell r="A547">
            <v>4.5500000000000158</v>
          </cell>
          <cell r="J547">
            <v>20</v>
          </cell>
          <cell r="K547">
            <v>0.8</v>
          </cell>
          <cell r="L547">
            <v>0.26600000000000001</v>
          </cell>
        </row>
        <row r="548">
          <cell r="A548">
            <v>4.5583333333333496</v>
          </cell>
          <cell r="J548">
            <v>20</v>
          </cell>
          <cell r="K548">
            <v>0.8</v>
          </cell>
          <cell r="L548">
            <v>0.26700000000000002</v>
          </cell>
        </row>
        <row r="549">
          <cell r="A549">
            <v>4.5666666666666833</v>
          </cell>
          <cell r="J549">
            <v>20</v>
          </cell>
          <cell r="K549">
            <v>0.8</v>
          </cell>
          <cell r="L549">
            <v>0.26800000000000002</v>
          </cell>
        </row>
        <row r="550">
          <cell r="A550">
            <v>4.5750000000000171</v>
          </cell>
          <cell r="J550">
            <v>20</v>
          </cell>
          <cell r="K550">
            <v>0.8</v>
          </cell>
          <cell r="L550">
            <v>0.26800000000000002</v>
          </cell>
        </row>
        <row r="551">
          <cell r="A551">
            <v>4.5833333333333508</v>
          </cell>
          <cell r="J551">
            <v>20</v>
          </cell>
          <cell r="K551">
            <v>0.8</v>
          </cell>
          <cell r="L551">
            <v>0.26900000000000002</v>
          </cell>
        </row>
        <row r="552">
          <cell r="A552">
            <v>4.5916666666666845</v>
          </cell>
          <cell r="J552">
            <v>20</v>
          </cell>
          <cell r="K552">
            <v>0.8</v>
          </cell>
          <cell r="L552">
            <v>0.27</v>
          </cell>
        </row>
        <row r="553">
          <cell r="A553">
            <v>4.6000000000000183</v>
          </cell>
          <cell r="J553">
            <v>20</v>
          </cell>
          <cell r="K553">
            <v>0.8</v>
          </cell>
          <cell r="L553">
            <v>0.27</v>
          </cell>
        </row>
        <row r="554">
          <cell r="A554">
            <v>4.608333333333352</v>
          </cell>
          <cell r="J554">
            <v>20</v>
          </cell>
          <cell r="K554">
            <v>0.8</v>
          </cell>
          <cell r="L554">
            <v>0.27100000000000002</v>
          </cell>
        </row>
        <row r="555">
          <cell r="A555">
            <v>4.6166666666666858</v>
          </cell>
          <cell r="J555">
            <v>20</v>
          </cell>
          <cell r="K555">
            <v>0.8</v>
          </cell>
          <cell r="L555">
            <v>0.27200000000000002</v>
          </cell>
        </row>
        <row r="556">
          <cell r="A556">
            <v>4.6250000000000195</v>
          </cell>
          <cell r="J556">
            <v>20</v>
          </cell>
          <cell r="K556">
            <v>0.8</v>
          </cell>
          <cell r="L556">
            <v>0.27200000000000002</v>
          </cell>
        </row>
        <row r="557">
          <cell r="A557">
            <v>4.6333333333333533</v>
          </cell>
          <cell r="J557">
            <v>20</v>
          </cell>
          <cell r="K557">
            <v>0.8</v>
          </cell>
          <cell r="L557">
            <v>0.27300000000000002</v>
          </cell>
        </row>
        <row r="558">
          <cell r="A558">
            <v>4.641666666666687</v>
          </cell>
          <cell r="J558">
            <v>20</v>
          </cell>
          <cell r="K558">
            <v>0.8</v>
          </cell>
          <cell r="L558">
            <v>0.27400000000000002</v>
          </cell>
        </row>
        <row r="559">
          <cell r="A559">
            <v>4.6500000000000208</v>
          </cell>
          <cell r="J559">
            <v>20</v>
          </cell>
          <cell r="K559">
            <v>0.8</v>
          </cell>
          <cell r="L559">
            <v>0.27400000000000002</v>
          </cell>
        </row>
        <row r="560">
          <cell r="A560">
            <v>4.6583333333333545</v>
          </cell>
          <cell r="J560">
            <v>20</v>
          </cell>
          <cell r="K560">
            <v>0.8</v>
          </cell>
          <cell r="L560">
            <v>0.27500000000000002</v>
          </cell>
        </row>
        <row r="561">
          <cell r="A561">
            <v>4.6666666666666883</v>
          </cell>
          <cell r="J561">
            <v>20</v>
          </cell>
          <cell r="K561">
            <v>0.8</v>
          </cell>
          <cell r="L561">
            <v>0.27600000000000002</v>
          </cell>
        </row>
        <row r="562">
          <cell r="A562">
            <v>4.675000000000022</v>
          </cell>
          <cell r="J562">
            <v>20</v>
          </cell>
          <cell r="K562">
            <v>0.8</v>
          </cell>
          <cell r="L562">
            <v>0.27600000000000002</v>
          </cell>
        </row>
        <row r="563">
          <cell r="A563">
            <v>4.6833333333333558</v>
          </cell>
          <cell r="J563">
            <v>20</v>
          </cell>
          <cell r="K563">
            <v>0.8</v>
          </cell>
          <cell r="L563">
            <v>0.27700000000000002</v>
          </cell>
        </row>
        <row r="564">
          <cell r="A564">
            <v>4.6916666666666895</v>
          </cell>
          <cell r="J564">
            <v>20</v>
          </cell>
          <cell r="K564">
            <v>0.8</v>
          </cell>
          <cell r="L564">
            <v>0.27800000000000002</v>
          </cell>
        </row>
        <row r="565">
          <cell r="A565">
            <v>4.7000000000000233</v>
          </cell>
          <cell r="J565">
            <v>20</v>
          </cell>
          <cell r="K565">
            <v>0.8</v>
          </cell>
          <cell r="L565">
            <v>0.27800000000000002</v>
          </cell>
        </row>
        <row r="566">
          <cell r="A566">
            <v>4.708333333333357</v>
          </cell>
          <cell r="J566">
            <v>20</v>
          </cell>
          <cell r="K566">
            <v>0.8</v>
          </cell>
          <cell r="L566">
            <v>0.27900000000000003</v>
          </cell>
        </row>
        <row r="567">
          <cell r="A567">
            <v>4.7166666666666908</v>
          </cell>
          <cell r="J567">
            <v>20</v>
          </cell>
          <cell r="K567">
            <v>0.8</v>
          </cell>
          <cell r="L567">
            <v>0.28000000000000003</v>
          </cell>
        </row>
        <row r="568">
          <cell r="A568">
            <v>4.7250000000000245</v>
          </cell>
          <cell r="J568">
            <v>20</v>
          </cell>
          <cell r="K568">
            <v>0.8</v>
          </cell>
          <cell r="L568">
            <v>0.28000000000000003</v>
          </cell>
        </row>
        <row r="569">
          <cell r="A569">
            <v>4.7333333333333583</v>
          </cell>
          <cell r="J569">
            <v>20</v>
          </cell>
          <cell r="K569">
            <v>0.8</v>
          </cell>
          <cell r="L569">
            <v>0.28100000000000003</v>
          </cell>
        </row>
        <row r="570">
          <cell r="A570">
            <v>4.741666666666692</v>
          </cell>
          <cell r="J570">
            <v>20</v>
          </cell>
          <cell r="K570">
            <v>0.8</v>
          </cell>
          <cell r="L570">
            <v>0.28199999999999997</v>
          </cell>
        </row>
        <row r="571">
          <cell r="A571">
            <v>4.7500000000000258</v>
          </cell>
          <cell r="J571">
            <v>20</v>
          </cell>
          <cell r="K571">
            <v>0.8</v>
          </cell>
          <cell r="L571">
            <v>0.28199999999999997</v>
          </cell>
        </row>
        <row r="572">
          <cell r="A572">
            <v>4.7583333333333595</v>
          </cell>
          <cell r="J572">
            <v>20</v>
          </cell>
          <cell r="K572">
            <v>0.8</v>
          </cell>
          <cell r="L572">
            <v>0.28299999999999997</v>
          </cell>
        </row>
        <row r="573">
          <cell r="A573">
            <v>4.7666666666666933</v>
          </cell>
          <cell r="J573">
            <v>20</v>
          </cell>
          <cell r="K573">
            <v>0.8</v>
          </cell>
          <cell r="L573">
            <v>0.28399999999999997</v>
          </cell>
        </row>
        <row r="574">
          <cell r="A574">
            <v>4.775000000000027</v>
          </cell>
          <cell r="J574">
            <v>20</v>
          </cell>
          <cell r="K574">
            <v>0.8</v>
          </cell>
          <cell r="L574">
            <v>0.28399999999999997</v>
          </cell>
        </row>
        <row r="575">
          <cell r="A575">
            <v>4.7833333333333607</v>
          </cell>
          <cell r="J575">
            <v>20</v>
          </cell>
          <cell r="K575">
            <v>0.8</v>
          </cell>
          <cell r="L575">
            <v>0.28499999999999998</v>
          </cell>
        </row>
        <row r="576">
          <cell r="A576">
            <v>4.7916666666666945</v>
          </cell>
          <cell r="J576">
            <v>20</v>
          </cell>
          <cell r="K576">
            <v>0.8</v>
          </cell>
          <cell r="L576">
            <v>0.28599999999999998</v>
          </cell>
        </row>
        <row r="577">
          <cell r="A577">
            <v>4.8000000000000282</v>
          </cell>
          <cell r="J577">
            <v>20</v>
          </cell>
          <cell r="K577">
            <v>0.8</v>
          </cell>
          <cell r="L577">
            <v>0.28599999999999998</v>
          </cell>
        </row>
        <row r="578">
          <cell r="A578">
            <v>4.808333333333362</v>
          </cell>
          <cell r="J578">
            <v>20</v>
          </cell>
          <cell r="K578">
            <v>0.8</v>
          </cell>
          <cell r="L578">
            <v>0.28699999999999998</v>
          </cell>
        </row>
        <row r="579">
          <cell r="A579">
            <v>4.8166666666666957</v>
          </cell>
          <cell r="J579">
            <v>20</v>
          </cell>
          <cell r="K579">
            <v>0.8</v>
          </cell>
          <cell r="L579">
            <v>0.28799999999999998</v>
          </cell>
        </row>
        <row r="580">
          <cell r="A580">
            <v>4.8250000000000295</v>
          </cell>
          <cell r="J580">
            <v>20</v>
          </cell>
          <cell r="K580">
            <v>0.8</v>
          </cell>
          <cell r="L580">
            <v>0.28799999999999998</v>
          </cell>
        </row>
        <row r="581">
          <cell r="A581">
            <v>4.8333333333333632</v>
          </cell>
          <cell r="J581">
            <v>20</v>
          </cell>
          <cell r="K581">
            <v>0.8</v>
          </cell>
          <cell r="L581">
            <v>0.28899999999999998</v>
          </cell>
        </row>
        <row r="582">
          <cell r="A582">
            <v>4.841666666666697</v>
          </cell>
          <cell r="J582">
            <v>20</v>
          </cell>
          <cell r="K582">
            <v>0.8</v>
          </cell>
          <cell r="L582">
            <v>0.28999999999999998</v>
          </cell>
        </row>
        <row r="583">
          <cell r="A583">
            <v>4.8500000000000307</v>
          </cell>
          <cell r="J583">
            <v>20</v>
          </cell>
          <cell r="K583">
            <v>0.8</v>
          </cell>
          <cell r="L583">
            <v>0.28999999999999998</v>
          </cell>
        </row>
        <row r="584">
          <cell r="A584">
            <v>4.8583333333333645</v>
          </cell>
          <cell r="J584">
            <v>20</v>
          </cell>
          <cell r="K584">
            <v>0.8</v>
          </cell>
          <cell r="L584">
            <v>0.29099999999999998</v>
          </cell>
        </row>
        <row r="585">
          <cell r="A585">
            <v>4.8666666666666982</v>
          </cell>
          <cell r="J585">
            <v>20</v>
          </cell>
          <cell r="K585">
            <v>0.8</v>
          </cell>
          <cell r="L585">
            <v>0.29199999999999998</v>
          </cell>
        </row>
        <row r="586">
          <cell r="A586">
            <v>4.875000000000032</v>
          </cell>
          <cell r="J586">
            <v>20</v>
          </cell>
          <cell r="K586">
            <v>0.8</v>
          </cell>
          <cell r="L586">
            <v>0.29199999999999998</v>
          </cell>
        </row>
        <row r="587">
          <cell r="A587">
            <v>4.8833333333333657</v>
          </cell>
          <cell r="J587">
            <v>20</v>
          </cell>
          <cell r="K587">
            <v>0.8</v>
          </cell>
          <cell r="L587">
            <v>0.29299999999999998</v>
          </cell>
        </row>
        <row r="588">
          <cell r="A588">
            <v>4.8916666666666995</v>
          </cell>
          <cell r="J588">
            <v>20</v>
          </cell>
          <cell r="K588">
            <v>0.8</v>
          </cell>
          <cell r="L588">
            <v>0.29399999999999998</v>
          </cell>
        </row>
        <row r="589">
          <cell r="A589">
            <v>4.9000000000000332</v>
          </cell>
          <cell r="J589">
            <v>20</v>
          </cell>
          <cell r="K589">
            <v>0.8</v>
          </cell>
          <cell r="L589">
            <v>0.29399999999999998</v>
          </cell>
        </row>
        <row r="590">
          <cell r="A590">
            <v>4.908333333333367</v>
          </cell>
          <cell r="J590">
            <v>20</v>
          </cell>
          <cell r="K590">
            <v>0.8</v>
          </cell>
          <cell r="L590">
            <v>0.29499999999999998</v>
          </cell>
        </row>
        <row r="591">
          <cell r="A591">
            <v>4.9166666666667007</v>
          </cell>
          <cell r="J591">
            <v>20</v>
          </cell>
          <cell r="K591">
            <v>0.8</v>
          </cell>
          <cell r="L591">
            <v>0.29599999999999999</v>
          </cell>
        </row>
        <row r="592">
          <cell r="A592">
            <v>4.9250000000000345</v>
          </cell>
          <cell r="J592">
            <v>20</v>
          </cell>
          <cell r="K592">
            <v>0.8</v>
          </cell>
          <cell r="L592">
            <v>0.29599999999999999</v>
          </cell>
        </row>
        <row r="593">
          <cell r="A593">
            <v>4.9333333333333682</v>
          </cell>
          <cell r="J593">
            <v>20</v>
          </cell>
          <cell r="K593">
            <v>0.8</v>
          </cell>
          <cell r="L593">
            <v>0.29699999999999999</v>
          </cell>
        </row>
        <row r="594">
          <cell r="A594">
            <v>4.941666666666702</v>
          </cell>
          <cell r="J594">
            <v>20</v>
          </cell>
          <cell r="K594">
            <v>0.8</v>
          </cell>
          <cell r="L594">
            <v>0.29799999999999999</v>
          </cell>
        </row>
        <row r="595">
          <cell r="A595">
            <v>4.9500000000000357</v>
          </cell>
          <cell r="J595">
            <v>20</v>
          </cell>
          <cell r="K595">
            <v>0.8</v>
          </cell>
          <cell r="L595">
            <v>0.29799999999999999</v>
          </cell>
        </row>
        <row r="596">
          <cell r="A596">
            <v>4.9583333333333695</v>
          </cell>
          <cell r="J596">
            <v>20</v>
          </cell>
          <cell r="K596">
            <v>0.8</v>
          </cell>
          <cell r="L596">
            <v>0.29899999999999999</v>
          </cell>
        </row>
        <row r="597">
          <cell r="A597">
            <v>4.9666666666667032</v>
          </cell>
          <cell r="J597">
            <v>20</v>
          </cell>
          <cell r="K597">
            <v>0.8</v>
          </cell>
          <cell r="L597">
            <v>0.3</v>
          </cell>
        </row>
        <row r="598">
          <cell r="A598">
            <v>4.9750000000000369</v>
          </cell>
          <cell r="J598">
            <v>20</v>
          </cell>
          <cell r="K598">
            <v>0.8</v>
          </cell>
          <cell r="L598">
            <v>0.3</v>
          </cell>
        </row>
        <row r="599">
          <cell r="A599">
            <v>4.9833333333333707</v>
          </cell>
          <cell r="J599">
            <v>20</v>
          </cell>
          <cell r="K599">
            <v>0.8</v>
          </cell>
          <cell r="L599">
            <v>0.30099999999999999</v>
          </cell>
        </row>
        <row r="600">
          <cell r="A600">
            <v>4.9916666666667044</v>
          </cell>
          <cell r="J600">
            <v>20</v>
          </cell>
          <cell r="K600">
            <v>0.8</v>
          </cell>
          <cell r="L600">
            <v>0.30199999999999999</v>
          </cell>
        </row>
        <row r="601">
          <cell r="A601">
            <v>5.0000000000000382</v>
          </cell>
          <cell r="J601">
            <v>20</v>
          </cell>
          <cell r="K601">
            <v>0.8</v>
          </cell>
          <cell r="L601">
            <v>0.30199999999999999</v>
          </cell>
        </row>
        <row r="602">
          <cell r="A602">
            <v>5.0083333333333719</v>
          </cell>
          <cell r="J602">
            <v>20</v>
          </cell>
          <cell r="K602">
            <v>0.8</v>
          </cell>
          <cell r="L602">
            <v>0.30299999999999999</v>
          </cell>
        </row>
        <row r="603">
          <cell r="A603">
            <v>5.0166666666667057</v>
          </cell>
          <cell r="J603">
            <v>20</v>
          </cell>
          <cell r="K603">
            <v>0.8</v>
          </cell>
          <cell r="L603">
            <v>0.30399999999999999</v>
          </cell>
        </row>
        <row r="604">
          <cell r="A604">
            <v>5.0250000000000394</v>
          </cell>
          <cell r="J604">
            <v>20</v>
          </cell>
          <cell r="K604">
            <v>0.8</v>
          </cell>
          <cell r="L604">
            <v>0.30399999999999999</v>
          </cell>
        </row>
        <row r="605">
          <cell r="A605">
            <v>5.0333333333333732</v>
          </cell>
          <cell r="J605">
            <v>20</v>
          </cell>
          <cell r="K605">
            <v>0.8</v>
          </cell>
          <cell r="L605">
            <v>0.30499999999999999</v>
          </cell>
        </row>
        <row r="606">
          <cell r="A606">
            <v>5.0416666666667069</v>
          </cell>
          <cell r="J606">
            <v>20</v>
          </cell>
          <cell r="K606">
            <v>0.8</v>
          </cell>
          <cell r="L606">
            <v>0.30599999999999999</v>
          </cell>
        </row>
        <row r="607">
          <cell r="A607">
            <v>5.0500000000000407</v>
          </cell>
          <cell r="J607">
            <v>20</v>
          </cell>
          <cell r="K607">
            <v>0.8</v>
          </cell>
          <cell r="L607">
            <v>0.30599999999999999</v>
          </cell>
        </row>
        <row r="608">
          <cell r="A608">
            <v>5.0583333333333744</v>
          </cell>
          <cell r="J608">
            <v>20</v>
          </cell>
          <cell r="K608">
            <v>0.8</v>
          </cell>
          <cell r="L608">
            <v>0.307</v>
          </cell>
        </row>
        <row r="609">
          <cell r="A609">
            <v>5.0666666666667082</v>
          </cell>
          <cell r="J609">
            <v>20</v>
          </cell>
          <cell r="K609">
            <v>0.8</v>
          </cell>
          <cell r="L609">
            <v>0.308</v>
          </cell>
        </row>
        <row r="610">
          <cell r="A610">
            <v>5.0750000000000419</v>
          </cell>
          <cell r="J610">
            <v>20</v>
          </cell>
          <cell r="K610">
            <v>0.8</v>
          </cell>
          <cell r="L610">
            <v>0.308</v>
          </cell>
        </row>
        <row r="611">
          <cell r="A611">
            <v>5.0833333333333757</v>
          </cell>
          <cell r="J611">
            <v>20</v>
          </cell>
          <cell r="K611">
            <v>0.8</v>
          </cell>
          <cell r="L611">
            <v>0.309</v>
          </cell>
        </row>
        <row r="612">
          <cell r="A612">
            <v>5.0916666666667094</v>
          </cell>
          <cell r="J612">
            <v>20</v>
          </cell>
          <cell r="K612">
            <v>0.8</v>
          </cell>
          <cell r="L612">
            <v>0.31</v>
          </cell>
        </row>
        <row r="613">
          <cell r="A613">
            <v>5.1000000000000432</v>
          </cell>
          <cell r="J613">
            <v>20</v>
          </cell>
          <cell r="K613">
            <v>0.8</v>
          </cell>
          <cell r="L613">
            <v>0.31</v>
          </cell>
        </row>
        <row r="614">
          <cell r="A614">
            <v>5.1083333333333769</v>
          </cell>
          <cell r="J614">
            <v>20</v>
          </cell>
          <cell r="K614">
            <v>0.8</v>
          </cell>
          <cell r="L614">
            <v>0.311</v>
          </cell>
        </row>
        <row r="615">
          <cell r="A615">
            <v>5.1166666666667107</v>
          </cell>
          <cell r="J615">
            <v>20</v>
          </cell>
          <cell r="K615">
            <v>0.8</v>
          </cell>
          <cell r="L615">
            <v>0.312</v>
          </cell>
        </row>
        <row r="616">
          <cell r="A616">
            <v>5.1250000000000444</v>
          </cell>
          <cell r="J616">
            <v>20</v>
          </cell>
          <cell r="K616">
            <v>0.8</v>
          </cell>
          <cell r="L616">
            <v>0.312</v>
          </cell>
        </row>
        <row r="617">
          <cell r="A617">
            <v>5.1333333333333782</v>
          </cell>
          <cell r="J617">
            <v>20</v>
          </cell>
          <cell r="K617">
            <v>0.8</v>
          </cell>
          <cell r="L617">
            <v>0.313</v>
          </cell>
        </row>
        <row r="618">
          <cell r="A618">
            <v>5.1416666666667119</v>
          </cell>
          <cell r="J618">
            <v>20</v>
          </cell>
          <cell r="K618">
            <v>0.8</v>
          </cell>
          <cell r="L618">
            <v>0.314</v>
          </cell>
        </row>
        <row r="619">
          <cell r="A619">
            <v>5.1500000000000457</v>
          </cell>
          <cell r="J619">
            <v>20</v>
          </cell>
          <cell r="K619">
            <v>0.8</v>
          </cell>
          <cell r="L619">
            <v>0.314</v>
          </cell>
        </row>
        <row r="620">
          <cell r="A620">
            <v>5.1583333333333794</v>
          </cell>
          <cell r="J620">
            <v>20</v>
          </cell>
          <cell r="K620">
            <v>0.8</v>
          </cell>
          <cell r="L620">
            <v>0.315</v>
          </cell>
        </row>
        <row r="621">
          <cell r="A621">
            <v>5.1666666666667131</v>
          </cell>
          <cell r="J621">
            <v>20</v>
          </cell>
          <cell r="K621">
            <v>0.8</v>
          </cell>
          <cell r="L621">
            <v>0.316</v>
          </cell>
        </row>
        <row r="622">
          <cell r="A622">
            <v>5.1750000000000469</v>
          </cell>
          <cell r="J622">
            <v>20</v>
          </cell>
          <cell r="K622">
            <v>0.7</v>
          </cell>
          <cell r="L622">
            <v>0.316</v>
          </cell>
        </row>
        <row r="623">
          <cell r="A623">
            <v>5.1833333333333806</v>
          </cell>
          <cell r="J623">
            <v>20</v>
          </cell>
          <cell r="K623">
            <v>0.7</v>
          </cell>
          <cell r="L623">
            <v>0.317</v>
          </cell>
        </row>
        <row r="624">
          <cell r="A624">
            <v>5.1916666666667144</v>
          </cell>
          <cell r="J624">
            <v>20</v>
          </cell>
          <cell r="K624">
            <v>0.7</v>
          </cell>
          <cell r="L624">
            <v>0.317</v>
          </cell>
        </row>
        <row r="625">
          <cell r="A625">
            <v>5.2000000000000481</v>
          </cell>
          <cell r="J625">
            <v>20</v>
          </cell>
          <cell r="K625">
            <v>0.7</v>
          </cell>
          <cell r="L625">
            <v>0.318</v>
          </cell>
        </row>
        <row r="626">
          <cell r="A626">
            <v>5.2083333333333819</v>
          </cell>
          <cell r="J626">
            <v>20</v>
          </cell>
          <cell r="K626">
            <v>0.7</v>
          </cell>
          <cell r="L626">
            <v>0.31900000000000001</v>
          </cell>
        </row>
        <row r="627">
          <cell r="A627">
            <v>5.2166666666667156</v>
          </cell>
          <cell r="J627">
            <v>20</v>
          </cell>
          <cell r="K627">
            <v>0.7</v>
          </cell>
          <cell r="L627">
            <v>0.31900000000000001</v>
          </cell>
        </row>
        <row r="628">
          <cell r="A628">
            <v>5.2250000000000494</v>
          </cell>
          <cell r="J628">
            <v>20</v>
          </cell>
          <cell r="K628">
            <v>0.7</v>
          </cell>
          <cell r="L628">
            <v>0.32</v>
          </cell>
        </row>
        <row r="629">
          <cell r="A629">
            <v>5.2333333333333831</v>
          </cell>
          <cell r="J629">
            <v>20</v>
          </cell>
          <cell r="K629">
            <v>0.7</v>
          </cell>
          <cell r="L629">
            <v>0.32</v>
          </cell>
        </row>
        <row r="630">
          <cell r="A630">
            <v>5.2416666666667169</v>
          </cell>
          <cell r="J630">
            <v>20</v>
          </cell>
          <cell r="K630">
            <v>0.7</v>
          </cell>
          <cell r="L630">
            <v>0.32100000000000001</v>
          </cell>
        </row>
        <row r="631">
          <cell r="A631">
            <v>5.2500000000000506</v>
          </cell>
          <cell r="J631">
            <v>20</v>
          </cell>
          <cell r="K631">
            <v>0.7</v>
          </cell>
          <cell r="L631">
            <v>0.32100000000000001</v>
          </cell>
        </row>
        <row r="632">
          <cell r="A632">
            <v>5.2583333333333844</v>
          </cell>
          <cell r="J632">
            <v>20</v>
          </cell>
          <cell r="K632">
            <v>0.7</v>
          </cell>
          <cell r="L632">
            <v>0.32200000000000001</v>
          </cell>
        </row>
        <row r="633">
          <cell r="A633">
            <v>5.2666666666667181</v>
          </cell>
          <cell r="J633">
            <v>20</v>
          </cell>
          <cell r="K633">
            <v>0.7</v>
          </cell>
          <cell r="L633">
            <v>0.32300000000000001</v>
          </cell>
        </row>
        <row r="634">
          <cell r="A634">
            <v>5.2750000000000519</v>
          </cell>
          <cell r="J634">
            <v>20</v>
          </cell>
          <cell r="K634">
            <v>0.7</v>
          </cell>
          <cell r="L634">
            <v>0.32300000000000001</v>
          </cell>
        </row>
        <row r="635">
          <cell r="A635">
            <v>5.2833333333333856</v>
          </cell>
          <cell r="J635">
            <v>20</v>
          </cell>
          <cell r="K635">
            <v>0.7</v>
          </cell>
          <cell r="L635">
            <v>0.32400000000000001</v>
          </cell>
        </row>
        <row r="636">
          <cell r="A636">
            <v>5.2916666666667194</v>
          </cell>
          <cell r="J636">
            <v>20</v>
          </cell>
          <cell r="K636">
            <v>0.7</v>
          </cell>
          <cell r="L636">
            <v>0.32400000000000001</v>
          </cell>
        </row>
        <row r="637">
          <cell r="A637">
            <v>5.3000000000000531</v>
          </cell>
          <cell r="J637">
            <v>20</v>
          </cell>
          <cell r="K637">
            <v>0.7</v>
          </cell>
          <cell r="L637">
            <v>0.32500000000000001</v>
          </cell>
        </row>
        <row r="638">
          <cell r="A638">
            <v>5.3083333333333869</v>
          </cell>
          <cell r="J638">
            <v>20</v>
          </cell>
          <cell r="K638">
            <v>0.7</v>
          </cell>
          <cell r="L638">
            <v>0.32600000000000001</v>
          </cell>
        </row>
        <row r="639">
          <cell r="A639">
            <v>5.3166666666667206</v>
          </cell>
          <cell r="J639">
            <v>20</v>
          </cell>
          <cell r="K639">
            <v>0.7</v>
          </cell>
          <cell r="L639">
            <v>0.32600000000000001</v>
          </cell>
        </row>
        <row r="640">
          <cell r="A640">
            <v>5.3250000000000544</v>
          </cell>
          <cell r="J640">
            <v>20</v>
          </cell>
          <cell r="K640">
            <v>0.7</v>
          </cell>
          <cell r="L640">
            <v>0.32700000000000001</v>
          </cell>
        </row>
        <row r="641">
          <cell r="A641">
            <v>5.3333333333333881</v>
          </cell>
          <cell r="J641">
            <v>20</v>
          </cell>
          <cell r="K641">
            <v>0.7</v>
          </cell>
          <cell r="L641">
            <v>0.32700000000000001</v>
          </cell>
        </row>
        <row r="642">
          <cell r="A642">
            <v>5.3416666666667219</v>
          </cell>
          <cell r="J642">
            <v>20</v>
          </cell>
          <cell r="K642">
            <v>0.7</v>
          </cell>
          <cell r="L642">
            <v>0.32800000000000001</v>
          </cell>
        </row>
        <row r="643">
          <cell r="A643">
            <v>5.3500000000000556</v>
          </cell>
          <cell r="J643">
            <v>20</v>
          </cell>
          <cell r="K643">
            <v>0.7</v>
          </cell>
          <cell r="L643">
            <v>0.32800000000000001</v>
          </cell>
        </row>
        <row r="644">
          <cell r="A644">
            <v>5.3583333333333893</v>
          </cell>
          <cell r="J644">
            <v>20</v>
          </cell>
          <cell r="K644">
            <v>0.7</v>
          </cell>
          <cell r="L644">
            <v>0.32900000000000001</v>
          </cell>
        </row>
        <row r="645">
          <cell r="A645">
            <v>5.3666666666667231</v>
          </cell>
          <cell r="J645">
            <v>20</v>
          </cell>
          <cell r="K645">
            <v>0.7</v>
          </cell>
          <cell r="L645">
            <v>0.33</v>
          </cell>
        </row>
        <row r="646">
          <cell r="A646">
            <v>5.3750000000000568</v>
          </cell>
          <cell r="J646">
            <v>20</v>
          </cell>
          <cell r="K646">
            <v>0.7</v>
          </cell>
          <cell r="L646">
            <v>0.33</v>
          </cell>
        </row>
        <row r="647">
          <cell r="A647">
            <v>5.3833333333333906</v>
          </cell>
          <cell r="J647">
            <v>20</v>
          </cell>
          <cell r="K647">
            <v>0.7</v>
          </cell>
          <cell r="L647">
            <v>0.33100000000000002</v>
          </cell>
        </row>
        <row r="648">
          <cell r="A648">
            <v>5.3916666666667243</v>
          </cell>
          <cell r="J648">
            <v>20</v>
          </cell>
          <cell r="K648">
            <v>0.6</v>
          </cell>
          <cell r="L648">
            <v>0.33100000000000002</v>
          </cell>
        </row>
        <row r="649">
          <cell r="A649">
            <v>5.4000000000000581</v>
          </cell>
          <cell r="J649">
            <v>20</v>
          </cell>
          <cell r="K649">
            <v>0.6</v>
          </cell>
          <cell r="L649">
            <v>0.33200000000000002</v>
          </cell>
        </row>
        <row r="650">
          <cell r="A650">
            <v>5.4083333333333918</v>
          </cell>
          <cell r="J650">
            <v>20</v>
          </cell>
          <cell r="K650">
            <v>0.6</v>
          </cell>
          <cell r="L650">
            <v>0.33200000000000002</v>
          </cell>
        </row>
        <row r="651">
          <cell r="A651">
            <v>5.4166666666667256</v>
          </cell>
          <cell r="J651">
            <v>20</v>
          </cell>
          <cell r="K651">
            <v>0.6</v>
          </cell>
          <cell r="L651">
            <v>0.33300000000000002</v>
          </cell>
        </row>
        <row r="652">
          <cell r="A652">
            <v>5.4250000000000593</v>
          </cell>
          <cell r="J652">
            <v>20</v>
          </cell>
          <cell r="K652">
            <v>0.6</v>
          </cell>
          <cell r="L652">
            <v>0.33300000000000002</v>
          </cell>
        </row>
        <row r="653">
          <cell r="A653">
            <v>5.4333333333333931</v>
          </cell>
          <cell r="J653">
            <v>20</v>
          </cell>
          <cell r="K653">
            <v>0.6</v>
          </cell>
          <cell r="L653">
            <v>0.33400000000000002</v>
          </cell>
        </row>
        <row r="654">
          <cell r="A654">
            <v>5.4416666666667268</v>
          </cell>
          <cell r="J654">
            <v>20</v>
          </cell>
          <cell r="K654">
            <v>0.6</v>
          </cell>
          <cell r="L654">
            <v>0.33400000000000002</v>
          </cell>
        </row>
        <row r="655">
          <cell r="A655">
            <v>5.4500000000000606</v>
          </cell>
          <cell r="J655">
            <v>20</v>
          </cell>
          <cell r="K655">
            <v>0.6</v>
          </cell>
          <cell r="L655">
            <v>0.33500000000000002</v>
          </cell>
        </row>
        <row r="656">
          <cell r="A656">
            <v>5.4583333333333943</v>
          </cell>
          <cell r="J656">
            <v>20</v>
          </cell>
          <cell r="K656">
            <v>0.6</v>
          </cell>
          <cell r="L656">
            <v>0.33500000000000002</v>
          </cell>
        </row>
        <row r="657">
          <cell r="A657">
            <v>5.4666666666667281</v>
          </cell>
          <cell r="J657">
            <v>20</v>
          </cell>
          <cell r="K657">
            <v>0.6</v>
          </cell>
          <cell r="L657">
            <v>0.33600000000000002</v>
          </cell>
        </row>
        <row r="658">
          <cell r="A658">
            <v>5.4750000000000618</v>
          </cell>
          <cell r="J658">
            <v>20</v>
          </cell>
          <cell r="K658">
            <v>0.6</v>
          </cell>
          <cell r="L658">
            <v>0.33600000000000002</v>
          </cell>
        </row>
        <row r="659">
          <cell r="A659">
            <v>5.4833333333333956</v>
          </cell>
          <cell r="J659">
            <v>20</v>
          </cell>
          <cell r="K659">
            <v>0.6</v>
          </cell>
          <cell r="L659">
            <v>0.33700000000000002</v>
          </cell>
        </row>
        <row r="660">
          <cell r="A660">
            <v>5.4916666666667293</v>
          </cell>
          <cell r="J660">
            <v>20</v>
          </cell>
          <cell r="K660">
            <v>0.6</v>
          </cell>
          <cell r="L660">
            <v>0.33700000000000002</v>
          </cell>
        </row>
        <row r="661">
          <cell r="A661">
            <v>5.5000000000000631</v>
          </cell>
          <cell r="J661">
            <v>20</v>
          </cell>
          <cell r="K661">
            <v>0.6</v>
          </cell>
          <cell r="L661">
            <v>0.33800000000000002</v>
          </cell>
        </row>
        <row r="662">
          <cell r="A662">
            <v>5.5083333333333968</v>
          </cell>
          <cell r="J662">
            <v>20</v>
          </cell>
          <cell r="K662">
            <v>0.6</v>
          </cell>
          <cell r="L662">
            <v>0.33800000000000002</v>
          </cell>
        </row>
        <row r="663">
          <cell r="A663">
            <v>5.5166666666667306</v>
          </cell>
          <cell r="J663">
            <v>20</v>
          </cell>
          <cell r="K663">
            <v>0.5</v>
          </cell>
          <cell r="L663">
            <v>0.33900000000000002</v>
          </cell>
        </row>
        <row r="664">
          <cell r="A664">
            <v>5.5250000000000643</v>
          </cell>
          <cell r="J664">
            <v>20</v>
          </cell>
          <cell r="K664">
            <v>0.5</v>
          </cell>
          <cell r="L664">
            <v>0.33900000000000002</v>
          </cell>
        </row>
        <row r="665">
          <cell r="A665">
            <v>5.5333333333333981</v>
          </cell>
          <cell r="J665">
            <v>20</v>
          </cell>
          <cell r="K665">
            <v>0.5</v>
          </cell>
          <cell r="L665">
            <v>0.34</v>
          </cell>
        </row>
        <row r="666">
          <cell r="A666">
            <v>5.5416666666667318</v>
          </cell>
          <cell r="J666">
            <v>20</v>
          </cell>
          <cell r="K666">
            <v>0.5</v>
          </cell>
          <cell r="L666">
            <v>0.34</v>
          </cell>
        </row>
        <row r="667">
          <cell r="A667">
            <v>5.5500000000000655</v>
          </cell>
          <cell r="J667">
            <v>20</v>
          </cell>
          <cell r="K667">
            <v>0.5</v>
          </cell>
          <cell r="L667">
            <v>0.34100000000000003</v>
          </cell>
        </row>
        <row r="668">
          <cell r="A668">
            <v>5.5583333333333993</v>
          </cell>
          <cell r="J668">
            <v>20</v>
          </cell>
          <cell r="K668">
            <v>0.5</v>
          </cell>
          <cell r="L668">
            <v>0.34100000000000003</v>
          </cell>
        </row>
        <row r="669">
          <cell r="A669">
            <v>5.566666666666733</v>
          </cell>
          <cell r="J669">
            <v>20</v>
          </cell>
          <cell r="K669">
            <v>0.5</v>
          </cell>
          <cell r="L669">
            <v>0.34100000000000003</v>
          </cell>
        </row>
        <row r="670">
          <cell r="A670">
            <v>5.5750000000000668</v>
          </cell>
          <cell r="J670">
            <v>20</v>
          </cell>
          <cell r="K670">
            <v>0.5</v>
          </cell>
          <cell r="L670">
            <v>0.34200000000000003</v>
          </cell>
        </row>
        <row r="671">
          <cell r="A671">
            <v>5.5833333333334005</v>
          </cell>
          <cell r="J671">
            <v>20</v>
          </cell>
          <cell r="K671">
            <v>0.5</v>
          </cell>
          <cell r="L671">
            <v>0.34200000000000003</v>
          </cell>
        </row>
        <row r="672">
          <cell r="A672">
            <v>5.5916666666667343</v>
          </cell>
          <cell r="J672">
            <v>20</v>
          </cell>
          <cell r="K672">
            <v>0.5</v>
          </cell>
          <cell r="L672">
            <v>0.34300000000000003</v>
          </cell>
        </row>
        <row r="673">
          <cell r="A673">
            <v>5.600000000000068</v>
          </cell>
          <cell r="J673">
            <v>20</v>
          </cell>
          <cell r="K673">
            <v>0.5</v>
          </cell>
          <cell r="L673">
            <v>0.34300000000000003</v>
          </cell>
        </row>
        <row r="674">
          <cell r="A674">
            <v>5.6083333333334018</v>
          </cell>
          <cell r="J674">
            <v>20</v>
          </cell>
          <cell r="K674">
            <v>0.5</v>
          </cell>
          <cell r="L674">
            <v>0.34300000000000003</v>
          </cell>
        </row>
        <row r="675">
          <cell r="A675">
            <v>5.6166666666667355</v>
          </cell>
          <cell r="J675">
            <v>20</v>
          </cell>
          <cell r="K675">
            <v>0.4</v>
          </cell>
          <cell r="L675">
            <v>0.34399999999999997</v>
          </cell>
        </row>
        <row r="676">
          <cell r="A676">
            <v>5.6250000000000693</v>
          </cell>
          <cell r="J676">
            <v>20</v>
          </cell>
          <cell r="K676">
            <v>0.4</v>
          </cell>
          <cell r="L676">
            <v>0.34399999999999997</v>
          </cell>
        </row>
        <row r="677">
          <cell r="A677">
            <v>5.633333333333403</v>
          </cell>
          <cell r="J677">
            <v>20</v>
          </cell>
          <cell r="K677">
            <v>0.4</v>
          </cell>
          <cell r="L677">
            <v>0.34399999999999997</v>
          </cell>
        </row>
        <row r="678">
          <cell r="A678">
            <v>5.6416666666667368</v>
          </cell>
          <cell r="J678">
            <v>20</v>
          </cell>
          <cell r="K678">
            <v>0.4</v>
          </cell>
          <cell r="L678">
            <v>0.34499999999999997</v>
          </cell>
        </row>
        <row r="679">
          <cell r="A679">
            <v>5.6500000000000705</v>
          </cell>
          <cell r="J679">
            <v>20</v>
          </cell>
          <cell r="K679">
            <v>0.4</v>
          </cell>
          <cell r="L679">
            <v>0.34499999999999997</v>
          </cell>
        </row>
        <row r="680">
          <cell r="A680">
            <v>5.6583333333334043</v>
          </cell>
          <cell r="J680">
            <v>20</v>
          </cell>
          <cell r="K680">
            <v>0.4</v>
          </cell>
          <cell r="L680">
            <v>0.34499999999999997</v>
          </cell>
        </row>
        <row r="681">
          <cell r="A681">
            <v>5.666666666666738</v>
          </cell>
          <cell r="J681">
            <v>20</v>
          </cell>
          <cell r="K681">
            <v>0.4</v>
          </cell>
          <cell r="L681">
            <v>0.34599999999999997</v>
          </cell>
        </row>
        <row r="682">
          <cell r="A682">
            <v>5.6750000000000718</v>
          </cell>
          <cell r="J682">
            <v>20</v>
          </cell>
          <cell r="K682">
            <v>0.4</v>
          </cell>
          <cell r="L682">
            <v>0.34599999999999997</v>
          </cell>
        </row>
        <row r="683">
          <cell r="A683">
            <v>5.6833333333334055</v>
          </cell>
          <cell r="J683">
            <v>20</v>
          </cell>
          <cell r="K683">
            <v>0.4</v>
          </cell>
          <cell r="L683">
            <v>0.34599999999999997</v>
          </cell>
        </row>
        <row r="684">
          <cell r="A684">
            <v>5.6916666666667393</v>
          </cell>
          <cell r="J684">
            <v>20</v>
          </cell>
          <cell r="K684">
            <v>0.4</v>
          </cell>
          <cell r="L684">
            <v>0.34699999999999998</v>
          </cell>
        </row>
        <row r="685">
          <cell r="A685">
            <v>5.700000000000073</v>
          </cell>
          <cell r="J685">
            <v>20</v>
          </cell>
          <cell r="K685">
            <v>0.4</v>
          </cell>
          <cell r="L685">
            <v>0.34699999999999998</v>
          </cell>
        </row>
        <row r="686">
          <cell r="A686">
            <v>5.7083333333334068</v>
          </cell>
          <cell r="J686">
            <v>20</v>
          </cell>
          <cell r="K686">
            <v>0.3</v>
          </cell>
          <cell r="L686">
            <v>0.34699999999999998</v>
          </cell>
        </row>
        <row r="687">
          <cell r="A687">
            <v>5.7166666666667405</v>
          </cell>
          <cell r="J687">
            <v>20</v>
          </cell>
          <cell r="K687">
            <v>0.3</v>
          </cell>
          <cell r="L687">
            <v>0.34799999999999998</v>
          </cell>
        </row>
        <row r="688">
          <cell r="A688">
            <v>5.7250000000000743</v>
          </cell>
          <cell r="J688">
            <v>20</v>
          </cell>
          <cell r="K688">
            <v>0.3</v>
          </cell>
          <cell r="L688">
            <v>0.34799999999999998</v>
          </cell>
        </row>
        <row r="689">
          <cell r="A689">
            <v>5.733333333333408</v>
          </cell>
          <cell r="J689">
            <v>20</v>
          </cell>
          <cell r="K689">
            <v>0.3</v>
          </cell>
          <cell r="L689">
            <v>0.34799999999999998</v>
          </cell>
        </row>
        <row r="690">
          <cell r="A690">
            <v>5.7416666666667417</v>
          </cell>
          <cell r="J690">
            <v>20</v>
          </cell>
          <cell r="K690">
            <v>0.3</v>
          </cell>
          <cell r="L690">
            <v>0.34799999999999998</v>
          </cell>
        </row>
        <row r="691">
          <cell r="A691">
            <v>5.7500000000000755</v>
          </cell>
          <cell r="J691">
            <v>20</v>
          </cell>
          <cell r="K691">
            <v>0.3</v>
          </cell>
          <cell r="L691">
            <v>0.34899999999999998</v>
          </cell>
        </row>
        <row r="692">
          <cell r="A692">
            <v>5.7583333333334092</v>
          </cell>
          <cell r="J692">
            <v>20</v>
          </cell>
          <cell r="K692">
            <v>0.3</v>
          </cell>
          <cell r="L692">
            <v>0.34899999999999998</v>
          </cell>
        </row>
        <row r="693">
          <cell r="A693">
            <v>5.766666666666743</v>
          </cell>
          <cell r="J693">
            <v>20</v>
          </cell>
          <cell r="K693">
            <v>0.3</v>
          </cell>
          <cell r="L693">
            <v>0.34899999999999998</v>
          </cell>
        </row>
        <row r="694">
          <cell r="A694">
            <v>5.7750000000000767</v>
          </cell>
          <cell r="J694">
            <v>20</v>
          </cell>
          <cell r="K694">
            <v>0.3</v>
          </cell>
          <cell r="L694">
            <v>0.34899999999999998</v>
          </cell>
        </row>
        <row r="695">
          <cell r="A695">
            <v>5.7833333333334105</v>
          </cell>
          <cell r="J695">
            <v>20</v>
          </cell>
          <cell r="K695">
            <v>0.3</v>
          </cell>
          <cell r="L695">
            <v>0.35</v>
          </cell>
        </row>
        <row r="696">
          <cell r="A696">
            <v>5.7916666666667442</v>
          </cell>
          <cell r="J696">
            <v>20</v>
          </cell>
          <cell r="K696">
            <v>0.3</v>
          </cell>
          <cell r="L696">
            <v>0.35</v>
          </cell>
        </row>
        <row r="697">
          <cell r="A697">
            <v>5.800000000000078</v>
          </cell>
          <cell r="J697">
            <v>20</v>
          </cell>
          <cell r="K697">
            <v>0.3</v>
          </cell>
          <cell r="L697">
            <v>0.35</v>
          </cell>
        </row>
        <row r="698">
          <cell r="A698">
            <v>5.8083333333334117</v>
          </cell>
          <cell r="J698">
            <v>20</v>
          </cell>
          <cell r="K698">
            <v>0.3</v>
          </cell>
          <cell r="L698">
            <v>0.35</v>
          </cell>
        </row>
        <row r="699">
          <cell r="A699">
            <v>5.8166666666667455</v>
          </cell>
          <cell r="J699">
            <v>20</v>
          </cell>
          <cell r="K699">
            <v>0.3</v>
          </cell>
          <cell r="L699">
            <v>0.35099999999999998</v>
          </cell>
        </row>
        <row r="700">
          <cell r="A700">
            <v>5.8250000000000792</v>
          </cell>
          <cell r="J700">
            <v>20</v>
          </cell>
          <cell r="K700">
            <v>0.3</v>
          </cell>
          <cell r="L700">
            <v>0.35099999999999998</v>
          </cell>
        </row>
        <row r="701">
          <cell r="A701">
            <v>5.833333333333413</v>
          </cell>
          <cell r="J701">
            <v>20</v>
          </cell>
          <cell r="K701">
            <v>0.2</v>
          </cell>
          <cell r="L701">
            <v>0.35099999999999998</v>
          </cell>
        </row>
        <row r="702">
          <cell r="A702">
            <v>5.8416666666667467</v>
          </cell>
          <cell r="J702">
            <v>20</v>
          </cell>
          <cell r="K702">
            <v>0.2</v>
          </cell>
          <cell r="L702">
            <v>0.35099999999999998</v>
          </cell>
        </row>
        <row r="703">
          <cell r="A703">
            <v>5.8500000000000805</v>
          </cell>
          <cell r="J703">
            <v>20</v>
          </cell>
          <cell r="K703">
            <v>0.2</v>
          </cell>
          <cell r="L703">
            <v>0.35099999999999998</v>
          </cell>
        </row>
        <row r="704">
          <cell r="A704">
            <v>5.8583333333334142</v>
          </cell>
          <cell r="J704">
            <v>20</v>
          </cell>
          <cell r="K704">
            <v>0.2</v>
          </cell>
          <cell r="L704">
            <v>0.35199999999999998</v>
          </cell>
        </row>
        <row r="705">
          <cell r="A705">
            <v>5.866666666666748</v>
          </cell>
          <cell r="J705">
            <v>20</v>
          </cell>
          <cell r="K705">
            <v>0.2</v>
          </cell>
          <cell r="L705">
            <v>0.35199999999999998</v>
          </cell>
        </row>
        <row r="706">
          <cell r="A706">
            <v>5.8750000000000817</v>
          </cell>
          <cell r="J706">
            <v>20</v>
          </cell>
          <cell r="K706">
            <v>0.2</v>
          </cell>
          <cell r="L706">
            <v>0.35199999999999998</v>
          </cell>
        </row>
        <row r="707">
          <cell r="A707">
            <v>5.8833333333334155</v>
          </cell>
          <cell r="J707">
            <v>20</v>
          </cell>
          <cell r="K707">
            <v>0.2</v>
          </cell>
          <cell r="L707">
            <v>0.35199999999999998</v>
          </cell>
        </row>
        <row r="708">
          <cell r="A708">
            <v>5.8916666666667492</v>
          </cell>
          <cell r="J708">
            <v>20</v>
          </cell>
          <cell r="K708">
            <v>0.2</v>
          </cell>
          <cell r="L708">
            <v>0.35199999999999998</v>
          </cell>
        </row>
        <row r="709">
          <cell r="A709">
            <v>5.900000000000083</v>
          </cell>
          <cell r="J709">
            <v>20</v>
          </cell>
          <cell r="K709">
            <v>0.2</v>
          </cell>
          <cell r="L709">
            <v>0.35199999999999998</v>
          </cell>
        </row>
        <row r="710">
          <cell r="A710">
            <v>5.9083333333334167</v>
          </cell>
          <cell r="J710">
            <v>20</v>
          </cell>
          <cell r="K710">
            <v>0.2</v>
          </cell>
          <cell r="L710">
            <v>0.35299999999999998</v>
          </cell>
        </row>
        <row r="711">
          <cell r="A711">
            <v>5.9166666666667505</v>
          </cell>
          <cell r="J711">
            <v>20</v>
          </cell>
          <cell r="K711">
            <v>0.2</v>
          </cell>
          <cell r="L711">
            <v>0.35299999999999998</v>
          </cell>
        </row>
        <row r="712">
          <cell r="A712">
            <v>5.9250000000000842</v>
          </cell>
          <cell r="J712">
            <v>20</v>
          </cell>
          <cell r="K712">
            <v>0.2</v>
          </cell>
          <cell r="L712">
            <v>0.35299999999999998</v>
          </cell>
        </row>
        <row r="713">
          <cell r="A713">
            <v>5.9333333333334179</v>
          </cell>
          <cell r="J713">
            <v>20</v>
          </cell>
          <cell r="K713">
            <v>0.2</v>
          </cell>
          <cell r="L713">
            <v>0.35299999999999998</v>
          </cell>
        </row>
        <row r="714">
          <cell r="A714">
            <v>5.9416666666667517</v>
          </cell>
          <cell r="J714">
            <v>20</v>
          </cell>
          <cell r="K714">
            <v>0.2</v>
          </cell>
          <cell r="L714">
            <v>0.35299999999999998</v>
          </cell>
        </row>
        <row r="715">
          <cell r="A715">
            <v>5.9500000000000854</v>
          </cell>
          <cell r="J715">
            <v>20</v>
          </cell>
          <cell r="K715">
            <v>0.2</v>
          </cell>
          <cell r="L715">
            <v>0.35299999999999998</v>
          </cell>
        </row>
        <row r="716">
          <cell r="A716">
            <v>5.9583333333334192</v>
          </cell>
          <cell r="J716">
            <v>20</v>
          </cell>
          <cell r="K716">
            <v>0.2</v>
          </cell>
          <cell r="L716">
            <v>0.35399999999999998</v>
          </cell>
        </row>
        <row r="717">
          <cell r="A717">
            <v>5.9666666666667529</v>
          </cell>
          <cell r="J717">
            <v>20</v>
          </cell>
          <cell r="K717">
            <v>0.2</v>
          </cell>
          <cell r="L717">
            <v>0.35399999999999998</v>
          </cell>
        </row>
        <row r="718">
          <cell r="A718">
            <v>5.9750000000000867</v>
          </cell>
          <cell r="J718">
            <v>20</v>
          </cell>
          <cell r="K718">
            <v>0.2</v>
          </cell>
          <cell r="L718">
            <v>0.35399999999999998</v>
          </cell>
        </row>
        <row r="719">
          <cell r="A719">
            <v>5.9833333333334204</v>
          </cell>
          <cell r="J719">
            <v>20</v>
          </cell>
          <cell r="K719">
            <v>0.2</v>
          </cell>
          <cell r="L719">
            <v>0.35399999999999998</v>
          </cell>
        </row>
        <row r="720">
          <cell r="A720">
            <v>5.9916666666667542</v>
          </cell>
          <cell r="J720">
            <v>20</v>
          </cell>
          <cell r="K720">
            <v>0.2</v>
          </cell>
          <cell r="L720">
            <v>0.35399999999999998</v>
          </cell>
        </row>
        <row r="721">
          <cell r="A721">
            <v>6.0000000000000879</v>
          </cell>
          <cell r="J721">
            <v>20</v>
          </cell>
          <cell r="K721">
            <v>0.2</v>
          </cell>
          <cell r="L721">
            <v>0.35399999999999998</v>
          </cell>
        </row>
        <row r="722">
          <cell r="A722">
            <v>6.0083333333334217</v>
          </cell>
          <cell r="J722">
            <v>20</v>
          </cell>
          <cell r="K722">
            <v>0.2</v>
          </cell>
          <cell r="L722">
            <v>0.35499999999999998</v>
          </cell>
        </row>
        <row r="723">
          <cell r="A723">
            <v>6.0166666666667554</v>
          </cell>
          <cell r="J723">
            <v>20</v>
          </cell>
          <cell r="K723">
            <v>0.2</v>
          </cell>
          <cell r="L723">
            <v>0.35499999999999998</v>
          </cell>
        </row>
        <row r="724">
          <cell r="A724">
            <v>6.0250000000000892</v>
          </cell>
          <cell r="J724">
            <v>20</v>
          </cell>
          <cell r="K724">
            <v>0.2</v>
          </cell>
          <cell r="L724">
            <v>0.35499999999999998</v>
          </cell>
        </row>
        <row r="725">
          <cell r="A725">
            <v>6.0333333333334229</v>
          </cell>
          <cell r="J725">
            <v>20</v>
          </cell>
          <cell r="K725">
            <v>0.2</v>
          </cell>
          <cell r="L725">
            <v>0.35499999999999998</v>
          </cell>
        </row>
        <row r="726">
          <cell r="A726">
            <v>6.0416666666667567</v>
          </cell>
          <cell r="J726">
            <v>20</v>
          </cell>
          <cell r="K726">
            <v>0.2</v>
          </cell>
          <cell r="L726">
            <v>0.35499999999999998</v>
          </cell>
        </row>
        <row r="727">
          <cell r="A727">
            <v>6.0500000000000904</v>
          </cell>
          <cell r="J727">
            <v>20</v>
          </cell>
          <cell r="K727">
            <v>0.2</v>
          </cell>
          <cell r="L727">
            <v>0.35499999999999998</v>
          </cell>
        </row>
        <row r="728">
          <cell r="A728">
            <v>6.0583333333334242</v>
          </cell>
          <cell r="J728">
            <v>20</v>
          </cell>
          <cell r="K728">
            <v>0.2</v>
          </cell>
          <cell r="L728">
            <v>0.35599999999999998</v>
          </cell>
        </row>
        <row r="729">
          <cell r="A729">
            <v>6.0666666666667579</v>
          </cell>
          <cell r="J729">
            <v>20</v>
          </cell>
          <cell r="K729">
            <v>0.2</v>
          </cell>
          <cell r="L729">
            <v>0.35599999999999998</v>
          </cell>
        </row>
        <row r="730">
          <cell r="A730">
            <v>6.0750000000000917</v>
          </cell>
          <cell r="J730">
            <v>20</v>
          </cell>
          <cell r="K730">
            <v>0.2</v>
          </cell>
          <cell r="L730">
            <v>0.35599999999999998</v>
          </cell>
        </row>
        <row r="731">
          <cell r="A731">
            <v>6.0833333333334254</v>
          </cell>
          <cell r="J731">
            <v>20</v>
          </cell>
          <cell r="K731">
            <v>0.2</v>
          </cell>
          <cell r="L731">
            <v>0.35599999999999998</v>
          </cell>
        </row>
        <row r="732">
          <cell r="A732">
            <v>6.0916666666667592</v>
          </cell>
          <cell r="J732">
            <v>20</v>
          </cell>
          <cell r="K732">
            <v>0.2</v>
          </cell>
          <cell r="L732">
            <v>0.35599999999999998</v>
          </cell>
        </row>
        <row r="733">
          <cell r="A733">
            <v>6.1000000000000929</v>
          </cell>
          <cell r="J733">
            <v>20</v>
          </cell>
          <cell r="K733">
            <v>0.2</v>
          </cell>
          <cell r="L733">
            <v>0.35599999999999998</v>
          </cell>
        </row>
        <row r="734">
          <cell r="A734">
            <v>6.1083333333334267</v>
          </cell>
          <cell r="J734">
            <v>20</v>
          </cell>
          <cell r="K734">
            <v>0.2</v>
          </cell>
          <cell r="L734">
            <v>0.35699999999999998</v>
          </cell>
        </row>
        <row r="735">
          <cell r="A735">
            <v>6.1166666666667604</v>
          </cell>
          <cell r="J735">
            <v>20</v>
          </cell>
          <cell r="K735">
            <v>0.2</v>
          </cell>
          <cell r="L735">
            <v>0.35699999999999998</v>
          </cell>
        </row>
        <row r="736">
          <cell r="A736">
            <v>6.1250000000000941</v>
          </cell>
          <cell r="J736">
            <v>20</v>
          </cell>
          <cell r="K736">
            <v>0.2</v>
          </cell>
          <cell r="L736">
            <v>0.35699999999999998</v>
          </cell>
        </row>
        <row r="737">
          <cell r="A737">
            <v>6.1333333333334279</v>
          </cell>
          <cell r="J737">
            <v>20</v>
          </cell>
          <cell r="K737">
            <v>0.2</v>
          </cell>
          <cell r="L737">
            <v>0.35699999999999998</v>
          </cell>
        </row>
        <row r="738">
          <cell r="A738">
            <v>6.1416666666667616</v>
          </cell>
          <cell r="J738">
            <v>20</v>
          </cell>
          <cell r="K738">
            <v>0.2</v>
          </cell>
          <cell r="L738">
            <v>0.35699999999999998</v>
          </cell>
        </row>
        <row r="739">
          <cell r="A739">
            <v>6.1500000000000954</v>
          </cell>
          <cell r="J739">
            <v>20</v>
          </cell>
          <cell r="K739">
            <v>0.2</v>
          </cell>
          <cell r="L739">
            <v>0.35699999999999998</v>
          </cell>
        </row>
        <row r="740">
          <cell r="A740">
            <v>6.1583333333334291</v>
          </cell>
          <cell r="J740">
            <v>20</v>
          </cell>
          <cell r="K740">
            <v>0.2</v>
          </cell>
          <cell r="L740">
            <v>0.35799999999999998</v>
          </cell>
        </row>
        <row r="741">
          <cell r="A741">
            <v>6.1666666666667629</v>
          </cell>
        </row>
        <row r="742">
          <cell r="A742">
            <v>6.1750000000000966</v>
          </cell>
        </row>
        <row r="743">
          <cell r="A743">
            <v>6.1833333333334304</v>
          </cell>
        </row>
        <row r="744">
          <cell r="A744">
            <v>6.1916666666667641</v>
          </cell>
        </row>
        <row r="745">
          <cell r="A745">
            <v>6.2000000000000979</v>
          </cell>
        </row>
        <row r="746">
          <cell r="A746">
            <v>6.2083333333334316</v>
          </cell>
        </row>
        <row r="747">
          <cell r="A747">
            <v>6.2166666666667654</v>
          </cell>
        </row>
        <row r="748">
          <cell r="A748">
            <v>6.2250000000000991</v>
          </cell>
        </row>
        <row r="749">
          <cell r="A749">
            <v>6.2333333333334329</v>
          </cell>
        </row>
        <row r="750">
          <cell r="A750">
            <v>6.2416666666667666</v>
          </cell>
        </row>
        <row r="751">
          <cell r="A751">
            <v>6.2500000000001004</v>
          </cell>
        </row>
        <row r="752">
          <cell r="A752">
            <v>6.2583333333334341</v>
          </cell>
        </row>
        <row r="753">
          <cell r="A753">
            <v>6.2666666666667679</v>
          </cell>
        </row>
        <row r="754">
          <cell r="A754">
            <v>6.2750000000001016</v>
          </cell>
        </row>
        <row r="755">
          <cell r="A755">
            <v>6.2833333333334354</v>
          </cell>
        </row>
        <row r="756">
          <cell r="A756">
            <v>6.2916666666667691</v>
          </cell>
        </row>
        <row r="757">
          <cell r="A757">
            <v>6.3000000000001029</v>
          </cell>
        </row>
        <row r="758">
          <cell r="A758">
            <v>6.3083333333334366</v>
          </cell>
        </row>
        <row r="759">
          <cell r="A759">
            <v>6.3166666666667703</v>
          </cell>
        </row>
        <row r="760">
          <cell r="A760">
            <v>6.3250000000001041</v>
          </cell>
        </row>
        <row r="761">
          <cell r="A761">
            <v>6.3333333333334378</v>
          </cell>
        </row>
        <row r="762">
          <cell r="A762">
            <v>6.3416666666667716</v>
          </cell>
        </row>
        <row r="763">
          <cell r="A763">
            <v>6.3500000000001053</v>
          </cell>
        </row>
        <row r="764">
          <cell r="A764">
            <v>6.3583333333334391</v>
          </cell>
        </row>
        <row r="765">
          <cell r="A765">
            <v>6.3666666666667728</v>
          </cell>
        </row>
        <row r="766">
          <cell r="A766">
            <v>6.3750000000001066</v>
          </cell>
        </row>
        <row r="767">
          <cell r="A767">
            <v>6.3833333333334403</v>
          </cell>
        </row>
        <row r="768">
          <cell r="A768">
            <v>6.3916666666667741</v>
          </cell>
        </row>
        <row r="769">
          <cell r="A769">
            <v>6.4000000000001078</v>
          </cell>
        </row>
        <row r="770">
          <cell r="A770">
            <v>6.4083333333334416</v>
          </cell>
        </row>
        <row r="771">
          <cell r="A771">
            <v>6.4166666666667753</v>
          </cell>
        </row>
        <row r="772">
          <cell r="A772">
            <v>6.4250000000001091</v>
          </cell>
        </row>
        <row r="773">
          <cell r="A773">
            <v>6.4333333333334428</v>
          </cell>
        </row>
        <row r="774">
          <cell r="A774">
            <v>6.4416666666667766</v>
          </cell>
        </row>
        <row r="775">
          <cell r="A775">
            <v>6.4500000000001103</v>
          </cell>
        </row>
        <row r="776">
          <cell r="A776">
            <v>6.4583333333334441</v>
          </cell>
        </row>
        <row r="777">
          <cell r="A777">
            <v>6.4666666666667778</v>
          </cell>
        </row>
        <row r="778">
          <cell r="A778">
            <v>6.4750000000001116</v>
          </cell>
        </row>
        <row r="779">
          <cell r="A779">
            <v>6.4833333333334453</v>
          </cell>
        </row>
        <row r="780">
          <cell r="A780">
            <v>6.4916666666667791</v>
          </cell>
        </row>
        <row r="781">
          <cell r="A781">
            <v>6.5000000000001128</v>
          </cell>
        </row>
        <row r="782">
          <cell r="A782">
            <v>6.5083333333334465</v>
          </cell>
        </row>
        <row r="783">
          <cell r="A783">
            <v>6.5166666666667803</v>
          </cell>
        </row>
        <row r="784">
          <cell r="A784">
            <v>6.525000000000114</v>
          </cell>
        </row>
        <row r="785">
          <cell r="A785">
            <v>6.5333333333334478</v>
          </cell>
        </row>
        <row r="786">
          <cell r="A786">
            <v>6.5416666666667815</v>
          </cell>
        </row>
        <row r="787">
          <cell r="A787">
            <v>6.5500000000001153</v>
          </cell>
        </row>
        <row r="788">
          <cell r="A788">
            <v>6.558333333333449</v>
          </cell>
        </row>
        <row r="789">
          <cell r="A789">
            <v>6.5666666666667828</v>
          </cell>
        </row>
        <row r="790">
          <cell r="A790">
            <v>6.5750000000001165</v>
          </cell>
        </row>
        <row r="791">
          <cell r="A791">
            <v>6.5833333333334503</v>
          </cell>
        </row>
        <row r="792">
          <cell r="A792">
            <v>6.591666666666784</v>
          </cell>
        </row>
        <row r="793">
          <cell r="A793">
            <v>6.6000000000001178</v>
          </cell>
        </row>
        <row r="794">
          <cell r="A794">
            <v>6.6083333333334515</v>
          </cell>
        </row>
        <row r="795">
          <cell r="A795">
            <v>6.6166666666667853</v>
          </cell>
        </row>
        <row r="796">
          <cell r="A796">
            <v>6.625000000000119</v>
          </cell>
        </row>
        <row r="797">
          <cell r="A797">
            <v>6.6333333333334528</v>
          </cell>
        </row>
        <row r="798">
          <cell r="A798">
            <v>6.6416666666667865</v>
          </cell>
        </row>
        <row r="799">
          <cell r="A799">
            <v>6.6500000000001203</v>
          </cell>
        </row>
        <row r="800">
          <cell r="A800">
            <v>6.658333333333454</v>
          </cell>
        </row>
        <row r="801">
          <cell r="A801">
            <v>6.6666666666667878</v>
          </cell>
        </row>
        <row r="802">
          <cell r="A802">
            <v>6.6750000000001215</v>
          </cell>
        </row>
        <row r="803">
          <cell r="A803">
            <v>6.6833333333334553</v>
          </cell>
        </row>
        <row r="804">
          <cell r="A804">
            <v>6.691666666666789</v>
          </cell>
        </row>
        <row r="805">
          <cell r="A805">
            <v>6.7000000000001227</v>
          </cell>
        </row>
        <row r="806">
          <cell r="A806">
            <v>6.7083333333334565</v>
          </cell>
        </row>
        <row r="807">
          <cell r="A807">
            <v>6.7166666666667902</v>
          </cell>
        </row>
        <row r="808">
          <cell r="A808">
            <v>6.725000000000124</v>
          </cell>
        </row>
        <row r="809">
          <cell r="A809">
            <v>6.7333333333334577</v>
          </cell>
        </row>
        <row r="810">
          <cell r="A810">
            <v>6.7416666666667915</v>
          </cell>
        </row>
        <row r="811">
          <cell r="A811">
            <v>6.7500000000001252</v>
          </cell>
        </row>
        <row r="812">
          <cell r="A812">
            <v>6.758333333333459</v>
          </cell>
        </row>
        <row r="813">
          <cell r="A813">
            <v>6.7666666666667927</v>
          </cell>
        </row>
        <row r="814">
          <cell r="A814">
            <v>6.7750000000001265</v>
          </cell>
        </row>
        <row r="815">
          <cell r="A815">
            <v>6.7833333333334602</v>
          </cell>
        </row>
        <row r="816">
          <cell r="A816">
            <v>6.791666666666794</v>
          </cell>
        </row>
        <row r="817">
          <cell r="A817">
            <v>6.8000000000001277</v>
          </cell>
        </row>
        <row r="818">
          <cell r="A818">
            <v>6.8083333333334615</v>
          </cell>
        </row>
        <row r="819">
          <cell r="A819">
            <v>6.8166666666667952</v>
          </cell>
        </row>
        <row r="820">
          <cell r="A820">
            <v>6.825000000000129</v>
          </cell>
        </row>
        <row r="821">
          <cell r="A821">
            <v>6.8333333333334627</v>
          </cell>
        </row>
        <row r="822">
          <cell r="A822">
            <v>6.8416666666667965</v>
          </cell>
        </row>
        <row r="823">
          <cell r="A823">
            <v>6.8500000000001302</v>
          </cell>
        </row>
        <row r="824">
          <cell r="A824">
            <v>6.858333333333464</v>
          </cell>
        </row>
        <row r="825">
          <cell r="A825">
            <v>6.8666666666667977</v>
          </cell>
        </row>
        <row r="826">
          <cell r="A826">
            <v>6.8750000000001315</v>
          </cell>
        </row>
        <row r="827">
          <cell r="A827">
            <v>6.8833333333334652</v>
          </cell>
        </row>
        <row r="828">
          <cell r="A828">
            <v>6.8916666666667989</v>
          </cell>
        </row>
        <row r="829">
          <cell r="A829">
            <v>6.9000000000001327</v>
          </cell>
        </row>
        <row r="830">
          <cell r="A830">
            <v>6.9083333333334664</v>
          </cell>
        </row>
        <row r="831">
          <cell r="A831">
            <v>6.9166666666668002</v>
          </cell>
        </row>
        <row r="832">
          <cell r="A832">
            <v>6.9250000000001339</v>
          </cell>
        </row>
        <row r="833">
          <cell r="A833">
            <v>6.9333333333334677</v>
          </cell>
        </row>
        <row r="834">
          <cell r="A834">
            <v>6.9416666666668014</v>
          </cell>
        </row>
        <row r="835">
          <cell r="A835">
            <v>6.9500000000001352</v>
          </cell>
        </row>
        <row r="836">
          <cell r="A836">
            <v>6.9583333333334689</v>
          </cell>
        </row>
        <row r="837">
          <cell r="A837">
            <v>6.9666666666668027</v>
          </cell>
        </row>
        <row r="838">
          <cell r="A838">
            <v>6.9750000000001364</v>
          </cell>
        </row>
        <row r="839">
          <cell r="A839">
            <v>6.9833333333334702</v>
          </cell>
        </row>
        <row r="840">
          <cell r="A840">
            <v>6.9916666666668039</v>
          </cell>
        </row>
        <row r="841">
          <cell r="A841">
            <v>7.0000000000001377</v>
          </cell>
        </row>
        <row r="842">
          <cell r="A842">
            <v>7.0083333333334714</v>
          </cell>
        </row>
        <row r="843">
          <cell r="A843">
            <v>7.0166666666668052</v>
          </cell>
        </row>
        <row r="844">
          <cell r="A844">
            <v>7.0250000000001389</v>
          </cell>
        </row>
        <row r="845">
          <cell r="A845">
            <v>7.0333333333334727</v>
          </cell>
        </row>
        <row r="846">
          <cell r="A846">
            <v>7.0416666666668064</v>
          </cell>
        </row>
        <row r="847">
          <cell r="A847">
            <v>7.0500000000001402</v>
          </cell>
        </row>
        <row r="848">
          <cell r="A848">
            <v>7.0583333333334739</v>
          </cell>
        </row>
        <row r="849">
          <cell r="A849">
            <v>7.0666666666668077</v>
          </cell>
        </row>
        <row r="850">
          <cell r="A850">
            <v>7.0750000000001414</v>
          </cell>
        </row>
        <row r="851">
          <cell r="A851">
            <v>7.0833333333334751</v>
          </cell>
        </row>
        <row r="852">
          <cell r="A852">
            <v>7.0916666666668089</v>
          </cell>
        </row>
        <row r="853">
          <cell r="A853">
            <v>7.1000000000001426</v>
          </cell>
        </row>
        <row r="854">
          <cell r="A854">
            <v>7.1083333333334764</v>
          </cell>
        </row>
        <row r="855">
          <cell r="A855">
            <v>7.1166666666668101</v>
          </cell>
        </row>
        <row r="856">
          <cell r="A856">
            <v>7.1250000000001439</v>
          </cell>
        </row>
        <row r="857">
          <cell r="A857">
            <v>7.1333333333334776</v>
          </cell>
        </row>
        <row r="858">
          <cell r="A858">
            <v>7.1416666666668114</v>
          </cell>
        </row>
        <row r="859">
          <cell r="A859">
            <v>7.1500000000001451</v>
          </cell>
        </row>
        <row r="860">
          <cell r="A860">
            <v>7.1583333333334789</v>
          </cell>
        </row>
        <row r="861">
          <cell r="A861">
            <v>7.1666666666668126</v>
          </cell>
        </row>
        <row r="862">
          <cell r="A862">
            <v>7.1750000000001464</v>
          </cell>
        </row>
        <row r="863">
          <cell r="A863">
            <v>7.1833333333334801</v>
          </cell>
        </row>
        <row r="864">
          <cell r="A864">
            <v>7.1916666666668139</v>
          </cell>
        </row>
        <row r="865">
          <cell r="A865">
            <v>7.2000000000001476</v>
          </cell>
        </row>
        <row r="866">
          <cell r="A866">
            <v>7.2083333333334814</v>
          </cell>
        </row>
        <row r="867">
          <cell r="A867">
            <v>7.2166666666668151</v>
          </cell>
        </row>
        <row r="868">
          <cell r="A868">
            <v>7.2250000000001489</v>
          </cell>
        </row>
        <row r="869">
          <cell r="A869">
            <v>7.2333333333334826</v>
          </cell>
        </row>
        <row r="870">
          <cell r="A870">
            <v>7.2416666666668164</v>
          </cell>
        </row>
        <row r="871">
          <cell r="A871">
            <v>7.2500000000001501</v>
          </cell>
        </row>
        <row r="872">
          <cell r="A872">
            <v>7.2583333333334838</v>
          </cell>
        </row>
        <row r="873">
          <cell r="A873">
            <v>7.2666666666668176</v>
          </cell>
        </row>
        <row r="874">
          <cell r="A874">
            <v>7.2750000000001513</v>
          </cell>
        </row>
        <row r="875">
          <cell r="A875">
            <v>7.2833333333334851</v>
          </cell>
        </row>
        <row r="876">
          <cell r="A876">
            <v>7.2916666666668188</v>
          </cell>
        </row>
        <row r="877">
          <cell r="A877">
            <v>7.3000000000001526</v>
          </cell>
        </row>
        <row r="878">
          <cell r="A878">
            <v>7.3083333333334863</v>
          </cell>
        </row>
        <row r="879">
          <cell r="A879">
            <v>7.3166666666668201</v>
          </cell>
        </row>
        <row r="880">
          <cell r="A880">
            <v>7.3250000000001538</v>
          </cell>
        </row>
        <row r="881">
          <cell r="A881">
            <v>7.3333333333334876</v>
          </cell>
        </row>
        <row r="882">
          <cell r="A882">
            <v>7.3416666666668213</v>
          </cell>
        </row>
        <row r="883">
          <cell r="A883">
            <v>7.3500000000001551</v>
          </cell>
        </row>
        <row r="884">
          <cell r="A884">
            <v>7.3583333333334888</v>
          </cell>
        </row>
        <row r="885">
          <cell r="A885">
            <v>7.3666666666668226</v>
          </cell>
        </row>
        <row r="886">
          <cell r="A886">
            <v>7.3750000000001563</v>
          </cell>
        </row>
        <row r="887">
          <cell r="A887">
            <v>7.3833333333334901</v>
          </cell>
        </row>
        <row r="888">
          <cell r="A888">
            <v>7.3916666666668238</v>
          </cell>
        </row>
        <row r="889">
          <cell r="A889">
            <v>7.4000000000001576</v>
          </cell>
        </row>
        <row r="890">
          <cell r="A890">
            <v>7.4083333333334913</v>
          </cell>
        </row>
        <row r="891">
          <cell r="A891">
            <v>7.4166666666668251</v>
          </cell>
        </row>
        <row r="892">
          <cell r="A892">
            <v>7.4250000000001588</v>
          </cell>
        </row>
        <row r="893">
          <cell r="A893">
            <v>7.4333333333334926</v>
          </cell>
        </row>
        <row r="894">
          <cell r="A894">
            <v>7.4416666666668263</v>
          </cell>
        </row>
        <row r="895">
          <cell r="A895">
            <v>7.45000000000016</v>
          </cell>
        </row>
        <row r="896">
          <cell r="A896">
            <v>7.4583333333334938</v>
          </cell>
        </row>
        <row r="897">
          <cell r="A897">
            <v>7.4666666666668275</v>
          </cell>
        </row>
        <row r="898">
          <cell r="A898">
            <v>7.4750000000001613</v>
          </cell>
        </row>
        <row r="899">
          <cell r="A899">
            <v>7.483333333333495</v>
          </cell>
        </row>
        <row r="900">
          <cell r="A900">
            <v>7.4916666666668288</v>
          </cell>
        </row>
        <row r="901">
          <cell r="A901">
            <v>7.5000000000001625</v>
          </cell>
        </row>
        <row r="902">
          <cell r="A902">
            <v>7.5083333333334963</v>
          </cell>
        </row>
        <row r="903">
          <cell r="A903">
            <v>7.51666666666683</v>
          </cell>
        </row>
        <row r="904">
          <cell r="A904">
            <v>7.5250000000001638</v>
          </cell>
        </row>
        <row r="905">
          <cell r="A905">
            <v>7.5333333333334975</v>
          </cell>
        </row>
        <row r="906">
          <cell r="A906">
            <v>7.5416666666668313</v>
          </cell>
        </row>
        <row r="907">
          <cell r="A907">
            <v>7.550000000000165</v>
          </cell>
        </row>
        <row r="908">
          <cell r="A908">
            <v>7.5583333333334988</v>
          </cell>
        </row>
        <row r="909">
          <cell r="A909">
            <v>7.5666666666668325</v>
          </cell>
        </row>
        <row r="910">
          <cell r="A910">
            <v>7.5750000000001663</v>
          </cell>
        </row>
        <row r="911">
          <cell r="A911">
            <v>7.5833333333335</v>
          </cell>
        </row>
        <row r="912">
          <cell r="A912">
            <v>7.5916666666668338</v>
          </cell>
        </row>
        <row r="913">
          <cell r="A913">
            <v>7.6000000000001675</v>
          </cell>
        </row>
        <row r="914">
          <cell r="A914">
            <v>7.6083333333335013</v>
          </cell>
        </row>
        <row r="915">
          <cell r="A915">
            <v>7.616666666666835</v>
          </cell>
        </row>
        <row r="916">
          <cell r="A916">
            <v>7.6250000000001688</v>
          </cell>
        </row>
        <row r="917">
          <cell r="A917">
            <v>7.6333333333335025</v>
          </cell>
        </row>
        <row r="918">
          <cell r="A918">
            <v>7.6416666666668362</v>
          </cell>
        </row>
        <row r="919">
          <cell r="A919">
            <v>7.65000000000017</v>
          </cell>
        </row>
        <row r="920">
          <cell r="A920">
            <v>7.6583333333335037</v>
          </cell>
        </row>
        <row r="921">
          <cell r="A921">
            <v>7.6666666666668375</v>
          </cell>
        </row>
        <row r="922">
          <cell r="A922">
            <v>7.6750000000001712</v>
          </cell>
        </row>
        <row r="923">
          <cell r="A923">
            <v>7.683333333333505</v>
          </cell>
        </row>
        <row r="924">
          <cell r="A924">
            <v>7.6916666666668387</v>
          </cell>
        </row>
        <row r="925">
          <cell r="A925">
            <v>7.7000000000001725</v>
          </cell>
        </row>
        <row r="926">
          <cell r="A926">
            <v>7.7083333333335062</v>
          </cell>
        </row>
        <row r="927">
          <cell r="A927">
            <v>7.71666666666684</v>
          </cell>
        </row>
        <row r="928">
          <cell r="A928">
            <v>7.7250000000001737</v>
          </cell>
        </row>
        <row r="929">
          <cell r="A929">
            <v>7.7333333333335075</v>
          </cell>
        </row>
        <row r="930">
          <cell r="A930">
            <v>7.7416666666668412</v>
          </cell>
        </row>
        <row r="931">
          <cell r="A931">
            <v>7.750000000000175</v>
          </cell>
        </row>
        <row r="932">
          <cell r="A932">
            <v>7.7583333333335087</v>
          </cell>
        </row>
        <row r="933">
          <cell r="A933">
            <v>7.7666666666668425</v>
          </cell>
        </row>
        <row r="934">
          <cell r="A934">
            <v>7.7750000000001762</v>
          </cell>
        </row>
        <row r="935">
          <cell r="A935">
            <v>7.78333333333351</v>
          </cell>
        </row>
        <row r="936">
          <cell r="A936">
            <v>7.7916666666668437</v>
          </cell>
        </row>
        <row r="937">
          <cell r="A937">
            <v>7.8000000000001775</v>
          </cell>
        </row>
        <row r="938">
          <cell r="A938">
            <v>7.8083333333335112</v>
          </cell>
        </row>
        <row r="939">
          <cell r="A939">
            <v>7.816666666666845</v>
          </cell>
        </row>
        <row r="940">
          <cell r="A940">
            <v>7.8250000000001787</v>
          </cell>
        </row>
        <row r="941">
          <cell r="A941">
            <v>7.8333333333335124</v>
          </cell>
        </row>
        <row r="942">
          <cell r="A942">
            <v>7.8416666666668462</v>
          </cell>
        </row>
        <row r="943">
          <cell r="A943">
            <v>7.8500000000001799</v>
          </cell>
        </row>
        <row r="944">
          <cell r="A944">
            <v>7.8583333333335137</v>
          </cell>
        </row>
        <row r="945">
          <cell r="A945">
            <v>7.8666666666668474</v>
          </cell>
        </row>
        <row r="946">
          <cell r="A946">
            <v>7.8750000000001812</v>
          </cell>
        </row>
        <row r="947">
          <cell r="A947">
            <v>7.8833333333335149</v>
          </cell>
        </row>
        <row r="948">
          <cell r="A948">
            <v>7.8916666666668487</v>
          </cell>
        </row>
        <row r="949">
          <cell r="A949">
            <v>7.9000000000001824</v>
          </cell>
        </row>
        <row r="950">
          <cell r="A950">
            <v>7.9083333333335162</v>
          </cell>
        </row>
        <row r="951">
          <cell r="A951">
            <v>7.9166666666668499</v>
          </cell>
        </row>
        <row r="952">
          <cell r="A952">
            <v>7.9250000000001837</v>
          </cell>
        </row>
        <row r="953">
          <cell r="A953">
            <v>7.9333333333335174</v>
          </cell>
        </row>
        <row r="954">
          <cell r="A954">
            <v>7.9416666666668512</v>
          </cell>
        </row>
        <row r="955">
          <cell r="A955">
            <v>7.9500000000001849</v>
          </cell>
        </row>
        <row r="956">
          <cell r="A956">
            <v>7.9583333333335187</v>
          </cell>
        </row>
        <row r="957">
          <cell r="A957">
            <v>7.9666666666668524</v>
          </cell>
        </row>
        <row r="958">
          <cell r="A958">
            <v>7.9750000000001862</v>
          </cell>
        </row>
        <row r="959">
          <cell r="A959">
            <v>7.9833333333335199</v>
          </cell>
        </row>
        <row r="960">
          <cell r="A960">
            <v>7.9916666666668537</v>
          </cell>
        </row>
        <row r="961">
          <cell r="A961">
            <v>8.0000000000001865</v>
          </cell>
        </row>
        <row r="962">
          <cell r="A962">
            <v>8.0083333333335194</v>
          </cell>
        </row>
        <row r="963">
          <cell r="A963">
            <v>8.0166666666668522</v>
          </cell>
        </row>
        <row r="964">
          <cell r="A964">
            <v>8.0250000000001851</v>
          </cell>
        </row>
        <row r="965">
          <cell r="A965">
            <v>8.033333333333518</v>
          </cell>
        </row>
        <row r="966">
          <cell r="A966">
            <v>8.0416666666668508</v>
          </cell>
        </row>
        <row r="967">
          <cell r="A967">
            <v>8.0500000000001837</v>
          </cell>
        </row>
        <row r="968">
          <cell r="A968">
            <v>8.0583333333335165</v>
          </cell>
        </row>
        <row r="969">
          <cell r="A969">
            <v>8.0666666666668494</v>
          </cell>
        </row>
        <row r="970">
          <cell r="A970">
            <v>8.0750000000001823</v>
          </cell>
        </row>
        <row r="971">
          <cell r="A971">
            <v>8.0833333333335151</v>
          </cell>
        </row>
        <row r="972">
          <cell r="A972">
            <v>8.091666666666848</v>
          </cell>
        </row>
        <row r="973">
          <cell r="A973">
            <v>8.1000000000001808</v>
          </cell>
        </row>
        <row r="974">
          <cell r="A974">
            <v>8.1083333333335137</v>
          </cell>
        </row>
        <row r="975">
          <cell r="A975">
            <v>8.1166666666668466</v>
          </cell>
        </row>
        <row r="976">
          <cell r="A976">
            <v>8.1250000000001794</v>
          </cell>
        </row>
        <row r="977">
          <cell r="A977">
            <v>8.1333333333335123</v>
          </cell>
        </row>
        <row r="978">
          <cell r="A978">
            <v>8.1416666666668451</v>
          </cell>
        </row>
        <row r="979">
          <cell r="A979">
            <v>8.150000000000178</v>
          </cell>
        </row>
        <row r="980">
          <cell r="A980">
            <v>8.1583333333335109</v>
          </cell>
        </row>
        <row r="981">
          <cell r="A981">
            <v>8.1666666666668437</v>
          </cell>
        </row>
        <row r="982">
          <cell r="A982">
            <v>8.1750000000001766</v>
          </cell>
        </row>
        <row r="983">
          <cell r="A983">
            <v>8.1833333333335094</v>
          </cell>
        </row>
        <row r="984">
          <cell r="A984">
            <v>8.1916666666668423</v>
          </cell>
        </row>
        <row r="985">
          <cell r="A985">
            <v>8.2000000000001751</v>
          </cell>
        </row>
        <row r="986">
          <cell r="A986">
            <v>8.208333333333508</v>
          </cell>
        </row>
        <row r="987">
          <cell r="A987">
            <v>8.2166666666668409</v>
          </cell>
        </row>
        <row r="988">
          <cell r="A988">
            <v>8.2250000000001737</v>
          </cell>
        </row>
        <row r="989">
          <cell r="A989">
            <v>8.2333333333335066</v>
          </cell>
        </row>
        <row r="990">
          <cell r="A990">
            <v>8.2416666666668394</v>
          </cell>
        </row>
        <row r="991">
          <cell r="A991">
            <v>8.2500000000001723</v>
          </cell>
        </row>
        <row r="992">
          <cell r="A992">
            <v>8.2583333333335052</v>
          </cell>
        </row>
        <row r="993">
          <cell r="A993">
            <v>8.266666666666838</v>
          </cell>
        </row>
        <row r="994">
          <cell r="A994">
            <v>8.2750000000001709</v>
          </cell>
        </row>
        <row r="995">
          <cell r="A995">
            <v>8.2833333333335037</v>
          </cell>
        </row>
        <row r="996">
          <cell r="A996">
            <v>8.2916666666668366</v>
          </cell>
        </row>
        <row r="997">
          <cell r="A997">
            <v>8.3000000000001695</v>
          </cell>
        </row>
        <row r="998">
          <cell r="A998">
            <v>8.3083333333335023</v>
          </cell>
        </row>
        <row r="999">
          <cell r="A999">
            <v>8.3166666666668352</v>
          </cell>
        </row>
        <row r="1000">
          <cell r="A1000">
            <v>8.325000000000168</v>
          </cell>
        </row>
        <row r="1001">
          <cell r="A1001">
            <v>8.3333333333335009</v>
          </cell>
        </row>
        <row r="1002">
          <cell r="A1002">
            <v>8.3416666666668338</v>
          </cell>
        </row>
        <row r="1003">
          <cell r="A1003">
            <v>8.3500000000001666</v>
          </cell>
        </row>
        <row r="1004">
          <cell r="A1004">
            <v>8.3583333333334995</v>
          </cell>
        </row>
        <row r="1005">
          <cell r="A1005">
            <v>8.3666666666668323</v>
          </cell>
        </row>
        <row r="1006">
          <cell r="A1006">
            <v>8.3750000000001652</v>
          </cell>
        </row>
        <row r="1007">
          <cell r="A1007">
            <v>8.3833333333334981</v>
          </cell>
        </row>
        <row r="1008">
          <cell r="A1008">
            <v>8.3916666666668309</v>
          </cell>
        </row>
        <row r="1009">
          <cell r="A1009">
            <v>8.4000000000001638</v>
          </cell>
        </row>
        <row r="1010">
          <cell r="A1010">
            <v>8.4083333333334966</v>
          </cell>
        </row>
        <row r="1011">
          <cell r="A1011">
            <v>8.4166666666668295</v>
          </cell>
        </row>
        <row r="1012">
          <cell r="A1012">
            <v>8.4250000000001624</v>
          </cell>
        </row>
        <row r="1013">
          <cell r="A1013">
            <v>8.4333333333334952</v>
          </cell>
        </row>
        <row r="1014">
          <cell r="A1014">
            <v>8.4416666666668281</v>
          </cell>
        </row>
        <row r="1015">
          <cell r="A1015">
            <v>8.4500000000001609</v>
          </cell>
        </row>
        <row r="1016">
          <cell r="A1016">
            <v>8.4583333333334938</v>
          </cell>
        </row>
        <row r="1017">
          <cell r="A1017">
            <v>8.4666666666668267</v>
          </cell>
        </row>
        <row r="1018">
          <cell r="A1018">
            <v>8.4750000000001595</v>
          </cell>
        </row>
        <row r="1019">
          <cell r="A1019">
            <v>8.4833333333334924</v>
          </cell>
        </row>
        <row r="1020">
          <cell r="A1020">
            <v>8.4916666666668252</v>
          </cell>
        </row>
        <row r="1021">
          <cell r="A1021">
            <v>8.5000000000001581</v>
          </cell>
        </row>
        <row r="1022">
          <cell r="A1022">
            <v>8.508333333333491</v>
          </cell>
        </row>
        <row r="1023">
          <cell r="A1023">
            <v>8.5166666666668238</v>
          </cell>
        </row>
        <row r="1024">
          <cell r="A1024">
            <v>8.5250000000001567</v>
          </cell>
        </row>
        <row r="1025">
          <cell r="A1025">
            <v>8.5333333333334895</v>
          </cell>
        </row>
        <row r="1026">
          <cell r="A1026">
            <v>8.5416666666668224</v>
          </cell>
        </row>
        <row r="1027">
          <cell r="A1027">
            <v>8.5500000000001553</v>
          </cell>
        </row>
        <row r="1028">
          <cell r="A1028">
            <v>8.5583333333334881</v>
          </cell>
        </row>
        <row r="1029">
          <cell r="A1029">
            <v>8.566666666666821</v>
          </cell>
        </row>
        <row r="1030">
          <cell r="A1030">
            <v>8.5750000000001538</v>
          </cell>
        </row>
        <row r="1031">
          <cell r="A1031">
            <v>8.5833333333334867</v>
          </cell>
        </row>
        <row r="1032">
          <cell r="A1032">
            <v>8.5916666666668196</v>
          </cell>
        </row>
        <row r="1033">
          <cell r="A1033">
            <v>8.6000000000001524</v>
          </cell>
        </row>
        <row r="1034">
          <cell r="A1034">
            <v>8.6083333333334853</v>
          </cell>
        </row>
        <row r="1035">
          <cell r="A1035">
            <v>8.6166666666668181</v>
          </cell>
        </row>
        <row r="1036">
          <cell r="A1036">
            <v>8.625000000000151</v>
          </cell>
        </row>
        <row r="1037">
          <cell r="A1037">
            <v>8.6333333333334838</v>
          </cell>
        </row>
        <row r="1038">
          <cell r="A1038">
            <v>8.6416666666668167</v>
          </cell>
        </row>
        <row r="1039">
          <cell r="A1039">
            <v>8.6500000000001496</v>
          </cell>
        </row>
        <row r="1040">
          <cell r="A1040">
            <v>8.6583333333334824</v>
          </cell>
        </row>
        <row r="1041">
          <cell r="A1041">
            <v>8.6666666666668153</v>
          </cell>
        </row>
        <row r="1042">
          <cell r="A1042">
            <v>8.6750000000001481</v>
          </cell>
        </row>
        <row r="1043">
          <cell r="A1043">
            <v>8.683333333333481</v>
          </cell>
        </row>
        <row r="1044">
          <cell r="A1044">
            <v>8.6916666666668139</v>
          </cell>
        </row>
        <row r="1045">
          <cell r="A1045">
            <v>8.7000000000001467</v>
          </cell>
        </row>
        <row r="1046">
          <cell r="A1046">
            <v>8.7083333333334796</v>
          </cell>
        </row>
        <row r="1047">
          <cell r="A1047">
            <v>8.7166666666668124</v>
          </cell>
        </row>
        <row r="1048">
          <cell r="A1048">
            <v>8.7250000000001453</v>
          </cell>
        </row>
        <row r="1049">
          <cell r="A1049">
            <v>8.7333333333334782</v>
          </cell>
        </row>
        <row r="1050">
          <cell r="A1050">
            <v>8.741666666666811</v>
          </cell>
        </row>
        <row r="1051">
          <cell r="A1051">
            <v>8.7500000000001439</v>
          </cell>
        </row>
        <row r="1052">
          <cell r="A1052">
            <v>8.7583333333334767</v>
          </cell>
        </row>
        <row r="1053">
          <cell r="A1053">
            <v>8.7666666666668096</v>
          </cell>
        </row>
        <row r="1054">
          <cell r="A1054">
            <v>8.7750000000001425</v>
          </cell>
        </row>
        <row r="1055">
          <cell r="A1055">
            <v>8.7833333333334753</v>
          </cell>
        </row>
        <row r="1056">
          <cell r="A1056">
            <v>8.7916666666668082</v>
          </cell>
        </row>
        <row r="1057">
          <cell r="A1057">
            <v>8.800000000000141</v>
          </cell>
        </row>
        <row r="1058">
          <cell r="A1058">
            <v>8.8083333333334739</v>
          </cell>
        </row>
        <row r="1059">
          <cell r="A1059">
            <v>8.8166666666668068</v>
          </cell>
        </row>
        <row r="1060">
          <cell r="A1060">
            <v>8.8250000000001396</v>
          </cell>
        </row>
        <row r="1061">
          <cell r="A1061">
            <v>8.8333333333334725</v>
          </cell>
        </row>
        <row r="1062">
          <cell r="A1062">
            <v>8.8416666666668053</v>
          </cell>
        </row>
        <row r="1063">
          <cell r="A1063">
            <v>8.8500000000001382</v>
          </cell>
        </row>
        <row r="1064">
          <cell r="A1064">
            <v>8.8583333333334711</v>
          </cell>
        </row>
        <row r="1065">
          <cell r="A1065">
            <v>8.8666666666668039</v>
          </cell>
        </row>
        <row r="1066">
          <cell r="A1066">
            <v>8.8750000000001368</v>
          </cell>
        </row>
        <row r="1067">
          <cell r="A1067">
            <v>8.8833333333334696</v>
          </cell>
        </row>
        <row r="1068">
          <cell r="A1068">
            <v>8.8916666666668025</v>
          </cell>
        </row>
        <row r="1069">
          <cell r="A1069">
            <v>8.9000000000001354</v>
          </cell>
        </row>
        <row r="1070">
          <cell r="A1070">
            <v>8.9083333333334682</v>
          </cell>
        </row>
        <row r="1071">
          <cell r="A1071">
            <v>8.9166666666668011</v>
          </cell>
        </row>
        <row r="1072">
          <cell r="A1072">
            <v>8.9250000000001339</v>
          </cell>
        </row>
        <row r="1073">
          <cell r="A1073">
            <v>8.9333333333334668</v>
          </cell>
        </row>
        <row r="1074">
          <cell r="A1074">
            <v>8.9416666666667997</v>
          </cell>
        </row>
        <row r="1075">
          <cell r="A1075">
            <v>8.9500000000001325</v>
          </cell>
        </row>
        <row r="1076">
          <cell r="A1076">
            <v>8.9583333333334654</v>
          </cell>
        </row>
        <row r="1077">
          <cell r="A1077">
            <v>8.9666666666667982</v>
          </cell>
        </row>
        <row r="1078">
          <cell r="A1078">
            <v>8.9750000000001311</v>
          </cell>
        </row>
        <row r="1079">
          <cell r="A1079">
            <v>8.983333333333464</v>
          </cell>
        </row>
        <row r="1080">
          <cell r="A1080">
            <v>8.9916666666667968</v>
          </cell>
        </row>
        <row r="1081">
          <cell r="A1081">
            <v>9.0000000000001297</v>
          </cell>
        </row>
        <row r="1082">
          <cell r="A1082">
            <v>9.0083333333334625</v>
          </cell>
        </row>
        <row r="1083">
          <cell r="A1083">
            <v>9.0166666666667954</v>
          </cell>
        </row>
        <row r="1084">
          <cell r="A1084">
            <v>9.0250000000001283</v>
          </cell>
        </row>
        <row r="1085">
          <cell r="A1085">
            <v>9.0333333333334611</v>
          </cell>
        </row>
        <row r="1086">
          <cell r="A1086">
            <v>9.041666666666794</v>
          </cell>
        </row>
        <row r="1087">
          <cell r="A1087">
            <v>9.0500000000001268</v>
          </cell>
        </row>
        <row r="1088">
          <cell r="A1088">
            <v>9.0583333333334597</v>
          </cell>
        </row>
        <row r="1089">
          <cell r="A1089">
            <v>9.0666666666667926</v>
          </cell>
        </row>
        <row r="1090">
          <cell r="A1090">
            <v>9.0750000000001254</v>
          </cell>
        </row>
        <row r="1091">
          <cell r="A1091">
            <v>9.0833333333334583</v>
          </cell>
        </row>
        <row r="1092">
          <cell r="A1092">
            <v>9.0916666666667911</v>
          </cell>
        </row>
        <row r="1093">
          <cell r="A1093">
            <v>9.100000000000124</v>
          </cell>
        </row>
        <row r="1094">
          <cell r="A1094">
            <v>9.1083333333334568</v>
          </cell>
        </row>
        <row r="1095">
          <cell r="A1095">
            <v>9.1166666666667897</v>
          </cell>
        </row>
        <row r="1096">
          <cell r="A1096">
            <v>9.1250000000001226</v>
          </cell>
        </row>
        <row r="1097">
          <cell r="A1097">
            <v>9.1333333333334554</v>
          </cell>
        </row>
        <row r="1098">
          <cell r="A1098">
            <v>9.1416666666667883</v>
          </cell>
        </row>
        <row r="1099">
          <cell r="A1099">
            <v>9.1500000000001211</v>
          </cell>
        </row>
        <row r="1100">
          <cell r="A1100">
            <v>9.158333333333454</v>
          </cell>
        </row>
        <row r="1101">
          <cell r="A1101">
            <v>9.1666666666667869</v>
          </cell>
        </row>
        <row r="1102">
          <cell r="A1102">
            <v>9.1750000000001197</v>
          </cell>
        </row>
        <row r="1103">
          <cell r="A1103">
            <v>9.1833333333334526</v>
          </cell>
        </row>
        <row r="1104">
          <cell r="A1104">
            <v>9.1916666666667854</v>
          </cell>
        </row>
        <row r="1105">
          <cell r="A1105">
            <v>9.2000000000001183</v>
          </cell>
        </row>
        <row r="1106">
          <cell r="A1106">
            <v>9.2083333333334512</v>
          </cell>
        </row>
        <row r="1107">
          <cell r="A1107">
            <v>9.216666666666784</v>
          </cell>
        </row>
        <row r="1108">
          <cell r="A1108">
            <v>9.2250000000001169</v>
          </cell>
        </row>
        <row r="1109">
          <cell r="A1109">
            <v>9.2333333333334497</v>
          </cell>
        </row>
        <row r="1110">
          <cell r="A1110">
            <v>9.2416666666667826</v>
          </cell>
        </row>
        <row r="1111">
          <cell r="A1111">
            <v>9.2500000000001155</v>
          </cell>
        </row>
        <row r="1112">
          <cell r="A1112">
            <v>9.2583333333334483</v>
          </cell>
        </row>
        <row r="1113">
          <cell r="A1113">
            <v>9.2666666666667812</v>
          </cell>
        </row>
        <row r="1114">
          <cell r="A1114">
            <v>9.275000000000114</v>
          </cell>
        </row>
        <row r="1115">
          <cell r="A1115">
            <v>9.2833333333334469</v>
          </cell>
        </row>
        <row r="1116">
          <cell r="A1116">
            <v>9.2916666666667798</v>
          </cell>
        </row>
        <row r="1117">
          <cell r="A1117">
            <v>9.3000000000001126</v>
          </cell>
        </row>
        <row r="1118">
          <cell r="A1118">
            <v>9.3083333333334455</v>
          </cell>
        </row>
        <row r="1119">
          <cell r="A1119">
            <v>9.3166666666667783</v>
          </cell>
        </row>
        <row r="1120">
          <cell r="A1120">
            <v>9.3250000000001112</v>
          </cell>
        </row>
        <row r="1121">
          <cell r="A1121">
            <v>9.3333333333334441</v>
          </cell>
        </row>
        <row r="1122">
          <cell r="A1122">
            <v>9.3416666666667769</v>
          </cell>
        </row>
        <row r="1123">
          <cell r="A1123">
            <v>9.3500000000001098</v>
          </cell>
        </row>
        <row r="1124">
          <cell r="A1124">
            <v>9.3583333333334426</v>
          </cell>
        </row>
        <row r="1125">
          <cell r="A1125">
            <v>9.3666666666667755</v>
          </cell>
        </row>
        <row r="1126">
          <cell r="A1126">
            <v>9.3750000000001084</v>
          </cell>
        </row>
        <row r="1127">
          <cell r="A1127">
            <v>9.3833333333334412</v>
          </cell>
        </row>
        <row r="1128">
          <cell r="A1128">
            <v>9.3916666666667741</v>
          </cell>
        </row>
        <row r="1129">
          <cell r="A1129">
            <v>9.4000000000001069</v>
          </cell>
        </row>
        <row r="1130">
          <cell r="A1130">
            <v>9.4083333333334398</v>
          </cell>
        </row>
        <row r="1131">
          <cell r="A1131">
            <v>9.4166666666667727</v>
          </cell>
        </row>
        <row r="1132">
          <cell r="A1132">
            <v>9.4250000000001055</v>
          </cell>
        </row>
        <row r="1133">
          <cell r="A1133">
            <v>9.4333333333334384</v>
          </cell>
        </row>
        <row r="1134">
          <cell r="A1134">
            <v>9.4416666666667712</v>
          </cell>
        </row>
        <row r="1135">
          <cell r="A1135">
            <v>9.4500000000001041</v>
          </cell>
        </row>
        <row r="1136">
          <cell r="A1136">
            <v>9.458333333333437</v>
          </cell>
        </row>
        <row r="1137">
          <cell r="A1137">
            <v>9.4666666666667698</v>
          </cell>
        </row>
        <row r="1138">
          <cell r="A1138">
            <v>9.4750000000001027</v>
          </cell>
        </row>
        <row r="1139">
          <cell r="A1139">
            <v>9.4833333333334355</v>
          </cell>
        </row>
        <row r="1140">
          <cell r="A1140">
            <v>9.4916666666667684</v>
          </cell>
        </row>
        <row r="1141">
          <cell r="A1141">
            <v>9.5000000000001013</v>
          </cell>
        </row>
        <row r="1142">
          <cell r="A1142">
            <v>9.5083333333334341</v>
          </cell>
        </row>
        <row r="1143">
          <cell r="A1143">
            <v>9.516666666666767</v>
          </cell>
        </row>
        <row r="1144">
          <cell r="A1144">
            <v>9.5250000000000998</v>
          </cell>
        </row>
        <row r="1145">
          <cell r="A1145">
            <v>9.5333333333334327</v>
          </cell>
        </row>
        <row r="1146">
          <cell r="A1146">
            <v>9.5416666666667656</v>
          </cell>
        </row>
        <row r="1147">
          <cell r="A1147">
            <v>9.5500000000000984</v>
          </cell>
        </row>
        <row r="1148">
          <cell r="A1148">
            <v>9.5583333333334313</v>
          </cell>
        </row>
        <row r="1149">
          <cell r="A1149">
            <v>9.5666666666667641</v>
          </cell>
        </row>
        <row r="1150">
          <cell r="A1150">
            <v>9.575000000000097</v>
          </cell>
        </row>
        <row r="1151">
          <cell r="A1151">
            <v>9.5833333333334298</v>
          </cell>
        </row>
        <row r="1152">
          <cell r="A1152">
            <v>9.5916666666667627</v>
          </cell>
        </row>
        <row r="1153">
          <cell r="A1153">
            <v>9.6000000000000956</v>
          </cell>
        </row>
        <row r="1154">
          <cell r="A1154">
            <v>9.6083333333334284</v>
          </cell>
        </row>
        <row r="1155">
          <cell r="A1155">
            <v>9.6166666666667613</v>
          </cell>
        </row>
        <row r="1156">
          <cell r="A1156">
            <v>9.6250000000000941</v>
          </cell>
        </row>
        <row r="1157">
          <cell r="A1157">
            <v>9.633333333333427</v>
          </cell>
        </row>
        <row r="1158">
          <cell r="A1158">
            <v>9.6416666666667599</v>
          </cell>
        </row>
        <row r="1159">
          <cell r="A1159">
            <v>9.6500000000000927</v>
          </cell>
        </row>
        <row r="1160">
          <cell r="A1160">
            <v>9.6583333333334256</v>
          </cell>
        </row>
        <row r="1161">
          <cell r="A1161">
            <v>9.6666666666667584</v>
          </cell>
        </row>
        <row r="1162">
          <cell r="A1162">
            <v>9.6750000000000913</v>
          </cell>
        </row>
        <row r="1163">
          <cell r="A1163">
            <v>9.6833333333334242</v>
          </cell>
        </row>
        <row r="1164">
          <cell r="A1164">
            <v>9.691666666666757</v>
          </cell>
        </row>
        <row r="1165">
          <cell r="A1165">
            <v>9.7000000000000899</v>
          </cell>
        </row>
        <row r="1166">
          <cell r="A1166">
            <v>9.7083333333334227</v>
          </cell>
        </row>
        <row r="1167">
          <cell r="A1167">
            <v>9.7166666666667556</v>
          </cell>
        </row>
        <row r="1168">
          <cell r="A1168">
            <v>9.7250000000000885</v>
          </cell>
        </row>
        <row r="1169">
          <cell r="A1169">
            <v>9.7333333333334213</v>
          </cell>
        </row>
        <row r="1170">
          <cell r="A1170">
            <v>9.7416666666667542</v>
          </cell>
        </row>
        <row r="1171">
          <cell r="A1171">
            <v>9.750000000000087</v>
          </cell>
        </row>
        <row r="1172">
          <cell r="A1172">
            <v>9.7583333333334199</v>
          </cell>
        </row>
        <row r="1173">
          <cell r="A1173">
            <v>9.7666666666667528</v>
          </cell>
        </row>
        <row r="1174">
          <cell r="A1174">
            <v>9.7750000000000856</v>
          </cell>
        </row>
        <row r="1175">
          <cell r="A1175">
            <v>9.7833333333334185</v>
          </cell>
        </row>
        <row r="1176">
          <cell r="A1176">
            <v>9.7916666666667513</v>
          </cell>
        </row>
        <row r="1177">
          <cell r="A1177">
            <v>9.8000000000000842</v>
          </cell>
        </row>
        <row r="1178">
          <cell r="A1178">
            <v>9.8083333333334171</v>
          </cell>
        </row>
        <row r="1179">
          <cell r="A1179">
            <v>9.8166666666667499</v>
          </cell>
        </row>
        <row r="1180">
          <cell r="A1180">
            <v>9.8250000000000828</v>
          </cell>
        </row>
        <row r="1181">
          <cell r="A1181">
            <v>9.8333333333334156</v>
          </cell>
        </row>
        <row r="1182">
          <cell r="A1182">
            <v>9.8416666666667485</v>
          </cell>
        </row>
        <row r="1183">
          <cell r="A1183">
            <v>9.8500000000000814</v>
          </cell>
        </row>
        <row r="1184">
          <cell r="A1184">
            <v>9.8583333333334142</v>
          </cell>
        </row>
        <row r="1185">
          <cell r="A1185">
            <v>9.8666666666667471</v>
          </cell>
        </row>
        <row r="1186">
          <cell r="A1186">
            <v>9.8750000000000799</v>
          </cell>
        </row>
        <row r="1187">
          <cell r="A1187">
            <v>9.8833333333334128</v>
          </cell>
        </row>
        <row r="1188">
          <cell r="A1188">
            <v>9.8916666666667457</v>
          </cell>
        </row>
        <row r="1189">
          <cell r="A1189">
            <v>9.9000000000000785</v>
          </cell>
        </row>
        <row r="1190">
          <cell r="A1190">
            <v>9.9083333333334114</v>
          </cell>
        </row>
        <row r="1191">
          <cell r="A1191">
            <v>9.9166666666667442</v>
          </cell>
        </row>
        <row r="1192">
          <cell r="A1192">
            <v>9.9250000000000771</v>
          </cell>
        </row>
        <row r="1193">
          <cell r="A1193">
            <v>9.93333333333341</v>
          </cell>
        </row>
        <row r="1194">
          <cell r="A1194">
            <v>9.9416666666667428</v>
          </cell>
        </row>
        <row r="1195">
          <cell r="A1195">
            <v>9.9500000000000757</v>
          </cell>
        </row>
        <row r="1196">
          <cell r="A1196">
            <v>9.9583333333334085</v>
          </cell>
        </row>
        <row r="1197">
          <cell r="A1197">
            <v>9.9666666666667414</v>
          </cell>
        </row>
        <row r="1198">
          <cell r="A1198">
            <v>9.9750000000000743</v>
          </cell>
        </row>
        <row r="1199">
          <cell r="A1199">
            <v>9.9833333333334071</v>
          </cell>
        </row>
        <row r="1200">
          <cell r="A1200">
            <v>9.99166666666674</v>
          </cell>
        </row>
        <row r="1201">
          <cell r="A1201">
            <v>10.000000000000073</v>
          </cell>
        </row>
        <row r="1202">
          <cell r="A1202">
            <v>10.008333333333406</v>
          </cell>
        </row>
        <row r="1203">
          <cell r="A1203">
            <v>10.016666666666739</v>
          </cell>
        </row>
        <row r="1204">
          <cell r="A1204">
            <v>10.025000000000071</v>
          </cell>
        </row>
        <row r="1205">
          <cell r="A1205">
            <v>10.033333333333404</v>
          </cell>
        </row>
        <row r="1206">
          <cell r="A1206">
            <v>10.041666666666737</v>
          </cell>
        </row>
        <row r="1207">
          <cell r="A1207">
            <v>10.05000000000007</v>
          </cell>
        </row>
        <row r="1208">
          <cell r="A1208">
            <v>10.058333333333403</v>
          </cell>
        </row>
        <row r="1209">
          <cell r="A1209">
            <v>10.066666666666736</v>
          </cell>
        </row>
        <row r="1210">
          <cell r="A1210">
            <v>10.075000000000069</v>
          </cell>
        </row>
        <row r="1211">
          <cell r="A1211">
            <v>10.083333333333401</v>
          </cell>
        </row>
        <row r="1212">
          <cell r="A1212">
            <v>10.091666666666734</v>
          </cell>
        </row>
        <row r="1213">
          <cell r="A1213">
            <v>10.100000000000067</v>
          </cell>
        </row>
        <row r="1214">
          <cell r="A1214">
            <v>10.1083333333334</v>
          </cell>
        </row>
        <row r="1215">
          <cell r="A1215">
            <v>10.116666666666733</v>
          </cell>
        </row>
        <row r="1216">
          <cell r="A1216">
            <v>10.125000000000066</v>
          </cell>
        </row>
        <row r="1217">
          <cell r="A1217">
            <v>10.133333333333399</v>
          </cell>
        </row>
        <row r="1218">
          <cell r="A1218">
            <v>10.141666666666731</v>
          </cell>
        </row>
        <row r="1219">
          <cell r="A1219">
            <v>10.150000000000064</v>
          </cell>
        </row>
        <row r="1220">
          <cell r="A1220">
            <v>10.158333333333397</v>
          </cell>
        </row>
        <row r="1221">
          <cell r="A1221">
            <v>10.16666666666673</v>
          </cell>
        </row>
        <row r="1222">
          <cell r="A1222">
            <v>10.175000000000063</v>
          </cell>
        </row>
        <row r="1223">
          <cell r="A1223">
            <v>10.183333333333396</v>
          </cell>
        </row>
        <row r="1224">
          <cell r="A1224">
            <v>10.191666666666729</v>
          </cell>
        </row>
        <row r="1225">
          <cell r="A1225">
            <v>10.200000000000061</v>
          </cell>
        </row>
        <row r="1226">
          <cell r="A1226">
            <v>10.208333333333394</v>
          </cell>
        </row>
        <row r="1227">
          <cell r="A1227">
            <v>10.216666666666727</v>
          </cell>
        </row>
        <row r="1228">
          <cell r="A1228">
            <v>10.22500000000006</v>
          </cell>
        </row>
        <row r="1229">
          <cell r="A1229">
            <v>10.233333333333393</v>
          </cell>
        </row>
        <row r="1230">
          <cell r="A1230">
            <v>10.241666666666726</v>
          </cell>
        </row>
        <row r="1231">
          <cell r="A1231">
            <v>10.250000000000059</v>
          </cell>
        </row>
        <row r="1232">
          <cell r="A1232">
            <v>10.258333333333391</v>
          </cell>
        </row>
        <row r="1233">
          <cell r="A1233">
            <v>10.266666666666724</v>
          </cell>
        </row>
        <row r="1234">
          <cell r="A1234">
            <v>10.275000000000057</v>
          </cell>
        </row>
        <row r="1235">
          <cell r="A1235">
            <v>10.28333333333339</v>
          </cell>
        </row>
        <row r="1236">
          <cell r="A1236">
            <v>10.291666666666723</v>
          </cell>
        </row>
        <row r="1237">
          <cell r="A1237">
            <v>10.300000000000056</v>
          </cell>
        </row>
        <row r="1238">
          <cell r="A1238">
            <v>10.308333333333389</v>
          </cell>
        </row>
        <row r="1239">
          <cell r="A1239">
            <v>10.316666666666721</v>
          </cell>
        </row>
        <row r="1240">
          <cell r="A1240">
            <v>10.325000000000054</v>
          </cell>
        </row>
        <row r="1241">
          <cell r="A1241">
            <v>10.333333333333387</v>
          </cell>
        </row>
        <row r="1242">
          <cell r="A1242">
            <v>10.34166666666672</v>
          </cell>
        </row>
        <row r="1243">
          <cell r="A1243">
            <v>10.350000000000053</v>
          </cell>
        </row>
        <row r="1244">
          <cell r="A1244">
            <v>10.358333333333386</v>
          </cell>
        </row>
        <row r="1245">
          <cell r="A1245">
            <v>10.366666666666719</v>
          </cell>
        </row>
        <row r="1246">
          <cell r="A1246">
            <v>10.375000000000052</v>
          </cell>
        </row>
        <row r="1247">
          <cell r="A1247">
            <v>10.383333333333384</v>
          </cell>
        </row>
        <row r="1248">
          <cell r="A1248">
            <v>10.391666666666717</v>
          </cell>
        </row>
        <row r="1249">
          <cell r="A1249">
            <v>10.40000000000005</v>
          </cell>
        </row>
        <row r="1250">
          <cell r="A1250">
            <v>10.408333333333383</v>
          </cell>
        </row>
        <row r="1251">
          <cell r="A1251">
            <v>10.416666666666716</v>
          </cell>
        </row>
        <row r="1252">
          <cell r="A1252">
            <v>10.425000000000049</v>
          </cell>
        </row>
        <row r="1253">
          <cell r="A1253">
            <v>10.433333333333382</v>
          </cell>
        </row>
        <row r="1254">
          <cell r="A1254">
            <v>10.441666666666714</v>
          </cell>
        </row>
        <row r="1255">
          <cell r="A1255">
            <v>10.450000000000047</v>
          </cell>
        </row>
        <row r="1256">
          <cell r="A1256">
            <v>10.45833333333338</v>
          </cell>
        </row>
        <row r="1257">
          <cell r="A1257">
            <v>10.466666666666713</v>
          </cell>
        </row>
        <row r="1258">
          <cell r="A1258">
            <v>10.475000000000046</v>
          </cell>
        </row>
        <row r="1259">
          <cell r="A1259">
            <v>10.483333333333379</v>
          </cell>
        </row>
        <row r="1260">
          <cell r="A1260">
            <v>10.491666666666712</v>
          </cell>
        </row>
        <row r="1261">
          <cell r="A1261">
            <v>10.500000000000044</v>
          </cell>
        </row>
        <row r="1262">
          <cell r="A1262">
            <v>10.508333333333377</v>
          </cell>
        </row>
        <row r="1263">
          <cell r="A1263">
            <v>10.51666666666671</v>
          </cell>
        </row>
        <row r="1264">
          <cell r="A1264">
            <v>10.525000000000043</v>
          </cell>
        </row>
        <row r="1265">
          <cell r="A1265">
            <v>10.533333333333376</v>
          </cell>
        </row>
        <row r="1266">
          <cell r="A1266">
            <v>10.541666666666709</v>
          </cell>
        </row>
        <row r="1267">
          <cell r="A1267">
            <v>10.550000000000042</v>
          </cell>
        </row>
        <row r="1268">
          <cell r="A1268">
            <v>10.558333333333374</v>
          </cell>
        </row>
        <row r="1269">
          <cell r="A1269">
            <v>10.566666666666707</v>
          </cell>
        </row>
        <row r="1270">
          <cell r="A1270">
            <v>10.57500000000004</v>
          </cell>
        </row>
        <row r="1271">
          <cell r="A1271">
            <v>10.583333333333373</v>
          </cell>
        </row>
        <row r="1272">
          <cell r="A1272">
            <v>10.591666666666706</v>
          </cell>
        </row>
        <row r="1273">
          <cell r="A1273">
            <v>10.600000000000039</v>
          </cell>
        </row>
        <row r="1274">
          <cell r="A1274">
            <v>10.608333333333372</v>
          </cell>
        </row>
        <row r="1275">
          <cell r="A1275">
            <v>10.616666666666704</v>
          </cell>
        </row>
        <row r="1276">
          <cell r="A1276">
            <v>10.625000000000037</v>
          </cell>
        </row>
        <row r="1277">
          <cell r="A1277">
            <v>10.63333333333337</v>
          </cell>
        </row>
        <row r="1278">
          <cell r="A1278">
            <v>10.641666666666703</v>
          </cell>
        </row>
        <row r="1279">
          <cell r="A1279">
            <v>10.650000000000036</v>
          </cell>
        </row>
        <row r="1280">
          <cell r="A1280">
            <v>10.658333333333369</v>
          </cell>
        </row>
        <row r="1281">
          <cell r="A1281">
            <v>10.666666666666702</v>
          </cell>
        </row>
        <row r="1282">
          <cell r="A1282">
            <v>10.675000000000034</v>
          </cell>
        </row>
        <row r="1283">
          <cell r="A1283">
            <v>10.683333333333367</v>
          </cell>
        </row>
        <row r="1284">
          <cell r="A1284">
            <v>10.6916666666667</v>
          </cell>
        </row>
        <row r="1285">
          <cell r="A1285">
            <v>10.700000000000033</v>
          </cell>
        </row>
        <row r="1286">
          <cell r="A1286">
            <v>10.708333333333366</v>
          </cell>
        </row>
        <row r="1287">
          <cell r="A1287">
            <v>10.716666666666699</v>
          </cell>
        </row>
        <row r="1288">
          <cell r="A1288">
            <v>10.725000000000032</v>
          </cell>
        </row>
        <row r="1289">
          <cell r="A1289">
            <v>10.733333333333364</v>
          </cell>
        </row>
        <row r="1290">
          <cell r="A1290">
            <v>10.741666666666697</v>
          </cell>
        </row>
        <row r="1291">
          <cell r="A1291">
            <v>10.75000000000003</v>
          </cell>
        </row>
        <row r="1292">
          <cell r="A1292">
            <v>10.758333333333363</v>
          </cell>
        </row>
        <row r="1293">
          <cell r="A1293">
            <v>10.766666666666696</v>
          </cell>
        </row>
        <row r="1294">
          <cell r="A1294">
            <v>10.775000000000029</v>
          </cell>
        </row>
        <row r="1295">
          <cell r="A1295">
            <v>10.783333333333362</v>
          </cell>
        </row>
        <row r="1296">
          <cell r="A1296">
            <v>10.791666666666694</v>
          </cell>
        </row>
        <row r="1297">
          <cell r="A1297">
            <v>10.800000000000027</v>
          </cell>
        </row>
        <row r="1298">
          <cell r="A1298">
            <v>10.80833333333336</v>
          </cell>
        </row>
        <row r="1299">
          <cell r="A1299">
            <v>10.816666666666693</v>
          </cell>
        </row>
        <row r="1300">
          <cell r="A1300">
            <v>10.825000000000026</v>
          </cell>
        </row>
        <row r="1301">
          <cell r="A1301">
            <v>10.833333333333359</v>
          </cell>
        </row>
        <row r="1302">
          <cell r="A1302">
            <v>10.841666666666692</v>
          </cell>
        </row>
        <row r="1303">
          <cell r="A1303">
            <v>10.850000000000025</v>
          </cell>
        </row>
        <row r="1304">
          <cell r="A1304">
            <v>10.858333333333357</v>
          </cell>
        </row>
        <row r="1305">
          <cell r="A1305">
            <v>10.86666666666669</v>
          </cell>
        </row>
        <row r="1306">
          <cell r="A1306">
            <v>10.875000000000023</v>
          </cell>
        </row>
        <row r="1307">
          <cell r="A1307">
            <v>10.883333333333356</v>
          </cell>
        </row>
        <row r="1308">
          <cell r="A1308">
            <v>10.891666666666689</v>
          </cell>
        </row>
        <row r="1309">
          <cell r="A1309">
            <v>10.900000000000022</v>
          </cell>
        </row>
        <row r="1310">
          <cell r="A1310">
            <v>10.908333333333355</v>
          </cell>
        </row>
        <row r="1311">
          <cell r="A1311">
            <v>10.916666666666687</v>
          </cell>
        </row>
        <row r="1312">
          <cell r="A1312">
            <v>10.92500000000002</v>
          </cell>
        </row>
        <row r="1313">
          <cell r="A1313">
            <v>10.933333333333353</v>
          </cell>
        </row>
        <row r="1314">
          <cell r="A1314">
            <v>10.941666666666686</v>
          </cell>
        </row>
        <row r="1315">
          <cell r="A1315">
            <v>10.950000000000019</v>
          </cell>
        </row>
        <row r="1316">
          <cell r="A1316">
            <v>10.958333333333352</v>
          </cell>
        </row>
        <row r="1317">
          <cell r="A1317">
            <v>10.966666666666685</v>
          </cell>
        </row>
        <row r="1318">
          <cell r="A1318">
            <v>10.975000000000017</v>
          </cell>
        </row>
        <row r="1319">
          <cell r="A1319">
            <v>10.98333333333335</v>
          </cell>
        </row>
        <row r="1320">
          <cell r="A1320">
            <v>10.991666666666683</v>
          </cell>
        </row>
        <row r="1321">
          <cell r="A1321">
            <v>11.000000000000016</v>
          </cell>
        </row>
        <row r="1322">
          <cell r="A1322">
            <v>11.008333333333349</v>
          </cell>
        </row>
        <row r="1323">
          <cell r="A1323">
            <v>11.016666666666682</v>
          </cell>
        </row>
        <row r="1324">
          <cell r="A1324">
            <v>11.025000000000015</v>
          </cell>
        </row>
        <row r="1325">
          <cell r="A1325">
            <v>11.033333333333347</v>
          </cell>
        </row>
        <row r="1326">
          <cell r="A1326">
            <v>11.04166666666668</v>
          </cell>
        </row>
        <row r="1327">
          <cell r="A1327">
            <v>11.050000000000013</v>
          </cell>
        </row>
        <row r="1328">
          <cell r="A1328">
            <v>11.058333333333346</v>
          </cell>
        </row>
        <row r="1329">
          <cell r="A1329">
            <v>11.066666666666679</v>
          </cell>
        </row>
        <row r="1330">
          <cell r="A1330">
            <v>11.075000000000012</v>
          </cell>
        </row>
        <row r="1331">
          <cell r="A1331">
            <v>11.083333333333345</v>
          </cell>
        </row>
        <row r="1332">
          <cell r="A1332">
            <v>11.091666666666677</v>
          </cell>
        </row>
        <row r="1333">
          <cell r="A1333">
            <v>11.10000000000001</v>
          </cell>
        </row>
        <row r="1334">
          <cell r="A1334">
            <v>11.108333333333343</v>
          </cell>
        </row>
        <row r="1335">
          <cell r="A1335">
            <v>11.116666666666676</v>
          </cell>
        </row>
        <row r="1336">
          <cell r="A1336">
            <v>11.125000000000009</v>
          </cell>
        </row>
        <row r="1337">
          <cell r="A1337">
            <v>11.133333333333342</v>
          </cell>
        </row>
        <row r="1338">
          <cell r="A1338">
            <v>11.141666666666675</v>
          </cell>
        </row>
        <row r="1339">
          <cell r="A1339">
            <v>11.150000000000007</v>
          </cell>
        </row>
        <row r="1340">
          <cell r="A1340">
            <v>11.15833333333334</v>
          </cell>
        </row>
        <row r="1341">
          <cell r="A1341">
            <v>11.166666666666673</v>
          </cell>
        </row>
        <row r="1342">
          <cell r="A1342">
            <v>11.175000000000006</v>
          </cell>
        </row>
        <row r="1343">
          <cell r="A1343">
            <v>11.183333333333339</v>
          </cell>
        </row>
        <row r="1344">
          <cell r="A1344">
            <v>11.191666666666672</v>
          </cell>
        </row>
        <row r="1345">
          <cell r="A1345">
            <v>11.200000000000005</v>
          </cell>
        </row>
        <row r="1346">
          <cell r="A1346">
            <v>11.208333333333337</v>
          </cell>
        </row>
        <row r="1347">
          <cell r="A1347">
            <v>11.21666666666667</v>
          </cell>
        </row>
        <row r="1348">
          <cell r="A1348">
            <v>11.225000000000003</v>
          </cell>
        </row>
        <row r="1349">
          <cell r="A1349">
            <v>11.233333333333336</v>
          </cell>
        </row>
        <row r="1350">
          <cell r="A1350">
            <v>11.241666666666669</v>
          </cell>
        </row>
        <row r="1351">
          <cell r="A1351">
            <v>11.250000000000002</v>
          </cell>
        </row>
        <row r="1352">
          <cell r="A1352">
            <v>11.258333333333335</v>
          </cell>
        </row>
        <row r="1353">
          <cell r="A1353">
            <v>11.266666666666667</v>
          </cell>
        </row>
        <row r="1354">
          <cell r="A1354">
            <v>11.275</v>
          </cell>
        </row>
        <row r="1355">
          <cell r="A1355">
            <v>11.283333333333333</v>
          </cell>
        </row>
        <row r="1356">
          <cell r="A1356">
            <v>11.291666666666666</v>
          </cell>
        </row>
        <row r="1357">
          <cell r="A1357">
            <v>11.299999999999999</v>
          </cell>
        </row>
        <row r="1358">
          <cell r="A1358">
            <v>11.308333333333332</v>
          </cell>
        </row>
        <row r="1359">
          <cell r="A1359">
            <v>11.316666666666665</v>
          </cell>
        </row>
        <row r="1360">
          <cell r="A1360">
            <v>11.324999999999998</v>
          </cell>
        </row>
        <row r="1361">
          <cell r="A1361">
            <v>11.33333333333333</v>
          </cell>
        </row>
        <row r="1362">
          <cell r="A1362">
            <v>11.341666666666663</v>
          </cell>
        </row>
        <row r="1363">
          <cell r="A1363">
            <v>11.349999999999996</v>
          </cell>
        </row>
        <row r="1364">
          <cell r="A1364">
            <v>11.358333333333329</v>
          </cell>
        </row>
        <row r="1365">
          <cell r="A1365">
            <v>11.366666666666662</v>
          </cell>
        </row>
        <row r="1366">
          <cell r="A1366">
            <v>11.374999999999995</v>
          </cell>
        </row>
        <row r="1367">
          <cell r="A1367">
            <v>11.383333333333328</v>
          </cell>
        </row>
        <row r="1368">
          <cell r="A1368">
            <v>11.39166666666666</v>
          </cell>
        </row>
        <row r="1369">
          <cell r="A1369">
            <v>11.399999999999993</v>
          </cell>
        </row>
        <row r="1370">
          <cell r="A1370">
            <v>11.408333333333326</v>
          </cell>
        </row>
        <row r="1371">
          <cell r="A1371">
            <v>11.416666666666659</v>
          </cell>
        </row>
        <row r="1372">
          <cell r="A1372">
            <v>11.424999999999992</v>
          </cell>
        </row>
        <row r="1373">
          <cell r="A1373">
            <v>11.433333333333325</v>
          </cell>
        </row>
        <row r="1374">
          <cell r="A1374">
            <v>11.441666666666658</v>
          </cell>
        </row>
        <row r="1375">
          <cell r="A1375">
            <v>11.44999999999999</v>
          </cell>
        </row>
        <row r="1376">
          <cell r="A1376">
            <v>11.458333333333323</v>
          </cell>
        </row>
        <row r="1377">
          <cell r="A1377">
            <v>11.466666666666656</v>
          </cell>
        </row>
        <row r="1378">
          <cell r="A1378">
            <v>11.474999999999989</v>
          </cell>
        </row>
        <row r="1379">
          <cell r="A1379">
            <v>11.483333333333322</v>
          </cell>
        </row>
        <row r="1380">
          <cell r="A1380">
            <v>11.491666666666655</v>
          </cell>
        </row>
        <row r="1381">
          <cell r="A1381">
            <v>11.499999999999988</v>
          </cell>
        </row>
        <row r="1382">
          <cell r="A1382">
            <v>11.50833333333332</v>
          </cell>
        </row>
        <row r="1383">
          <cell r="A1383">
            <v>11.516666666666653</v>
          </cell>
        </row>
        <row r="1384">
          <cell r="A1384">
            <v>11.524999999999986</v>
          </cell>
        </row>
        <row r="1385">
          <cell r="A1385">
            <v>11.533333333333319</v>
          </cell>
        </row>
        <row r="1386">
          <cell r="A1386">
            <v>11.541666666666652</v>
          </cell>
        </row>
        <row r="1387">
          <cell r="A1387">
            <v>11.549999999999985</v>
          </cell>
        </row>
        <row r="1388">
          <cell r="A1388">
            <v>11.558333333333318</v>
          </cell>
        </row>
        <row r="1389">
          <cell r="A1389">
            <v>11.56666666666665</v>
          </cell>
        </row>
        <row r="1390">
          <cell r="A1390">
            <v>11.574999999999983</v>
          </cell>
        </row>
        <row r="1391">
          <cell r="A1391">
            <v>11.583333333333316</v>
          </cell>
        </row>
        <row r="1392">
          <cell r="A1392">
            <v>11.591666666666649</v>
          </cell>
        </row>
        <row r="1393">
          <cell r="A1393">
            <v>11.599999999999982</v>
          </cell>
        </row>
        <row r="1394">
          <cell r="A1394">
            <v>11.608333333333315</v>
          </cell>
        </row>
        <row r="1395">
          <cell r="A1395">
            <v>11.616666666666648</v>
          </cell>
        </row>
        <row r="1396">
          <cell r="A1396">
            <v>11.62499999999998</v>
          </cell>
        </row>
        <row r="1397">
          <cell r="A1397">
            <v>11.633333333333313</v>
          </cell>
        </row>
        <row r="1398">
          <cell r="A1398">
            <v>11.641666666666646</v>
          </cell>
        </row>
        <row r="1399">
          <cell r="A1399">
            <v>11.649999999999979</v>
          </cell>
        </row>
        <row r="1400">
          <cell r="A1400">
            <v>11.658333333333312</v>
          </cell>
        </row>
        <row r="1401">
          <cell r="A1401">
            <v>11.666666666666645</v>
          </cell>
        </row>
        <row r="1402">
          <cell r="A1402">
            <v>11.674999999999978</v>
          </cell>
        </row>
        <row r="1403">
          <cell r="A1403">
            <v>11.68333333333331</v>
          </cell>
        </row>
        <row r="1404">
          <cell r="A1404">
            <v>11.691666666666643</v>
          </cell>
        </row>
        <row r="1405">
          <cell r="A1405">
            <v>11.699999999999976</v>
          </cell>
        </row>
        <row r="1406">
          <cell r="A1406">
            <v>11.708333333333309</v>
          </cell>
        </row>
        <row r="1407">
          <cell r="A1407">
            <v>11.716666666666642</v>
          </cell>
        </row>
        <row r="1408">
          <cell r="A1408">
            <v>11.724999999999975</v>
          </cell>
        </row>
        <row r="1409">
          <cell r="A1409">
            <v>11.733333333333308</v>
          </cell>
        </row>
        <row r="1410">
          <cell r="A1410">
            <v>11.74166666666664</v>
          </cell>
        </row>
        <row r="1411">
          <cell r="A1411">
            <v>11.749999999999973</v>
          </cell>
        </row>
        <row r="1412">
          <cell r="A1412">
            <v>11.758333333333306</v>
          </cell>
        </row>
        <row r="1413">
          <cell r="A1413">
            <v>11.766666666666639</v>
          </cell>
        </row>
        <row r="1414">
          <cell r="A1414">
            <v>11.774999999999972</v>
          </cell>
        </row>
        <row r="1415">
          <cell r="A1415">
            <v>11.783333333333305</v>
          </cell>
        </row>
        <row r="1416">
          <cell r="A1416">
            <v>11.791666666666638</v>
          </cell>
        </row>
        <row r="1417">
          <cell r="A1417">
            <v>11.799999999999971</v>
          </cell>
        </row>
        <row r="1418">
          <cell r="A1418">
            <v>11.808333333333303</v>
          </cell>
        </row>
        <row r="1419">
          <cell r="A1419">
            <v>11.816666666666636</v>
          </cell>
        </row>
        <row r="1420">
          <cell r="A1420">
            <v>11.824999999999969</v>
          </cell>
        </row>
        <row r="1421">
          <cell r="A1421">
            <v>11.833333333333302</v>
          </cell>
        </row>
        <row r="1422">
          <cell r="A1422">
            <v>11.841666666666635</v>
          </cell>
        </row>
        <row r="1423">
          <cell r="A1423">
            <v>11.849999999999968</v>
          </cell>
        </row>
        <row r="1424">
          <cell r="A1424">
            <v>11.858333333333301</v>
          </cell>
        </row>
        <row r="1425">
          <cell r="A1425">
            <v>11.866666666666633</v>
          </cell>
        </row>
        <row r="1426">
          <cell r="A1426">
            <v>11.874999999999966</v>
          </cell>
        </row>
        <row r="1427">
          <cell r="A1427">
            <v>11.883333333333299</v>
          </cell>
        </row>
        <row r="1428">
          <cell r="A1428">
            <v>11.891666666666632</v>
          </cell>
        </row>
        <row r="1429">
          <cell r="A1429">
            <v>11.899999999999965</v>
          </cell>
        </row>
        <row r="1430">
          <cell r="A1430">
            <v>11.908333333333298</v>
          </cell>
        </row>
        <row r="1431">
          <cell r="A1431">
            <v>11.916666666666631</v>
          </cell>
        </row>
        <row r="1432">
          <cell r="A1432">
            <v>11.924999999999963</v>
          </cell>
        </row>
        <row r="1433">
          <cell r="A1433">
            <v>11.933333333333296</v>
          </cell>
        </row>
        <row r="1434">
          <cell r="A1434">
            <v>11.941666666666629</v>
          </cell>
        </row>
        <row r="1435">
          <cell r="A1435">
            <v>11.949999999999962</v>
          </cell>
        </row>
        <row r="1436">
          <cell r="A1436">
            <v>11.958333333333295</v>
          </cell>
        </row>
        <row r="1437">
          <cell r="A1437">
            <v>11.966666666666628</v>
          </cell>
        </row>
        <row r="1438">
          <cell r="A1438">
            <v>11.974999999999961</v>
          </cell>
        </row>
        <row r="1439">
          <cell r="A1439">
            <v>11.983333333333293</v>
          </cell>
        </row>
        <row r="1440">
          <cell r="A1440">
            <v>11.991666666666626</v>
          </cell>
        </row>
        <row r="1441">
          <cell r="A1441">
            <v>11.999999999999959</v>
          </cell>
        </row>
        <row r="1442">
          <cell r="A1442">
            <v>12.008333333333292</v>
          </cell>
        </row>
        <row r="1443">
          <cell r="A1443">
            <v>12.016666666666625</v>
          </cell>
        </row>
        <row r="1444">
          <cell r="A1444">
            <v>12.024999999999958</v>
          </cell>
        </row>
        <row r="1445">
          <cell r="A1445">
            <v>12.033333333333291</v>
          </cell>
        </row>
        <row r="1446">
          <cell r="A1446">
            <v>12.041666666666623</v>
          </cell>
        </row>
        <row r="1447">
          <cell r="A1447">
            <v>12.049999999999956</v>
          </cell>
        </row>
        <row r="1448">
          <cell r="A1448">
            <v>12.058333333333289</v>
          </cell>
        </row>
        <row r="1449">
          <cell r="A1449">
            <v>12.066666666666622</v>
          </cell>
        </row>
        <row r="1450">
          <cell r="A1450">
            <v>12.074999999999955</v>
          </cell>
        </row>
        <row r="1451">
          <cell r="A1451">
            <v>12.083333333333288</v>
          </cell>
        </row>
        <row r="1452">
          <cell r="A1452">
            <v>12.091666666666621</v>
          </cell>
        </row>
        <row r="1453">
          <cell r="A1453">
            <v>12.099999999999953</v>
          </cell>
        </row>
        <row r="1454">
          <cell r="A1454">
            <v>12.108333333333286</v>
          </cell>
        </row>
        <row r="1455">
          <cell r="A1455">
            <v>12.116666666666619</v>
          </cell>
        </row>
        <row r="1456">
          <cell r="A1456">
            <v>12.124999999999952</v>
          </cell>
        </row>
        <row r="1457">
          <cell r="A1457">
            <v>12.133333333333285</v>
          </cell>
        </row>
        <row r="1458">
          <cell r="A1458">
            <v>12.141666666666618</v>
          </cell>
        </row>
        <row r="1459">
          <cell r="A1459">
            <v>12.149999999999951</v>
          </cell>
        </row>
        <row r="1460">
          <cell r="A1460">
            <v>12.158333333333283</v>
          </cell>
        </row>
        <row r="1461">
          <cell r="A1461">
            <v>12.166666666666616</v>
          </cell>
        </row>
        <row r="1462">
          <cell r="A1462">
            <v>12.174999999999949</v>
          </cell>
        </row>
        <row r="1463">
          <cell r="A1463">
            <v>12.183333333333282</v>
          </cell>
        </row>
        <row r="1464">
          <cell r="A1464">
            <v>12.191666666666615</v>
          </cell>
        </row>
        <row r="1465">
          <cell r="A1465">
            <v>12.199999999999948</v>
          </cell>
        </row>
        <row r="1466">
          <cell r="A1466">
            <v>12.208333333333281</v>
          </cell>
        </row>
        <row r="1467">
          <cell r="A1467">
            <v>12.216666666666613</v>
          </cell>
        </row>
        <row r="1468">
          <cell r="A1468">
            <v>12.224999999999946</v>
          </cell>
        </row>
        <row r="1469">
          <cell r="A1469">
            <v>12.233333333333279</v>
          </cell>
        </row>
        <row r="1470">
          <cell r="A1470">
            <v>12.241666666666612</v>
          </cell>
        </row>
        <row r="1471">
          <cell r="A1471">
            <v>12.249999999999945</v>
          </cell>
        </row>
        <row r="1472">
          <cell r="A1472">
            <v>12.258333333333278</v>
          </cell>
        </row>
        <row r="1473">
          <cell r="A1473">
            <v>12.266666666666611</v>
          </cell>
        </row>
        <row r="1474">
          <cell r="A1474">
            <v>12.274999999999944</v>
          </cell>
        </row>
        <row r="1475">
          <cell r="A1475">
            <v>12.283333333333276</v>
          </cell>
        </row>
        <row r="1476">
          <cell r="A1476">
            <v>12.291666666666609</v>
          </cell>
        </row>
        <row r="1477">
          <cell r="A1477">
            <v>12.299999999999942</v>
          </cell>
        </row>
        <row r="1478">
          <cell r="A1478">
            <v>12.308333333333275</v>
          </cell>
        </row>
        <row r="1479">
          <cell r="A1479">
            <v>12.316666666666608</v>
          </cell>
        </row>
        <row r="1480">
          <cell r="A1480">
            <v>12.324999999999941</v>
          </cell>
        </row>
        <row r="1481">
          <cell r="A1481">
            <v>12.333333333333274</v>
          </cell>
        </row>
        <row r="1482">
          <cell r="A1482">
            <v>12.341666666666606</v>
          </cell>
        </row>
        <row r="1483">
          <cell r="A1483">
            <v>12.349999999999939</v>
          </cell>
        </row>
        <row r="1484">
          <cell r="A1484">
            <v>12.358333333333272</v>
          </cell>
        </row>
        <row r="1485">
          <cell r="A1485">
            <v>12.366666666666605</v>
          </cell>
        </row>
        <row r="1486">
          <cell r="A1486">
            <v>12.374999999999938</v>
          </cell>
        </row>
        <row r="1487">
          <cell r="A1487">
            <v>12.383333333333271</v>
          </cell>
        </row>
        <row r="1488">
          <cell r="A1488">
            <v>12.391666666666604</v>
          </cell>
        </row>
        <row r="1489">
          <cell r="A1489">
            <v>12.399999999999936</v>
          </cell>
        </row>
        <row r="1490">
          <cell r="A1490">
            <v>12.408333333333269</v>
          </cell>
        </row>
        <row r="1491">
          <cell r="A1491">
            <v>12.416666666666602</v>
          </cell>
        </row>
        <row r="1492">
          <cell r="A1492">
            <v>12.424999999999935</v>
          </cell>
        </row>
        <row r="1493">
          <cell r="A1493">
            <v>12.433333333333268</v>
          </cell>
        </row>
        <row r="1494">
          <cell r="A1494">
            <v>12.441666666666601</v>
          </cell>
        </row>
        <row r="1495">
          <cell r="A1495">
            <v>12.449999999999934</v>
          </cell>
        </row>
        <row r="1496">
          <cell r="A1496">
            <v>12.458333333333266</v>
          </cell>
        </row>
        <row r="1497">
          <cell r="A1497">
            <v>12.466666666666599</v>
          </cell>
        </row>
        <row r="1498">
          <cell r="A1498">
            <v>12.474999999999932</v>
          </cell>
        </row>
        <row r="1499">
          <cell r="A1499">
            <v>12.483333333333265</v>
          </cell>
        </row>
        <row r="1500">
          <cell r="A1500">
            <v>12.491666666666598</v>
          </cell>
        </row>
        <row r="1501">
          <cell r="A1501">
            <v>12.499999999999931</v>
          </cell>
        </row>
        <row r="1502">
          <cell r="A1502">
            <v>12.508333333333264</v>
          </cell>
        </row>
        <row r="1503">
          <cell r="A1503">
            <v>12.516666666666596</v>
          </cell>
        </row>
        <row r="1504">
          <cell r="A1504">
            <v>12.524999999999929</v>
          </cell>
        </row>
        <row r="1505">
          <cell r="A1505">
            <v>12.533333333333262</v>
          </cell>
        </row>
        <row r="1506">
          <cell r="A1506">
            <v>12.541666666666595</v>
          </cell>
        </row>
        <row r="1507">
          <cell r="A1507">
            <v>12.549999999999928</v>
          </cell>
        </row>
        <row r="1508">
          <cell r="A1508">
            <v>12.558333333333261</v>
          </cell>
        </row>
        <row r="1509">
          <cell r="A1509">
            <v>12.566666666666594</v>
          </cell>
        </row>
        <row r="1510">
          <cell r="A1510">
            <v>12.574999999999926</v>
          </cell>
        </row>
        <row r="1511">
          <cell r="A1511">
            <v>12.583333333333259</v>
          </cell>
        </row>
        <row r="1512">
          <cell r="A1512">
            <v>12.591666666666592</v>
          </cell>
        </row>
        <row r="1513">
          <cell r="A1513">
            <v>12.599999999999925</v>
          </cell>
        </row>
        <row r="1514">
          <cell r="A1514">
            <v>12.608333333333258</v>
          </cell>
        </row>
        <row r="1515">
          <cell r="A1515">
            <v>12.616666666666591</v>
          </cell>
        </row>
        <row r="1516">
          <cell r="A1516">
            <v>12.624999999999924</v>
          </cell>
        </row>
        <row r="1517">
          <cell r="A1517">
            <v>12.633333333333256</v>
          </cell>
        </row>
        <row r="1518">
          <cell r="A1518">
            <v>12.641666666666589</v>
          </cell>
        </row>
        <row r="1519">
          <cell r="A1519">
            <v>12.649999999999922</v>
          </cell>
        </row>
        <row r="1520">
          <cell r="A1520">
            <v>12.658333333333255</v>
          </cell>
        </row>
        <row r="1521">
          <cell r="A1521">
            <v>12.666666666666588</v>
          </cell>
        </row>
        <row r="1522">
          <cell r="A1522">
            <v>12.674999999999921</v>
          </cell>
        </row>
        <row r="1523">
          <cell r="A1523">
            <v>12.683333333333254</v>
          </cell>
        </row>
        <row r="1524">
          <cell r="A1524">
            <v>12.691666666666586</v>
          </cell>
        </row>
        <row r="1525">
          <cell r="A1525">
            <v>12.699999999999919</v>
          </cell>
        </row>
        <row r="1526">
          <cell r="A1526">
            <v>12.708333333333252</v>
          </cell>
        </row>
        <row r="1527">
          <cell r="A1527">
            <v>12.716666666666585</v>
          </cell>
        </row>
        <row r="1528">
          <cell r="A1528">
            <v>12.724999999999918</v>
          </cell>
        </row>
        <row r="1529">
          <cell r="A1529">
            <v>12.733333333333251</v>
          </cell>
        </row>
        <row r="1530">
          <cell r="A1530">
            <v>12.741666666666584</v>
          </cell>
        </row>
        <row r="1531">
          <cell r="A1531">
            <v>12.749999999999917</v>
          </cell>
        </row>
        <row r="1532">
          <cell r="A1532">
            <v>12.758333333333249</v>
          </cell>
        </row>
        <row r="1533">
          <cell r="A1533">
            <v>12.766666666666582</v>
          </cell>
        </row>
        <row r="1534">
          <cell r="A1534">
            <v>12.774999999999915</v>
          </cell>
        </row>
        <row r="1535">
          <cell r="A1535">
            <v>12.783333333333248</v>
          </cell>
        </row>
        <row r="1536">
          <cell r="A1536">
            <v>12.791666666666581</v>
          </cell>
        </row>
        <row r="1537">
          <cell r="A1537">
            <v>12.799999999999914</v>
          </cell>
        </row>
        <row r="1538">
          <cell r="A1538">
            <v>12.808333333333247</v>
          </cell>
        </row>
        <row r="1539">
          <cell r="A1539">
            <v>12.816666666666579</v>
          </cell>
        </row>
        <row r="1540">
          <cell r="A1540">
            <v>12.824999999999912</v>
          </cell>
        </row>
        <row r="1541">
          <cell r="A1541">
            <v>12.833333333333245</v>
          </cell>
        </row>
        <row r="1542">
          <cell r="A1542">
            <v>12.841666666666578</v>
          </cell>
        </row>
        <row r="1543">
          <cell r="A1543">
            <v>12.849999999999911</v>
          </cell>
        </row>
        <row r="1544">
          <cell r="A1544">
            <v>12.858333333333244</v>
          </cell>
        </row>
        <row r="1545">
          <cell r="A1545">
            <v>12.866666666666577</v>
          </cell>
        </row>
        <row r="1546">
          <cell r="A1546">
            <v>12.874999999999909</v>
          </cell>
        </row>
        <row r="1547">
          <cell r="A1547">
            <v>12.883333333333242</v>
          </cell>
        </row>
        <row r="1548">
          <cell r="A1548">
            <v>12.891666666666575</v>
          </cell>
        </row>
        <row r="1549">
          <cell r="A1549">
            <v>12.899999999999908</v>
          </cell>
        </row>
        <row r="1550">
          <cell r="A1550">
            <v>12.908333333333241</v>
          </cell>
        </row>
        <row r="1551">
          <cell r="A1551">
            <v>12.916666666666574</v>
          </cell>
        </row>
        <row r="1552">
          <cell r="A1552">
            <v>12.924999999999907</v>
          </cell>
        </row>
        <row r="1553">
          <cell r="A1553">
            <v>12.933333333333239</v>
          </cell>
        </row>
        <row r="1554">
          <cell r="A1554">
            <v>12.941666666666572</v>
          </cell>
        </row>
        <row r="1555">
          <cell r="A1555">
            <v>12.949999999999905</v>
          </cell>
        </row>
        <row r="1556">
          <cell r="A1556">
            <v>12.958333333333238</v>
          </cell>
        </row>
        <row r="1557">
          <cell r="A1557">
            <v>12.966666666666571</v>
          </cell>
        </row>
        <row r="1558">
          <cell r="A1558">
            <v>12.974999999999904</v>
          </cell>
        </row>
        <row r="1559">
          <cell r="A1559">
            <v>12.983333333333237</v>
          </cell>
        </row>
        <row r="1560">
          <cell r="A1560">
            <v>12.991666666666569</v>
          </cell>
        </row>
        <row r="1561">
          <cell r="A1561">
            <v>12.999999999999902</v>
          </cell>
        </row>
        <row r="1562">
          <cell r="A1562">
            <v>13.008333333333235</v>
          </cell>
        </row>
        <row r="1563">
          <cell r="A1563">
            <v>13.016666666666568</v>
          </cell>
        </row>
        <row r="1564">
          <cell r="A1564">
            <v>13.024999999999901</v>
          </cell>
        </row>
        <row r="1565">
          <cell r="A1565">
            <v>13.033333333333234</v>
          </cell>
        </row>
        <row r="1566">
          <cell r="A1566">
            <v>13.041666666666567</v>
          </cell>
        </row>
        <row r="1567">
          <cell r="A1567">
            <v>13.049999999999899</v>
          </cell>
        </row>
        <row r="1568">
          <cell r="A1568">
            <v>13.058333333333232</v>
          </cell>
        </row>
        <row r="1569">
          <cell r="A1569">
            <v>13.066666666666565</v>
          </cell>
        </row>
        <row r="1570">
          <cell r="A1570">
            <v>13.074999999999898</v>
          </cell>
        </row>
        <row r="1571">
          <cell r="A1571">
            <v>13.083333333333231</v>
          </cell>
        </row>
        <row r="1572">
          <cell r="A1572">
            <v>13.091666666666564</v>
          </cell>
        </row>
        <row r="1573">
          <cell r="A1573">
            <v>13.099999999999897</v>
          </cell>
        </row>
        <row r="1574">
          <cell r="A1574">
            <v>13.108333333333229</v>
          </cell>
        </row>
        <row r="1575">
          <cell r="A1575">
            <v>13.116666666666562</v>
          </cell>
        </row>
        <row r="1576">
          <cell r="A1576">
            <v>13.124999999999895</v>
          </cell>
        </row>
        <row r="1577">
          <cell r="A1577">
            <v>13.133333333333228</v>
          </cell>
        </row>
        <row r="1578">
          <cell r="A1578">
            <v>13.141666666666561</v>
          </cell>
        </row>
        <row r="1579">
          <cell r="A1579">
            <v>13.149999999999894</v>
          </cell>
        </row>
        <row r="1580">
          <cell r="A1580">
            <v>13.158333333333227</v>
          </cell>
        </row>
        <row r="1581">
          <cell r="A1581">
            <v>13.166666666666559</v>
          </cell>
        </row>
        <row r="1582">
          <cell r="A1582">
            <v>13.174999999999892</v>
          </cell>
        </row>
        <row r="1583">
          <cell r="A1583">
            <v>13.183333333333225</v>
          </cell>
        </row>
        <row r="1584">
          <cell r="A1584">
            <v>13.191666666666558</v>
          </cell>
        </row>
        <row r="1585">
          <cell r="A1585">
            <v>13.199999999999891</v>
          </cell>
        </row>
        <row r="1586">
          <cell r="A1586">
            <v>13.208333333333224</v>
          </cell>
        </row>
        <row r="1587">
          <cell r="A1587">
            <v>13.216666666666557</v>
          </cell>
        </row>
        <row r="1588">
          <cell r="A1588">
            <v>13.22499999999989</v>
          </cell>
        </row>
        <row r="1589">
          <cell r="A1589">
            <v>13.233333333333222</v>
          </cell>
        </row>
        <row r="1590">
          <cell r="A1590">
            <v>13.241666666666555</v>
          </cell>
        </row>
        <row r="1591">
          <cell r="A1591">
            <v>13.249999999999888</v>
          </cell>
        </row>
        <row r="1592">
          <cell r="A1592">
            <v>13.258333333333221</v>
          </cell>
        </row>
        <row r="1593">
          <cell r="A1593">
            <v>13.266666666666554</v>
          </cell>
        </row>
        <row r="1594">
          <cell r="A1594">
            <v>13.274999999999887</v>
          </cell>
        </row>
        <row r="1595">
          <cell r="A1595">
            <v>13.28333333333322</v>
          </cell>
        </row>
        <row r="1596">
          <cell r="A1596">
            <v>13.291666666666552</v>
          </cell>
        </row>
        <row r="1597">
          <cell r="A1597">
            <v>13.299999999999885</v>
          </cell>
        </row>
        <row r="1598">
          <cell r="A1598">
            <v>13.308333333333218</v>
          </cell>
        </row>
        <row r="1599">
          <cell r="A1599">
            <v>13.316666666666551</v>
          </cell>
        </row>
        <row r="1600">
          <cell r="A1600">
            <v>13.324999999999884</v>
          </cell>
        </row>
        <row r="1601">
          <cell r="A1601">
            <v>13.333333333333217</v>
          </cell>
        </row>
        <row r="1602">
          <cell r="A1602">
            <v>13.34166666666655</v>
          </cell>
        </row>
        <row r="1603">
          <cell r="A1603">
            <v>13.349999999999882</v>
          </cell>
        </row>
        <row r="1604">
          <cell r="A1604">
            <v>13.358333333333215</v>
          </cell>
        </row>
        <row r="1605">
          <cell r="A1605">
            <v>13.366666666666548</v>
          </cell>
        </row>
        <row r="1606">
          <cell r="A1606">
            <v>13.374999999999881</v>
          </cell>
        </row>
        <row r="1607">
          <cell r="A1607">
            <v>13.383333333333214</v>
          </cell>
        </row>
        <row r="1608">
          <cell r="A1608">
            <v>13.391666666666547</v>
          </cell>
        </row>
        <row r="1609">
          <cell r="A1609">
            <v>13.39999999999988</v>
          </cell>
        </row>
        <row r="1610">
          <cell r="A1610">
            <v>13.408333333333212</v>
          </cell>
        </row>
        <row r="1611">
          <cell r="A1611">
            <v>13.416666666666545</v>
          </cell>
        </row>
        <row r="1612">
          <cell r="A1612">
            <v>13.424999999999878</v>
          </cell>
        </row>
        <row r="1613">
          <cell r="A1613">
            <v>13.433333333333211</v>
          </cell>
        </row>
        <row r="1614">
          <cell r="A1614">
            <v>13.441666666666544</v>
          </cell>
        </row>
        <row r="1615">
          <cell r="A1615">
            <v>13.449999999999877</v>
          </cell>
        </row>
        <row r="1616">
          <cell r="A1616">
            <v>13.45833333333321</v>
          </cell>
        </row>
        <row r="1617">
          <cell r="A1617">
            <v>13.466666666666542</v>
          </cell>
        </row>
        <row r="1618">
          <cell r="A1618">
            <v>13.474999999999875</v>
          </cell>
        </row>
        <row r="1619">
          <cell r="A1619">
            <v>13.483333333333208</v>
          </cell>
        </row>
        <row r="1620">
          <cell r="A1620">
            <v>13.491666666666541</v>
          </cell>
        </row>
        <row r="1621">
          <cell r="A1621">
            <v>13.499999999999874</v>
          </cell>
        </row>
        <row r="1622">
          <cell r="A1622">
            <v>13.508333333333207</v>
          </cell>
        </row>
        <row r="1623">
          <cell r="A1623">
            <v>13.51666666666654</v>
          </cell>
        </row>
        <row r="1624">
          <cell r="A1624">
            <v>13.524999999999872</v>
          </cell>
        </row>
        <row r="1625">
          <cell r="A1625">
            <v>13.533333333333205</v>
          </cell>
        </row>
        <row r="1626">
          <cell r="A1626">
            <v>13.541666666666538</v>
          </cell>
        </row>
        <row r="1627">
          <cell r="A1627">
            <v>13.549999999999871</v>
          </cell>
        </row>
        <row r="1628">
          <cell r="A1628">
            <v>13.558333333333204</v>
          </cell>
        </row>
        <row r="1629">
          <cell r="A1629">
            <v>13.566666666666537</v>
          </cell>
        </row>
        <row r="1630">
          <cell r="A1630">
            <v>13.57499999999987</v>
          </cell>
        </row>
        <row r="1631">
          <cell r="A1631">
            <v>13.583333333333202</v>
          </cell>
        </row>
        <row r="1632">
          <cell r="A1632">
            <v>13.591666666666535</v>
          </cell>
        </row>
        <row r="1633">
          <cell r="A1633">
            <v>13.599999999999868</v>
          </cell>
        </row>
        <row r="1634">
          <cell r="A1634">
            <v>13.608333333333201</v>
          </cell>
        </row>
        <row r="1635">
          <cell r="A1635">
            <v>13.616666666666534</v>
          </cell>
        </row>
        <row r="1636">
          <cell r="A1636">
            <v>13.624999999999867</v>
          </cell>
        </row>
        <row r="1637">
          <cell r="A1637">
            <v>13.6333333333332</v>
          </cell>
        </row>
        <row r="1638">
          <cell r="A1638">
            <v>13.641666666666532</v>
          </cell>
        </row>
        <row r="1639">
          <cell r="A1639">
            <v>13.649999999999865</v>
          </cell>
        </row>
        <row r="1640">
          <cell r="A1640">
            <v>13.658333333333198</v>
          </cell>
        </row>
        <row r="1641">
          <cell r="A1641">
            <v>13.666666666666531</v>
          </cell>
        </row>
        <row r="1642">
          <cell r="A1642">
            <v>13.674999999999864</v>
          </cell>
        </row>
        <row r="1643">
          <cell r="A1643">
            <v>13.683333333333197</v>
          </cell>
        </row>
        <row r="1644">
          <cell r="A1644">
            <v>13.69166666666653</v>
          </cell>
        </row>
        <row r="1645">
          <cell r="A1645">
            <v>13.699999999999863</v>
          </cell>
        </row>
        <row r="1646">
          <cell r="A1646">
            <v>13.708333333333195</v>
          </cell>
        </row>
        <row r="1647">
          <cell r="A1647">
            <v>13.716666666666528</v>
          </cell>
        </row>
        <row r="1648">
          <cell r="A1648">
            <v>13.724999999999861</v>
          </cell>
        </row>
        <row r="1649">
          <cell r="A1649">
            <v>13.733333333333194</v>
          </cell>
        </row>
        <row r="1650">
          <cell r="A1650">
            <v>13.741666666666527</v>
          </cell>
        </row>
        <row r="1651">
          <cell r="A1651">
            <v>13.74999999999986</v>
          </cell>
        </row>
        <row r="1652">
          <cell r="A1652">
            <v>13.758333333333193</v>
          </cell>
        </row>
        <row r="1653">
          <cell r="A1653">
            <v>13.766666666666525</v>
          </cell>
        </row>
        <row r="1654">
          <cell r="A1654">
            <v>13.774999999999858</v>
          </cell>
        </row>
        <row r="1655">
          <cell r="A1655">
            <v>13.783333333333191</v>
          </cell>
        </row>
        <row r="1656">
          <cell r="A1656">
            <v>13.791666666666524</v>
          </cell>
        </row>
        <row r="1657">
          <cell r="A1657">
            <v>13.799999999999857</v>
          </cell>
        </row>
        <row r="1658">
          <cell r="A1658">
            <v>13.80833333333319</v>
          </cell>
        </row>
        <row r="1659">
          <cell r="A1659">
            <v>13.816666666666523</v>
          </cell>
        </row>
        <row r="1660">
          <cell r="A1660">
            <v>13.824999999999855</v>
          </cell>
        </row>
        <row r="1661">
          <cell r="A1661">
            <v>13.833333333333188</v>
          </cell>
        </row>
        <row r="1662">
          <cell r="A1662">
            <v>13.841666666666521</v>
          </cell>
        </row>
        <row r="1663">
          <cell r="A1663">
            <v>13.849999999999854</v>
          </cell>
        </row>
        <row r="1664">
          <cell r="A1664">
            <v>13.858333333333187</v>
          </cell>
        </row>
        <row r="1665">
          <cell r="A1665">
            <v>13.86666666666652</v>
          </cell>
        </row>
        <row r="1666">
          <cell r="A1666">
            <v>13.874999999999853</v>
          </cell>
        </row>
        <row r="1667">
          <cell r="A1667">
            <v>13.883333333333185</v>
          </cell>
        </row>
        <row r="1668">
          <cell r="A1668">
            <v>13.891666666666518</v>
          </cell>
        </row>
        <row r="1669">
          <cell r="A1669">
            <v>13.899999999999851</v>
          </cell>
        </row>
        <row r="1670">
          <cell r="A1670">
            <v>13.908333333333184</v>
          </cell>
        </row>
        <row r="1671">
          <cell r="A1671">
            <v>13.916666666666517</v>
          </cell>
        </row>
        <row r="1672">
          <cell r="A1672">
            <v>13.92499999999985</v>
          </cell>
        </row>
        <row r="1673">
          <cell r="A1673">
            <v>13.933333333333183</v>
          </cell>
        </row>
        <row r="1674">
          <cell r="A1674">
            <v>13.941666666666515</v>
          </cell>
        </row>
        <row r="1675">
          <cell r="A1675">
            <v>13.949999999999848</v>
          </cell>
        </row>
        <row r="1676">
          <cell r="A1676">
            <v>13.958333333333181</v>
          </cell>
        </row>
        <row r="1677">
          <cell r="A1677">
            <v>13.966666666666514</v>
          </cell>
        </row>
        <row r="1678">
          <cell r="A1678">
            <v>13.974999999999847</v>
          </cell>
        </row>
        <row r="1679">
          <cell r="A1679">
            <v>13.98333333333318</v>
          </cell>
        </row>
        <row r="1680">
          <cell r="A1680">
            <v>13.991666666666513</v>
          </cell>
        </row>
        <row r="1681">
          <cell r="A1681">
            <v>13.999999999999845</v>
          </cell>
        </row>
        <row r="1682">
          <cell r="A1682">
            <v>14.008333333333178</v>
          </cell>
        </row>
        <row r="1683">
          <cell r="A1683">
            <v>14.016666666666511</v>
          </cell>
        </row>
        <row r="1684">
          <cell r="A1684">
            <v>14.024999999999844</v>
          </cell>
        </row>
        <row r="1685">
          <cell r="A1685">
            <v>14.033333333333177</v>
          </cell>
        </row>
        <row r="1686">
          <cell r="A1686">
            <v>14.04166666666651</v>
          </cell>
        </row>
        <row r="1687">
          <cell r="A1687">
            <v>14.049999999999843</v>
          </cell>
        </row>
        <row r="1688">
          <cell r="A1688">
            <v>14.058333333333175</v>
          </cell>
        </row>
        <row r="1689">
          <cell r="A1689">
            <v>14.066666666666508</v>
          </cell>
        </row>
        <row r="1690">
          <cell r="A1690">
            <v>14.074999999999841</v>
          </cell>
        </row>
        <row r="1691">
          <cell r="A1691">
            <v>14.083333333333174</v>
          </cell>
        </row>
        <row r="1692">
          <cell r="A1692">
            <v>14.091666666666507</v>
          </cell>
        </row>
        <row r="1693">
          <cell r="A1693">
            <v>14.09999999999984</v>
          </cell>
        </row>
        <row r="1694">
          <cell r="A1694">
            <v>14.108333333333173</v>
          </cell>
        </row>
        <row r="1695">
          <cell r="A1695">
            <v>14.116666666666505</v>
          </cell>
        </row>
        <row r="1696">
          <cell r="A1696">
            <v>14.124999999999838</v>
          </cell>
        </row>
        <row r="1697">
          <cell r="A1697">
            <v>14.133333333333171</v>
          </cell>
        </row>
        <row r="1698">
          <cell r="A1698">
            <v>14.141666666666504</v>
          </cell>
        </row>
        <row r="1699">
          <cell r="A1699">
            <v>14.149999999999837</v>
          </cell>
        </row>
        <row r="1700">
          <cell r="A1700">
            <v>14.15833333333317</v>
          </cell>
        </row>
        <row r="1701">
          <cell r="A1701">
            <v>14.166666666666503</v>
          </cell>
        </row>
        <row r="1702">
          <cell r="A1702">
            <v>14.174999999999836</v>
          </cell>
        </row>
        <row r="1703">
          <cell r="A1703">
            <v>14.183333333333168</v>
          </cell>
        </row>
        <row r="1704">
          <cell r="A1704">
            <v>14.191666666666501</v>
          </cell>
        </row>
        <row r="1705">
          <cell r="A1705">
            <v>14.199999999999834</v>
          </cell>
        </row>
        <row r="1706">
          <cell r="A1706">
            <v>14.208333333333167</v>
          </cell>
        </row>
        <row r="1707">
          <cell r="A1707">
            <v>14.2166666666665</v>
          </cell>
        </row>
        <row r="1708">
          <cell r="A1708">
            <v>14.224999999999833</v>
          </cell>
        </row>
        <row r="1709">
          <cell r="A1709">
            <v>14.233333333333166</v>
          </cell>
        </row>
        <row r="1710">
          <cell r="A1710">
            <v>14.241666666666498</v>
          </cell>
        </row>
        <row r="1711">
          <cell r="A1711">
            <v>14.249999999999831</v>
          </cell>
        </row>
        <row r="1712">
          <cell r="A1712">
            <v>14.258333333333164</v>
          </cell>
        </row>
        <row r="1713">
          <cell r="A1713">
            <v>14.266666666666497</v>
          </cell>
        </row>
        <row r="1714">
          <cell r="A1714">
            <v>14.27499999999983</v>
          </cell>
        </row>
        <row r="1715">
          <cell r="A1715">
            <v>14.283333333333163</v>
          </cell>
        </row>
        <row r="1716">
          <cell r="A1716">
            <v>14.291666666666496</v>
          </cell>
        </row>
        <row r="1717">
          <cell r="A1717">
            <v>14.299999999999828</v>
          </cell>
        </row>
        <row r="1718">
          <cell r="A1718">
            <v>14.308333333333161</v>
          </cell>
        </row>
        <row r="1719">
          <cell r="A1719">
            <v>14.316666666666494</v>
          </cell>
        </row>
        <row r="1720">
          <cell r="A1720">
            <v>14.324999999999827</v>
          </cell>
        </row>
        <row r="1721">
          <cell r="A1721">
            <v>14.33333333333316</v>
          </cell>
        </row>
        <row r="1722">
          <cell r="A1722">
            <v>14.341666666666493</v>
          </cell>
        </row>
        <row r="1723">
          <cell r="A1723">
            <v>14.349999999999826</v>
          </cell>
        </row>
        <row r="1724">
          <cell r="A1724">
            <v>14.358333333333158</v>
          </cell>
        </row>
        <row r="1725">
          <cell r="A1725">
            <v>14.366666666666491</v>
          </cell>
        </row>
        <row r="1726">
          <cell r="A1726">
            <v>14.374999999999824</v>
          </cell>
        </row>
        <row r="1727">
          <cell r="A1727">
            <v>14.383333333333157</v>
          </cell>
        </row>
        <row r="1728">
          <cell r="A1728">
            <v>14.39166666666649</v>
          </cell>
        </row>
        <row r="1729">
          <cell r="A1729">
            <v>14.399999999999823</v>
          </cell>
        </row>
        <row r="1730">
          <cell r="A1730">
            <v>14.408333333333156</v>
          </cell>
        </row>
        <row r="1731">
          <cell r="A1731">
            <v>14.416666666666488</v>
          </cell>
        </row>
        <row r="1732">
          <cell r="A1732">
            <v>14.424999999999821</v>
          </cell>
        </row>
        <row r="1733">
          <cell r="A1733">
            <v>14.433333333333154</v>
          </cell>
        </row>
        <row r="1734">
          <cell r="A1734">
            <v>14.441666666666487</v>
          </cell>
        </row>
        <row r="1735">
          <cell r="A1735">
            <v>14.44999999999982</v>
          </cell>
        </row>
        <row r="1736">
          <cell r="A1736">
            <v>14.458333333333153</v>
          </cell>
        </row>
        <row r="1737">
          <cell r="A1737">
            <v>14.466666666666486</v>
          </cell>
        </row>
        <row r="1738">
          <cell r="A1738">
            <v>14.474999999999818</v>
          </cell>
        </row>
        <row r="1739">
          <cell r="A1739">
            <v>14.483333333333151</v>
          </cell>
        </row>
        <row r="1740">
          <cell r="A1740">
            <v>14.491666666666484</v>
          </cell>
        </row>
        <row r="1741">
          <cell r="A1741">
            <v>14.499999999999817</v>
          </cell>
        </row>
        <row r="1742">
          <cell r="A1742">
            <v>14.50833333333315</v>
          </cell>
        </row>
        <row r="1743">
          <cell r="A1743">
            <v>14.516666666666483</v>
          </cell>
        </row>
        <row r="1744">
          <cell r="A1744">
            <v>14.524999999999816</v>
          </cell>
        </row>
        <row r="1745">
          <cell r="A1745">
            <v>14.533333333333148</v>
          </cell>
        </row>
        <row r="1746">
          <cell r="A1746">
            <v>14.541666666666481</v>
          </cell>
        </row>
        <row r="1747">
          <cell r="A1747">
            <v>14.549999999999814</v>
          </cell>
        </row>
        <row r="1748">
          <cell r="A1748">
            <v>14.558333333333147</v>
          </cell>
        </row>
        <row r="1749">
          <cell r="A1749">
            <v>14.56666666666648</v>
          </cell>
        </row>
        <row r="1750">
          <cell r="A1750">
            <v>14.574999999999813</v>
          </cell>
        </row>
        <row r="1751">
          <cell r="A1751">
            <v>14.583333333333146</v>
          </cell>
        </row>
        <row r="1752">
          <cell r="A1752">
            <v>14.591666666666478</v>
          </cell>
        </row>
        <row r="1753">
          <cell r="A1753">
            <v>14.599999999999811</v>
          </cell>
        </row>
        <row r="1754">
          <cell r="A1754">
            <v>14.608333333333144</v>
          </cell>
        </row>
        <row r="1755">
          <cell r="A1755">
            <v>14.616666666666477</v>
          </cell>
        </row>
        <row r="1756">
          <cell r="A1756">
            <v>14.62499999999981</v>
          </cell>
        </row>
        <row r="1757">
          <cell r="A1757">
            <v>14.633333333333143</v>
          </cell>
        </row>
        <row r="1758">
          <cell r="A1758">
            <v>14.641666666666476</v>
          </cell>
        </row>
        <row r="1759">
          <cell r="A1759">
            <v>14.649999999999809</v>
          </cell>
        </row>
        <row r="1760">
          <cell r="A1760">
            <v>14.658333333333141</v>
          </cell>
        </row>
        <row r="1761">
          <cell r="A1761">
            <v>14.666666666666474</v>
          </cell>
        </row>
        <row r="1762">
          <cell r="A1762">
            <v>14.674999999999807</v>
          </cell>
        </row>
        <row r="1763">
          <cell r="A1763">
            <v>14.68333333333314</v>
          </cell>
        </row>
        <row r="1764">
          <cell r="A1764">
            <v>14.691666666666473</v>
          </cell>
        </row>
        <row r="1765">
          <cell r="A1765">
            <v>14.699999999999806</v>
          </cell>
        </row>
        <row r="1766">
          <cell r="A1766">
            <v>14.708333333333139</v>
          </cell>
        </row>
        <row r="1767">
          <cell r="A1767">
            <v>14.716666666666471</v>
          </cell>
        </row>
        <row r="1768">
          <cell r="A1768">
            <v>14.724999999999804</v>
          </cell>
        </row>
        <row r="1769">
          <cell r="A1769">
            <v>14.733333333333137</v>
          </cell>
        </row>
        <row r="1770">
          <cell r="A1770">
            <v>14.74166666666647</v>
          </cell>
        </row>
        <row r="1771">
          <cell r="A1771">
            <v>14.749999999999803</v>
          </cell>
        </row>
        <row r="1772">
          <cell r="A1772">
            <v>14.758333333333136</v>
          </cell>
        </row>
        <row r="1773">
          <cell r="A1773">
            <v>14.766666666666469</v>
          </cell>
        </row>
        <row r="1774">
          <cell r="A1774">
            <v>14.774999999999801</v>
          </cell>
        </row>
        <row r="1775">
          <cell r="A1775">
            <v>14.783333333333134</v>
          </cell>
        </row>
        <row r="1776">
          <cell r="A1776">
            <v>14.791666666666467</v>
          </cell>
        </row>
        <row r="1777">
          <cell r="A1777">
            <v>14.7999999999998</v>
          </cell>
        </row>
        <row r="1778">
          <cell r="A1778">
            <v>14.808333333333133</v>
          </cell>
        </row>
        <row r="1779">
          <cell r="A1779">
            <v>14.816666666666466</v>
          </cell>
        </row>
        <row r="1780">
          <cell r="A1780">
            <v>14.824999999999799</v>
          </cell>
        </row>
        <row r="1781">
          <cell r="A1781">
            <v>14.833333333333131</v>
          </cell>
        </row>
        <row r="1782">
          <cell r="A1782">
            <v>14.841666666666464</v>
          </cell>
        </row>
        <row r="1783">
          <cell r="A1783">
            <v>14.849999999999797</v>
          </cell>
        </row>
        <row r="1784">
          <cell r="A1784">
            <v>14.85833333333313</v>
          </cell>
        </row>
        <row r="1785">
          <cell r="A1785">
            <v>14.866666666666463</v>
          </cell>
        </row>
        <row r="1786">
          <cell r="A1786">
            <v>14.874999999999796</v>
          </cell>
        </row>
        <row r="1787">
          <cell r="A1787">
            <v>14.883333333333129</v>
          </cell>
        </row>
        <row r="1788">
          <cell r="A1788">
            <v>14.891666666666461</v>
          </cell>
        </row>
        <row r="1789">
          <cell r="A1789">
            <v>14.899999999999794</v>
          </cell>
        </row>
        <row r="1790">
          <cell r="A1790">
            <v>14.908333333333127</v>
          </cell>
        </row>
        <row r="1791">
          <cell r="A1791">
            <v>14.91666666666646</v>
          </cell>
        </row>
        <row r="1792">
          <cell r="A1792">
            <v>14.924999999999793</v>
          </cell>
        </row>
        <row r="1793">
          <cell r="A1793">
            <v>14.933333333333126</v>
          </cell>
        </row>
        <row r="1794">
          <cell r="A1794">
            <v>14.941666666666459</v>
          </cell>
        </row>
        <row r="1795">
          <cell r="A1795">
            <v>14.949999999999791</v>
          </cell>
        </row>
        <row r="1796">
          <cell r="A1796">
            <v>14.958333333333124</v>
          </cell>
        </row>
        <row r="1797">
          <cell r="A1797">
            <v>14.966666666666457</v>
          </cell>
        </row>
        <row r="1798">
          <cell r="A1798">
            <v>14.97499999999979</v>
          </cell>
        </row>
        <row r="1799">
          <cell r="A1799">
            <v>14.983333333333123</v>
          </cell>
        </row>
        <row r="1800">
          <cell r="A1800">
            <v>14.991666666666456</v>
          </cell>
        </row>
        <row r="1801">
          <cell r="A1801">
            <v>14.999999999999789</v>
          </cell>
        </row>
        <row r="1802">
          <cell r="A1802">
            <v>15.008333333333121</v>
          </cell>
        </row>
        <row r="1803">
          <cell r="A1803">
            <v>15.016666666666454</v>
          </cell>
        </row>
        <row r="1804">
          <cell r="A1804">
            <v>15.024999999999787</v>
          </cell>
        </row>
        <row r="1805">
          <cell r="A1805">
            <v>15.03333333333312</v>
          </cell>
        </row>
        <row r="1806">
          <cell r="A1806">
            <v>15.041666666666453</v>
          </cell>
        </row>
        <row r="1807">
          <cell r="A1807">
            <v>15.049999999999786</v>
          </cell>
        </row>
        <row r="1808">
          <cell r="A1808">
            <v>15.058333333333119</v>
          </cell>
        </row>
        <row r="1809">
          <cell r="A1809">
            <v>15.066666666666451</v>
          </cell>
        </row>
        <row r="1810">
          <cell r="A1810">
            <v>15.074999999999784</v>
          </cell>
        </row>
        <row r="1811">
          <cell r="A1811">
            <v>15.083333333333117</v>
          </cell>
        </row>
        <row r="1812">
          <cell r="A1812">
            <v>15.09166666666645</v>
          </cell>
        </row>
        <row r="1813">
          <cell r="A1813">
            <v>15.099999999999783</v>
          </cell>
        </row>
        <row r="1814">
          <cell r="A1814">
            <v>15.108333333333116</v>
          </cell>
        </row>
        <row r="1815">
          <cell r="A1815">
            <v>15.116666666666449</v>
          </cell>
        </row>
        <row r="1816">
          <cell r="A1816">
            <v>15.124999999999782</v>
          </cell>
        </row>
        <row r="1817">
          <cell r="A1817">
            <v>15.133333333333114</v>
          </cell>
        </row>
        <row r="1818">
          <cell r="A1818">
            <v>15.141666666666447</v>
          </cell>
        </row>
        <row r="1819">
          <cell r="A1819">
            <v>15.14999999999978</v>
          </cell>
        </row>
        <row r="1820">
          <cell r="A1820">
            <v>15.158333333333113</v>
          </cell>
        </row>
        <row r="1821">
          <cell r="A1821">
            <v>15.166666666666446</v>
          </cell>
        </row>
        <row r="1822">
          <cell r="A1822">
            <v>15.174999999999779</v>
          </cell>
        </row>
        <row r="1823">
          <cell r="A1823">
            <v>15.183333333333112</v>
          </cell>
        </row>
        <row r="1824">
          <cell r="A1824">
            <v>15.191666666666444</v>
          </cell>
        </row>
        <row r="1825">
          <cell r="A1825">
            <v>15.199999999999777</v>
          </cell>
        </row>
        <row r="1826">
          <cell r="A1826">
            <v>15.20833333333311</v>
          </cell>
        </row>
        <row r="1827">
          <cell r="A1827">
            <v>15.216666666666443</v>
          </cell>
        </row>
        <row r="1828">
          <cell r="A1828">
            <v>15.224999999999776</v>
          </cell>
        </row>
        <row r="1829">
          <cell r="A1829">
            <v>15.233333333333109</v>
          </cell>
        </row>
        <row r="1830">
          <cell r="A1830">
            <v>15.241666666666442</v>
          </cell>
        </row>
        <row r="1831">
          <cell r="A1831">
            <v>15.249999999999774</v>
          </cell>
        </row>
        <row r="1832">
          <cell r="A1832">
            <v>15.258333333333107</v>
          </cell>
        </row>
        <row r="1833">
          <cell r="A1833">
            <v>15.26666666666644</v>
          </cell>
        </row>
        <row r="1834">
          <cell r="A1834">
            <v>15.274999999999773</v>
          </cell>
        </row>
        <row r="1835">
          <cell r="A1835">
            <v>15.283333333333106</v>
          </cell>
        </row>
        <row r="1836">
          <cell r="A1836">
            <v>15.291666666666439</v>
          </cell>
        </row>
        <row r="1837">
          <cell r="A1837">
            <v>15.299999999999772</v>
          </cell>
        </row>
        <row r="1838">
          <cell r="A1838">
            <v>15.308333333333104</v>
          </cell>
        </row>
        <row r="1839">
          <cell r="A1839">
            <v>15.316666666666437</v>
          </cell>
        </row>
        <row r="1840">
          <cell r="A1840">
            <v>15.32499999999977</v>
          </cell>
        </row>
        <row r="1841">
          <cell r="A1841">
            <v>15.333333333333103</v>
          </cell>
        </row>
        <row r="1842">
          <cell r="A1842">
            <v>15.341666666666436</v>
          </cell>
        </row>
        <row r="1843">
          <cell r="A1843">
            <v>15.349999999999769</v>
          </cell>
        </row>
        <row r="1844">
          <cell r="A1844">
            <v>15.358333333333102</v>
          </cell>
        </row>
        <row r="1845">
          <cell r="A1845">
            <v>15.366666666666434</v>
          </cell>
        </row>
        <row r="1846">
          <cell r="A1846">
            <v>15.374999999999767</v>
          </cell>
        </row>
        <row r="1847">
          <cell r="A1847">
            <v>15.3833333333331</v>
          </cell>
        </row>
        <row r="1848">
          <cell r="A1848">
            <v>15.391666666666433</v>
          </cell>
        </row>
        <row r="1849">
          <cell r="A1849">
            <v>15.399999999999766</v>
          </cell>
        </row>
        <row r="1850">
          <cell r="A1850">
            <v>15.408333333333099</v>
          </cell>
        </row>
        <row r="1851">
          <cell r="A1851">
            <v>15.416666666666432</v>
          </cell>
        </row>
        <row r="1852">
          <cell r="A1852">
            <v>15.424999999999764</v>
          </cell>
        </row>
        <row r="1853">
          <cell r="A1853">
            <v>15.433333333333097</v>
          </cell>
        </row>
        <row r="1854">
          <cell r="A1854">
            <v>15.44166666666643</v>
          </cell>
        </row>
        <row r="1855">
          <cell r="A1855">
            <v>15.449999999999763</v>
          </cell>
        </row>
        <row r="1856">
          <cell r="A1856">
            <v>15.458333333333096</v>
          </cell>
        </row>
        <row r="1857">
          <cell r="A1857">
            <v>15.466666666666429</v>
          </cell>
        </row>
        <row r="1858">
          <cell r="A1858">
            <v>15.474999999999762</v>
          </cell>
        </row>
        <row r="1859">
          <cell r="A1859">
            <v>15.483333333333094</v>
          </cell>
        </row>
        <row r="1860">
          <cell r="A1860">
            <v>15.491666666666427</v>
          </cell>
        </row>
        <row r="1861">
          <cell r="A1861">
            <v>15.49999999999976</v>
          </cell>
        </row>
        <row r="1862">
          <cell r="A1862">
            <v>15.508333333333093</v>
          </cell>
        </row>
        <row r="1863">
          <cell r="A1863">
            <v>15.516666666666426</v>
          </cell>
        </row>
        <row r="1864">
          <cell r="A1864">
            <v>15.524999999999759</v>
          </cell>
        </row>
        <row r="1865">
          <cell r="A1865">
            <v>15.533333333333092</v>
          </cell>
        </row>
        <row r="1866">
          <cell r="A1866">
            <v>15.541666666666424</v>
          </cell>
        </row>
        <row r="1867">
          <cell r="A1867">
            <v>15.549999999999757</v>
          </cell>
        </row>
        <row r="1868">
          <cell r="A1868">
            <v>15.55833333333309</v>
          </cell>
        </row>
        <row r="1869">
          <cell r="A1869">
            <v>15.566666666666423</v>
          </cell>
        </row>
        <row r="1870">
          <cell r="A1870">
            <v>15.574999999999756</v>
          </cell>
        </row>
        <row r="1871">
          <cell r="A1871">
            <v>15.583333333333089</v>
          </cell>
        </row>
        <row r="1872">
          <cell r="A1872">
            <v>15.591666666666422</v>
          </cell>
        </row>
        <row r="1873">
          <cell r="A1873">
            <v>15.599999999999755</v>
          </cell>
        </row>
        <row r="1874">
          <cell r="A1874">
            <v>15.608333333333087</v>
          </cell>
        </row>
        <row r="1875">
          <cell r="A1875">
            <v>15.61666666666642</v>
          </cell>
        </row>
        <row r="1876">
          <cell r="A1876">
            <v>15.624999999999753</v>
          </cell>
        </row>
        <row r="1877">
          <cell r="A1877">
            <v>15.633333333333086</v>
          </cell>
        </row>
        <row r="1878">
          <cell r="A1878">
            <v>15.641666666666419</v>
          </cell>
        </row>
        <row r="1879">
          <cell r="A1879">
            <v>15.649999999999752</v>
          </cell>
        </row>
        <row r="1880">
          <cell r="A1880">
            <v>15.658333333333085</v>
          </cell>
        </row>
        <row r="1881">
          <cell r="A1881">
            <v>15.666666666666417</v>
          </cell>
        </row>
        <row r="1882">
          <cell r="A1882">
            <v>15.67499999999975</v>
          </cell>
        </row>
        <row r="1883">
          <cell r="A1883">
            <v>15.683333333333083</v>
          </cell>
        </row>
        <row r="1884">
          <cell r="A1884">
            <v>15.691666666666416</v>
          </cell>
        </row>
        <row r="1885">
          <cell r="A1885">
            <v>15.699999999999749</v>
          </cell>
        </row>
        <row r="1886">
          <cell r="A1886">
            <v>15.708333333333082</v>
          </cell>
        </row>
        <row r="1887">
          <cell r="A1887">
            <v>15.716666666666415</v>
          </cell>
        </row>
        <row r="1888">
          <cell r="A1888">
            <v>15.724999999999747</v>
          </cell>
        </row>
        <row r="1889">
          <cell r="A1889">
            <v>15.73333333333308</v>
          </cell>
        </row>
        <row r="1890">
          <cell r="A1890">
            <v>15.741666666666413</v>
          </cell>
        </row>
        <row r="1891">
          <cell r="A1891">
            <v>15.749999999999746</v>
          </cell>
        </row>
        <row r="1892">
          <cell r="A1892">
            <v>15.758333333333079</v>
          </cell>
        </row>
        <row r="1893">
          <cell r="A1893">
            <v>15.766666666666412</v>
          </cell>
        </row>
        <row r="1894">
          <cell r="A1894">
            <v>15.774999999999745</v>
          </cell>
        </row>
        <row r="1895">
          <cell r="A1895">
            <v>15.783333333333077</v>
          </cell>
        </row>
        <row r="1896">
          <cell r="A1896">
            <v>15.79166666666641</v>
          </cell>
        </row>
        <row r="1897">
          <cell r="A1897">
            <v>15.799999999999743</v>
          </cell>
        </row>
        <row r="1898">
          <cell r="A1898">
            <v>15.808333333333076</v>
          </cell>
        </row>
        <row r="1899">
          <cell r="A1899">
            <v>15.816666666666409</v>
          </cell>
        </row>
        <row r="1900">
          <cell r="A1900">
            <v>15.824999999999742</v>
          </cell>
        </row>
        <row r="1901">
          <cell r="A1901">
            <v>15.833333333333075</v>
          </cell>
        </row>
        <row r="1902">
          <cell r="A1902">
            <v>15.841666666666407</v>
          </cell>
        </row>
        <row r="1903">
          <cell r="A1903">
            <v>15.84999999999974</v>
          </cell>
        </row>
        <row r="1904">
          <cell r="A1904">
            <v>15.858333333333073</v>
          </cell>
        </row>
        <row r="1905">
          <cell r="A1905">
            <v>15.866666666666406</v>
          </cell>
        </row>
        <row r="1906">
          <cell r="A1906">
            <v>15.874999999999739</v>
          </cell>
        </row>
        <row r="1907">
          <cell r="A1907">
            <v>15.883333333333072</v>
          </cell>
        </row>
        <row r="1908">
          <cell r="A1908">
            <v>15.891666666666405</v>
          </cell>
        </row>
        <row r="1909">
          <cell r="A1909">
            <v>15.899999999999737</v>
          </cell>
        </row>
        <row r="1910">
          <cell r="A1910">
            <v>15.90833333333307</v>
          </cell>
        </row>
        <row r="1911">
          <cell r="A1911">
            <v>15.916666666666403</v>
          </cell>
        </row>
        <row r="1912">
          <cell r="A1912">
            <v>15.924999999999736</v>
          </cell>
        </row>
        <row r="1913">
          <cell r="A1913">
            <v>15.933333333333069</v>
          </cell>
        </row>
        <row r="1914">
          <cell r="A1914">
            <v>15.941666666666402</v>
          </cell>
        </row>
        <row r="1915">
          <cell r="A1915">
            <v>15.949999999999735</v>
          </cell>
        </row>
        <row r="1916">
          <cell r="A1916">
            <v>15.958333333333067</v>
          </cell>
        </row>
        <row r="1917">
          <cell r="A1917">
            <v>15.9666666666664</v>
          </cell>
        </row>
        <row r="1918">
          <cell r="A1918">
            <v>15.974999999999733</v>
          </cell>
        </row>
        <row r="1919">
          <cell r="A1919">
            <v>15.983333333333066</v>
          </cell>
        </row>
        <row r="1920">
          <cell r="A1920">
            <v>15.991666666666399</v>
          </cell>
        </row>
        <row r="1921">
          <cell r="A1921">
            <v>15.999999999999732</v>
          </cell>
        </row>
        <row r="1922">
          <cell r="A1922">
            <v>16.008333333333066</v>
          </cell>
        </row>
        <row r="1923">
          <cell r="A1923">
            <v>16.016666666666399</v>
          </cell>
        </row>
        <row r="1924">
          <cell r="A1924">
            <v>16.024999999999732</v>
          </cell>
        </row>
        <row r="1925">
          <cell r="A1925">
            <v>16.033333333333065</v>
          </cell>
        </row>
        <row r="1926">
          <cell r="A1926">
            <v>16.041666666666398</v>
          </cell>
        </row>
        <row r="1927">
          <cell r="A1927">
            <v>16.049999999999731</v>
          </cell>
        </row>
        <row r="1928">
          <cell r="A1928">
            <v>16.058333333333064</v>
          </cell>
        </row>
        <row r="1929">
          <cell r="A1929">
            <v>16.066666666666396</v>
          </cell>
        </row>
        <row r="1930">
          <cell r="A1930">
            <v>16.074999999999729</v>
          </cell>
        </row>
        <row r="1931">
          <cell r="A1931">
            <v>16.083333333333062</v>
          </cell>
        </row>
        <row r="1932">
          <cell r="A1932">
            <v>16.091666666666395</v>
          </cell>
        </row>
        <row r="1933">
          <cell r="A1933">
            <v>16.099999999999728</v>
          </cell>
        </row>
        <row r="1934">
          <cell r="A1934">
            <v>16.108333333333061</v>
          </cell>
        </row>
        <row r="1935">
          <cell r="A1935">
            <v>16.116666666666394</v>
          </cell>
        </row>
        <row r="1936">
          <cell r="A1936">
            <v>16.124999999999726</v>
          </cell>
        </row>
        <row r="1937">
          <cell r="A1937">
            <v>16.133333333333059</v>
          </cell>
        </row>
        <row r="1938">
          <cell r="A1938">
            <v>16.141666666666392</v>
          </cell>
        </row>
        <row r="1939">
          <cell r="A1939">
            <v>16.149999999999725</v>
          </cell>
        </row>
        <row r="1940">
          <cell r="A1940">
            <v>16.158333333333058</v>
          </cell>
        </row>
        <row r="1941">
          <cell r="A1941">
            <v>16.166666666666391</v>
          </cell>
        </row>
        <row r="1942">
          <cell r="A1942">
            <v>16.174999999999724</v>
          </cell>
        </row>
        <row r="1943">
          <cell r="A1943">
            <v>16.183333333333056</v>
          </cell>
        </row>
        <row r="1944">
          <cell r="A1944">
            <v>16.191666666666389</v>
          </cell>
        </row>
        <row r="1945">
          <cell r="A1945">
            <v>16.199999999999722</v>
          </cell>
        </row>
        <row r="1946">
          <cell r="A1946">
            <v>16.208333333333055</v>
          </cell>
        </row>
        <row r="1947">
          <cell r="A1947">
            <v>16.216666666666388</v>
          </cell>
        </row>
        <row r="1948">
          <cell r="A1948">
            <v>16.224999999999721</v>
          </cell>
        </row>
        <row r="1949">
          <cell r="A1949">
            <v>16.233333333333054</v>
          </cell>
        </row>
        <row r="1950">
          <cell r="A1950">
            <v>16.241666666666386</v>
          </cell>
        </row>
        <row r="1951">
          <cell r="A1951">
            <v>16.249999999999719</v>
          </cell>
        </row>
        <row r="1952">
          <cell r="A1952">
            <v>16.258333333333052</v>
          </cell>
        </row>
        <row r="1953">
          <cell r="A1953">
            <v>16.266666666666385</v>
          </cell>
        </row>
        <row r="1954">
          <cell r="A1954">
            <v>16.274999999999718</v>
          </cell>
        </row>
        <row r="1955">
          <cell r="A1955">
            <v>16.283333333333051</v>
          </cell>
        </row>
        <row r="1956">
          <cell r="A1956">
            <v>16.291666666666384</v>
          </cell>
        </row>
        <row r="1957">
          <cell r="A1957">
            <v>16.299999999999716</v>
          </cell>
        </row>
        <row r="1958">
          <cell r="A1958">
            <v>16.308333333333049</v>
          </cell>
        </row>
        <row r="1959">
          <cell r="A1959">
            <v>16.316666666666382</v>
          </cell>
        </row>
        <row r="1960">
          <cell r="A1960">
            <v>16.324999999999715</v>
          </cell>
        </row>
        <row r="1961">
          <cell r="A1961">
            <v>16.333333333333048</v>
          </cell>
        </row>
        <row r="1962">
          <cell r="A1962">
            <v>16.341666666666381</v>
          </cell>
        </row>
        <row r="1963">
          <cell r="A1963">
            <v>16.349999999999714</v>
          </cell>
        </row>
        <row r="1964">
          <cell r="A1964">
            <v>16.358333333333047</v>
          </cell>
        </row>
        <row r="1965">
          <cell r="A1965">
            <v>16.366666666666379</v>
          </cell>
        </row>
        <row r="1966">
          <cell r="A1966">
            <v>16.374999999999712</v>
          </cell>
        </row>
        <row r="1967">
          <cell r="A1967">
            <v>16.383333333333045</v>
          </cell>
        </row>
        <row r="1968">
          <cell r="A1968">
            <v>16.391666666666378</v>
          </cell>
        </row>
        <row r="1969">
          <cell r="A1969">
            <v>16.399999999999711</v>
          </cell>
        </row>
        <row r="1970">
          <cell r="A1970">
            <v>16.408333333333044</v>
          </cell>
        </row>
        <row r="1971">
          <cell r="A1971">
            <v>16.416666666666377</v>
          </cell>
        </row>
        <row r="1972">
          <cell r="A1972">
            <v>16.424999999999709</v>
          </cell>
        </row>
        <row r="1973">
          <cell r="A1973">
            <v>16.433333333333042</v>
          </cell>
        </row>
        <row r="1974">
          <cell r="A1974">
            <v>16.441666666666375</v>
          </cell>
        </row>
        <row r="1975">
          <cell r="A1975">
            <v>16.449999999999708</v>
          </cell>
        </row>
        <row r="1976">
          <cell r="A1976">
            <v>16.458333333333041</v>
          </cell>
        </row>
        <row r="1977">
          <cell r="A1977">
            <v>16.466666666666374</v>
          </cell>
        </row>
        <row r="1978">
          <cell r="A1978">
            <v>16.474999999999707</v>
          </cell>
        </row>
        <row r="1979">
          <cell r="A1979">
            <v>16.483333333333039</v>
          </cell>
        </row>
        <row r="1980">
          <cell r="A1980">
            <v>16.491666666666372</v>
          </cell>
        </row>
        <row r="1981">
          <cell r="A1981">
            <v>16.499999999999705</v>
          </cell>
        </row>
        <row r="1982">
          <cell r="A1982">
            <v>16.508333333333038</v>
          </cell>
        </row>
        <row r="1983">
          <cell r="A1983">
            <v>16.516666666666371</v>
          </cell>
        </row>
        <row r="1984">
          <cell r="A1984">
            <v>16.524999999999704</v>
          </cell>
        </row>
        <row r="1985">
          <cell r="A1985">
            <v>16.533333333333037</v>
          </cell>
        </row>
        <row r="1986">
          <cell r="A1986">
            <v>16.541666666666369</v>
          </cell>
        </row>
        <row r="1987">
          <cell r="A1987">
            <v>16.549999999999702</v>
          </cell>
        </row>
        <row r="1988">
          <cell r="A1988">
            <v>16.558333333333035</v>
          </cell>
        </row>
        <row r="1989">
          <cell r="A1989">
            <v>16.566666666666368</v>
          </cell>
        </row>
        <row r="1990">
          <cell r="A1990">
            <v>16.574999999999701</v>
          </cell>
        </row>
        <row r="1991">
          <cell r="A1991">
            <v>16.583333333333034</v>
          </cell>
        </row>
        <row r="1992">
          <cell r="A1992">
            <v>16.591666666666367</v>
          </cell>
        </row>
        <row r="1993">
          <cell r="A1993">
            <v>16.599999999999699</v>
          </cell>
        </row>
        <row r="1994">
          <cell r="A1994">
            <v>16.608333333333032</v>
          </cell>
        </row>
        <row r="1995">
          <cell r="A1995">
            <v>16.616666666666365</v>
          </cell>
        </row>
        <row r="1996">
          <cell r="A1996">
            <v>16.624999999999698</v>
          </cell>
        </row>
        <row r="1997">
          <cell r="A1997">
            <v>16.633333333333031</v>
          </cell>
        </row>
        <row r="1998">
          <cell r="A1998">
            <v>16.641666666666364</v>
          </cell>
        </row>
        <row r="1999">
          <cell r="A1999">
            <v>16.649999999999697</v>
          </cell>
        </row>
        <row r="2000">
          <cell r="A2000">
            <v>16.658333333333029</v>
          </cell>
        </row>
        <row r="2001">
          <cell r="A2001">
            <v>16.666666666666362</v>
          </cell>
        </row>
        <row r="2002">
          <cell r="A2002">
            <v>16.674999999999695</v>
          </cell>
        </row>
        <row r="2003">
          <cell r="A2003">
            <v>16.683333333333028</v>
          </cell>
        </row>
        <row r="2004">
          <cell r="A2004">
            <v>16.691666666666361</v>
          </cell>
        </row>
        <row r="2005">
          <cell r="A2005">
            <v>16.699999999999694</v>
          </cell>
        </row>
        <row r="2006">
          <cell r="A2006">
            <v>16.708333333333027</v>
          </cell>
        </row>
        <row r="2007">
          <cell r="A2007">
            <v>16.716666666666359</v>
          </cell>
        </row>
        <row r="2008">
          <cell r="A2008">
            <v>16.724999999999692</v>
          </cell>
        </row>
        <row r="2009">
          <cell r="A2009">
            <v>16.733333333333025</v>
          </cell>
        </row>
        <row r="2010">
          <cell r="A2010">
            <v>16.741666666666358</v>
          </cell>
        </row>
        <row r="2011">
          <cell r="A2011">
            <v>16.749999999999691</v>
          </cell>
        </row>
        <row r="2012">
          <cell r="A2012">
            <v>16.758333333333024</v>
          </cell>
        </row>
        <row r="2013">
          <cell r="A2013">
            <v>16.766666666666357</v>
          </cell>
        </row>
        <row r="2014">
          <cell r="A2014">
            <v>16.774999999999689</v>
          </cell>
        </row>
        <row r="2015">
          <cell r="A2015">
            <v>16.783333333333022</v>
          </cell>
        </row>
        <row r="2016">
          <cell r="A2016">
            <v>16.791666666666355</v>
          </cell>
        </row>
        <row r="2017">
          <cell r="A2017">
            <v>16.799999999999688</v>
          </cell>
        </row>
        <row r="2018">
          <cell r="A2018">
            <v>16.808333333333021</v>
          </cell>
        </row>
        <row r="2019">
          <cell r="A2019">
            <v>16.816666666666354</v>
          </cell>
        </row>
        <row r="2020">
          <cell r="A2020">
            <v>16.824999999999687</v>
          </cell>
        </row>
        <row r="2021">
          <cell r="A2021">
            <v>16.83333333333302</v>
          </cell>
        </row>
        <row r="2022">
          <cell r="A2022">
            <v>16.841666666666352</v>
          </cell>
        </row>
        <row r="2023">
          <cell r="A2023">
            <v>16.849999999999685</v>
          </cell>
        </row>
        <row r="2024">
          <cell r="A2024">
            <v>16.858333333333018</v>
          </cell>
        </row>
        <row r="2025">
          <cell r="A2025">
            <v>16.866666666666351</v>
          </cell>
        </row>
        <row r="2026">
          <cell r="A2026">
            <v>16.874999999999684</v>
          </cell>
        </row>
        <row r="2027">
          <cell r="A2027">
            <v>16.883333333333017</v>
          </cell>
        </row>
        <row r="2028">
          <cell r="A2028">
            <v>16.89166666666635</v>
          </cell>
        </row>
        <row r="2029">
          <cell r="A2029">
            <v>16.899999999999682</v>
          </cell>
        </row>
        <row r="2030">
          <cell r="A2030">
            <v>16.908333333333015</v>
          </cell>
        </row>
        <row r="2031">
          <cell r="A2031">
            <v>16.916666666666348</v>
          </cell>
        </row>
        <row r="2032">
          <cell r="A2032">
            <v>16.924999999999681</v>
          </cell>
        </row>
        <row r="2033">
          <cell r="A2033">
            <v>16.933333333333014</v>
          </cell>
        </row>
        <row r="2034">
          <cell r="A2034">
            <v>16.941666666666347</v>
          </cell>
        </row>
        <row r="2035">
          <cell r="A2035">
            <v>16.94999999999968</v>
          </cell>
        </row>
        <row r="2036">
          <cell r="A2036">
            <v>16.958333333333012</v>
          </cell>
        </row>
        <row r="2037">
          <cell r="A2037">
            <v>16.966666666666345</v>
          </cell>
        </row>
        <row r="2038">
          <cell r="A2038">
            <v>16.974999999999678</v>
          </cell>
        </row>
        <row r="2039">
          <cell r="A2039">
            <v>16.983333333333011</v>
          </cell>
        </row>
        <row r="2040">
          <cell r="A2040">
            <v>16.991666666666344</v>
          </cell>
        </row>
        <row r="2041">
          <cell r="A2041">
            <v>16.999999999999677</v>
          </cell>
        </row>
        <row r="2042">
          <cell r="A2042">
            <v>17.00833333333301</v>
          </cell>
        </row>
        <row r="2043">
          <cell r="A2043">
            <v>17.016666666666342</v>
          </cell>
        </row>
        <row r="2044">
          <cell r="A2044">
            <v>17.024999999999675</v>
          </cell>
        </row>
        <row r="2045">
          <cell r="A2045">
            <v>17.033333333333008</v>
          </cell>
        </row>
        <row r="2046">
          <cell r="A2046">
            <v>17.041666666666341</v>
          </cell>
        </row>
        <row r="2047">
          <cell r="A2047">
            <v>17.049999999999674</v>
          </cell>
        </row>
        <row r="2048">
          <cell r="A2048">
            <v>17.058333333333007</v>
          </cell>
        </row>
        <row r="2049">
          <cell r="A2049">
            <v>17.06666666666634</v>
          </cell>
        </row>
        <row r="2050">
          <cell r="A2050">
            <v>17.074999999999672</v>
          </cell>
        </row>
        <row r="2051">
          <cell r="A2051">
            <v>17.083333333333005</v>
          </cell>
        </row>
        <row r="2052">
          <cell r="A2052">
            <v>17.091666666666338</v>
          </cell>
        </row>
        <row r="2053">
          <cell r="A2053">
            <v>17.099999999999671</v>
          </cell>
        </row>
        <row r="2054">
          <cell r="A2054">
            <v>17.108333333333004</v>
          </cell>
        </row>
        <row r="2055">
          <cell r="A2055">
            <v>17.116666666666337</v>
          </cell>
        </row>
        <row r="2056">
          <cell r="A2056">
            <v>17.12499999999967</v>
          </cell>
        </row>
        <row r="2057">
          <cell r="A2057">
            <v>17.133333333333002</v>
          </cell>
        </row>
        <row r="2058">
          <cell r="A2058">
            <v>17.141666666666335</v>
          </cell>
        </row>
        <row r="2059">
          <cell r="A2059">
            <v>17.149999999999668</v>
          </cell>
        </row>
        <row r="2060">
          <cell r="A2060">
            <v>17.158333333333001</v>
          </cell>
        </row>
        <row r="2061">
          <cell r="A2061">
            <v>17.166666666666334</v>
          </cell>
        </row>
        <row r="2062">
          <cell r="A2062">
            <v>17.174999999999667</v>
          </cell>
        </row>
        <row r="2063">
          <cell r="A2063">
            <v>17.183333333333</v>
          </cell>
        </row>
        <row r="2064">
          <cell r="A2064">
            <v>17.191666666666332</v>
          </cell>
        </row>
        <row r="2065">
          <cell r="A2065">
            <v>17.199999999999665</v>
          </cell>
        </row>
        <row r="2066">
          <cell r="A2066">
            <v>17.208333333332998</v>
          </cell>
        </row>
        <row r="2067">
          <cell r="A2067">
            <v>17.216666666666331</v>
          </cell>
        </row>
        <row r="2068">
          <cell r="A2068">
            <v>17.224999999999664</v>
          </cell>
        </row>
        <row r="2069">
          <cell r="A2069">
            <v>17.233333333332997</v>
          </cell>
        </row>
        <row r="2070">
          <cell r="A2070">
            <v>17.24166666666633</v>
          </cell>
        </row>
        <row r="2071">
          <cell r="A2071">
            <v>17.249999999999662</v>
          </cell>
        </row>
        <row r="2072">
          <cell r="A2072">
            <v>17.258333333332995</v>
          </cell>
        </row>
        <row r="2073">
          <cell r="A2073">
            <v>17.266666666666328</v>
          </cell>
        </row>
        <row r="2074">
          <cell r="A2074">
            <v>17.274999999999661</v>
          </cell>
        </row>
        <row r="2075">
          <cell r="A2075">
            <v>17.283333333332994</v>
          </cell>
        </row>
        <row r="2076">
          <cell r="A2076">
            <v>17.291666666666327</v>
          </cell>
        </row>
        <row r="2077">
          <cell r="A2077">
            <v>17.29999999999966</v>
          </cell>
        </row>
        <row r="2078">
          <cell r="A2078">
            <v>17.308333333332993</v>
          </cell>
        </row>
        <row r="2079">
          <cell r="A2079">
            <v>17.316666666666325</v>
          </cell>
        </row>
        <row r="2080">
          <cell r="A2080">
            <v>17.324999999999658</v>
          </cell>
        </row>
        <row r="2081">
          <cell r="A2081">
            <v>17.333333333332991</v>
          </cell>
        </row>
        <row r="2082">
          <cell r="A2082">
            <v>17.341666666666324</v>
          </cell>
        </row>
        <row r="2083">
          <cell r="A2083">
            <v>17.349999999999657</v>
          </cell>
        </row>
        <row r="2084">
          <cell r="A2084">
            <v>17.35833333333299</v>
          </cell>
        </row>
        <row r="2085">
          <cell r="A2085">
            <v>17.366666666666323</v>
          </cell>
        </row>
        <row r="2086">
          <cell r="A2086">
            <v>17.374999999999655</v>
          </cell>
        </row>
        <row r="2087">
          <cell r="A2087">
            <v>17.383333333332988</v>
          </cell>
        </row>
        <row r="2088">
          <cell r="A2088">
            <v>17.391666666666321</v>
          </cell>
        </row>
        <row r="2089">
          <cell r="A2089">
            <v>17.399999999999654</v>
          </cell>
        </row>
        <row r="2090">
          <cell r="A2090">
            <v>17.408333333332987</v>
          </cell>
        </row>
        <row r="2091">
          <cell r="A2091">
            <v>17.41666666666632</v>
          </cell>
        </row>
        <row r="2092">
          <cell r="A2092">
            <v>17.424999999999653</v>
          </cell>
        </row>
        <row r="2093">
          <cell r="A2093">
            <v>17.433333333332985</v>
          </cell>
        </row>
        <row r="2094">
          <cell r="A2094">
            <v>17.441666666666318</v>
          </cell>
        </row>
        <row r="2095">
          <cell r="A2095">
            <v>17.449999999999651</v>
          </cell>
        </row>
        <row r="2096">
          <cell r="A2096">
            <v>17.458333333332984</v>
          </cell>
        </row>
        <row r="2097">
          <cell r="A2097">
            <v>17.466666666666317</v>
          </cell>
        </row>
        <row r="2098">
          <cell r="A2098">
            <v>17.47499999999965</v>
          </cell>
        </row>
        <row r="2099">
          <cell r="A2099">
            <v>17.483333333332983</v>
          </cell>
        </row>
        <row r="2100">
          <cell r="A2100">
            <v>17.491666666666315</v>
          </cell>
        </row>
        <row r="2101">
          <cell r="A2101">
            <v>17.499999999999648</v>
          </cell>
        </row>
        <row r="2102">
          <cell r="A2102">
            <v>17.508333333332981</v>
          </cell>
        </row>
        <row r="2103">
          <cell r="A2103">
            <v>17.516666666666314</v>
          </cell>
        </row>
        <row r="2104">
          <cell r="A2104">
            <v>17.524999999999647</v>
          </cell>
        </row>
        <row r="2105">
          <cell r="A2105">
            <v>17.53333333333298</v>
          </cell>
        </row>
        <row r="2106">
          <cell r="A2106">
            <v>17.541666666666313</v>
          </cell>
        </row>
        <row r="2107">
          <cell r="A2107">
            <v>17.549999999999645</v>
          </cell>
        </row>
        <row r="2108">
          <cell r="A2108">
            <v>17.558333333332978</v>
          </cell>
        </row>
        <row r="2109">
          <cell r="A2109">
            <v>17.566666666666311</v>
          </cell>
        </row>
        <row r="2110">
          <cell r="A2110">
            <v>17.574999999999644</v>
          </cell>
        </row>
        <row r="2111">
          <cell r="A2111">
            <v>17.583333333332977</v>
          </cell>
        </row>
        <row r="2112">
          <cell r="A2112">
            <v>17.59166666666631</v>
          </cell>
        </row>
        <row r="2113">
          <cell r="A2113">
            <v>17.599999999999643</v>
          </cell>
        </row>
        <row r="2114">
          <cell r="A2114">
            <v>17.608333333332975</v>
          </cell>
        </row>
        <row r="2115">
          <cell r="A2115">
            <v>17.616666666666308</v>
          </cell>
        </row>
        <row r="2116">
          <cell r="A2116">
            <v>17.624999999999641</v>
          </cell>
        </row>
        <row r="2117">
          <cell r="A2117">
            <v>17.633333333332974</v>
          </cell>
        </row>
        <row r="2118">
          <cell r="A2118">
            <v>17.641666666666307</v>
          </cell>
        </row>
        <row r="2119">
          <cell r="A2119">
            <v>17.64999999999964</v>
          </cell>
        </row>
        <row r="2120">
          <cell r="A2120">
            <v>17.658333333332973</v>
          </cell>
        </row>
        <row r="2121">
          <cell r="A2121">
            <v>17.666666666666305</v>
          </cell>
        </row>
        <row r="2122">
          <cell r="A2122">
            <v>17.674999999999638</v>
          </cell>
        </row>
        <row r="2123">
          <cell r="A2123">
            <v>17.683333333332971</v>
          </cell>
        </row>
        <row r="2124">
          <cell r="A2124">
            <v>17.691666666666304</v>
          </cell>
        </row>
        <row r="2125">
          <cell r="A2125">
            <v>17.699999999999637</v>
          </cell>
        </row>
        <row r="2126">
          <cell r="A2126">
            <v>17.70833333333297</v>
          </cell>
        </row>
        <row r="2127">
          <cell r="A2127">
            <v>17.716666666666303</v>
          </cell>
        </row>
        <row r="2128">
          <cell r="A2128">
            <v>17.724999999999635</v>
          </cell>
        </row>
        <row r="2129">
          <cell r="A2129">
            <v>17.733333333332968</v>
          </cell>
        </row>
        <row r="2130">
          <cell r="A2130">
            <v>17.741666666666301</v>
          </cell>
        </row>
        <row r="2131">
          <cell r="A2131">
            <v>17.749999999999634</v>
          </cell>
        </row>
        <row r="2132">
          <cell r="A2132">
            <v>17.758333333332967</v>
          </cell>
        </row>
        <row r="2133">
          <cell r="A2133">
            <v>17.7666666666663</v>
          </cell>
        </row>
        <row r="2134">
          <cell r="A2134">
            <v>17.774999999999633</v>
          </cell>
        </row>
        <row r="2135">
          <cell r="A2135">
            <v>17.783333333332966</v>
          </cell>
        </row>
        <row r="2136">
          <cell r="A2136">
            <v>17.791666666666298</v>
          </cell>
        </row>
        <row r="2137">
          <cell r="A2137">
            <v>17.799999999999631</v>
          </cell>
        </row>
        <row r="2138">
          <cell r="A2138">
            <v>17.808333333332964</v>
          </cell>
        </row>
        <row r="2139">
          <cell r="A2139">
            <v>17.816666666666297</v>
          </cell>
        </row>
        <row r="2140">
          <cell r="A2140">
            <v>17.82499999999963</v>
          </cell>
        </row>
        <row r="2141">
          <cell r="A2141">
            <v>17.833333333332963</v>
          </cell>
        </row>
        <row r="2142">
          <cell r="A2142">
            <v>17.841666666666296</v>
          </cell>
        </row>
        <row r="2143">
          <cell r="A2143">
            <v>17.849999999999628</v>
          </cell>
        </row>
        <row r="2144">
          <cell r="A2144">
            <v>17.858333333332961</v>
          </cell>
        </row>
        <row r="2145">
          <cell r="A2145">
            <v>17.866666666666294</v>
          </cell>
        </row>
        <row r="2146">
          <cell r="A2146">
            <v>17.874999999999627</v>
          </cell>
        </row>
        <row r="2147">
          <cell r="A2147">
            <v>17.88333333333296</v>
          </cell>
        </row>
        <row r="2148">
          <cell r="A2148">
            <v>17.891666666666293</v>
          </cell>
        </row>
        <row r="2149">
          <cell r="A2149">
            <v>17.899999999999626</v>
          </cell>
        </row>
        <row r="2150">
          <cell r="A2150">
            <v>17.908333333332958</v>
          </cell>
        </row>
        <row r="2151">
          <cell r="A2151">
            <v>17.916666666666291</v>
          </cell>
        </row>
        <row r="2152">
          <cell r="A2152">
            <v>17.924999999999624</v>
          </cell>
        </row>
        <row r="2153">
          <cell r="A2153">
            <v>17.933333333332957</v>
          </cell>
        </row>
        <row r="2154">
          <cell r="A2154">
            <v>17.94166666666629</v>
          </cell>
        </row>
        <row r="2155">
          <cell r="A2155">
            <v>17.949999999999623</v>
          </cell>
        </row>
        <row r="2156">
          <cell r="A2156">
            <v>17.958333333332956</v>
          </cell>
        </row>
        <row r="2157">
          <cell r="A2157">
            <v>17.966666666666288</v>
          </cell>
        </row>
        <row r="2158">
          <cell r="A2158">
            <v>17.974999999999621</v>
          </cell>
        </row>
        <row r="2159">
          <cell r="A2159">
            <v>17.983333333332954</v>
          </cell>
        </row>
        <row r="2160">
          <cell r="A2160">
            <v>17.991666666666287</v>
          </cell>
        </row>
        <row r="2161">
          <cell r="A2161">
            <v>17.99999999999962</v>
          </cell>
        </row>
        <row r="2162">
          <cell r="A2162">
            <v>18.008333333332953</v>
          </cell>
        </row>
        <row r="2163">
          <cell r="A2163">
            <v>18.016666666666286</v>
          </cell>
        </row>
        <row r="2164">
          <cell r="A2164">
            <v>18.024999999999618</v>
          </cell>
        </row>
        <row r="2165">
          <cell r="A2165">
            <v>18.033333333332951</v>
          </cell>
        </row>
        <row r="2166">
          <cell r="A2166">
            <v>18.041666666666284</v>
          </cell>
        </row>
        <row r="2167">
          <cell r="A2167">
            <v>18.049999999999617</v>
          </cell>
        </row>
        <row r="2168">
          <cell r="A2168">
            <v>18.05833333333295</v>
          </cell>
        </row>
        <row r="2169">
          <cell r="A2169">
            <v>18.066666666666283</v>
          </cell>
        </row>
        <row r="2170">
          <cell r="A2170">
            <v>18.074999999999616</v>
          </cell>
        </row>
        <row r="2171">
          <cell r="A2171">
            <v>18.083333333332948</v>
          </cell>
        </row>
        <row r="2172">
          <cell r="A2172">
            <v>18.091666666666281</v>
          </cell>
        </row>
        <row r="2173">
          <cell r="A2173">
            <v>18.099999999999614</v>
          </cell>
        </row>
        <row r="2174">
          <cell r="A2174">
            <v>18.108333333332947</v>
          </cell>
        </row>
        <row r="2175">
          <cell r="A2175">
            <v>18.11666666666628</v>
          </cell>
        </row>
        <row r="2176">
          <cell r="A2176">
            <v>18.124999999999613</v>
          </cell>
        </row>
        <row r="2177">
          <cell r="A2177">
            <v>18.133333333332946</v>
          </cell>
        </row>
        <row r="2178">
          <cell r="A2178">
            <v>18.141666666666278</v>
          </cell>
        </row>
        <row r="2179">
          <cell r="A2179">
            <v>18.149999999999611</v>
          </cell>
        </row>
        <row r="2180">
          <cell r="A2180">
            <v>18.158333333332944</v>
          </cell>
        </row>
        <row r="2181">
          <cell r="A2181">
            <v>18.166666666666277</v>
          </cell>
        </row>
        <row r="2182">
          <cell r="A2182">
            <v>18.17499999999961</v>
          </cell>
        </row>
        <row r="2183">
          <cell r="A2183">
            <v>18.183333333332943</v>
          </cell>
        </row>
        <row r="2184">
          <cell r="A2184">
            <v>18.191666666666276</v>
          </cell>
        </row>
        <row r="2185">
          <cell r="A2185">
            <v>18.199999999999608</v>
          </cell>
        </row>
        <row r="2186">
          <cell r="A2186">
            <v>18.208333333332941</v>
          </cell>
        </row>
        <row r="2187">
          <cell r="A2187">
            <v>18.216666666666274</v>
          </cell>
        </row>
        <row r="2188">
          <cell r="A2188">
            <v>18.224999999999607</v>
          </cell>
        </row>
        <row r="2189">
          <cell r="A2189">
            <v>18.23333333333294</v>
          </cell>
        </row>
        <row r="2190">
          <cell r="A2190">
            <v>18.241666666666273</v>
          </cell>
        </row>
        <row r="2191">
          <cell r="A2191">
            <v>18.249999999999606</v>
          </cell>
        </row>
        <row r="2192">
          <cell r="A2192">
            <v>18.258333333332939</v>
          </cell>
        </row>
        <row r="2193">
          <cell r="A2193">
            <v>18.266666666666271</v>
          </cell>
        </row>
        <row r="2194">
          <cell r="A2194">
            <v>18.274999999999604</v>
          </cell>
        </row>
        <row r="2195">
          <cell r="A2195">
            <v>18.283333333332937</v>
          </cell>
        </row>
        <row r="2196">
          <cell r="A2196">
            <v>18.29166666666627</v>
          </cell>
        </row>
        <row r="2197">
          <cell r="A2197">
            <v>18.299999999999603</v>
          </cell>
        </row>
        <row r="2198">
          <cell r="A2198">
            <v>18.308333333332936</v>
          </cell>
        </row>
        <row r="2199">
          <cell r="A2199">
            <v>18.316666666666269</v>
          </cell>
        </row>
        <row r="2200">
          <cell r="A2200">
            <v>18.324999999999601</v>
          </cell>
        </row>
        <row r="2201">
          <cell r="A2201">
            <v>18.333333333332934</v>
          </cell>
        </row>
        <row r="2202">
          <cell r="A2202">
            <v>18.341666666666267</v>
          </cell>
        </row>
        <row r="2203">
          <cell r="A2203">
            <v>18.3499999999996</v>
          </cell>
        </row>
        <row r="2204">
          <cell r="A2204">
            <v>18.358333333332933</v>
          </cell>
        </row>
        <row r="2205">
          <cell r="A2205">
            <v>18.366666666666266</v>
          </cell>
        </row>
        <row r="2206">
          <cell r="A2206">
            <v>18.374999999999599</v>
          </cell>
        </row>
        <row r="2207">
          <cell r="A2207">
            <v>18.383333333332931</v>
          </cell>
        </row>
        <row r="2208">
          <cell r="A2208">
            <v>18.391666666666264</v>
          </cell>
        </row>
        <row r="2209">
          <cell r="A2209">
            <v>18.399999999999597</v>
          </cell>
        </row>
        <row r="2210">
          <cell r="A2210">
            <v>18.40833333333293</v>
          </cell>
        </row>
        <row r="2211">
          <cell r="A2211">
            <v>18.416666666666263</v>
          </cell>
        </row>
        <row r="2212">
          <cell r="A2212">
            <v>18.424999999999596</v>
          </cell>
        </row>
        <row r="2213">
          <cell r="A2213">
            <v>18.433333333332929</v>
          </cell>
        </row>
        <row r="2214">
          <cell r="A2214">
            <v>18.441666666666261</v>
          </cell>
        </row>
        <row r="2215">
          <cell r="A2215">
            <v>18.449999999999594</v>
          </cell>
        </row>
        <row r="2216">
          <cell r="A2216">
            <v>18.458333333332927</v>
          </cell>
        </row>
        <row r="2217">
          <cell r="A2217">
            <v>18.46666666666626</v>
          </cell>
        </row>
        <row r="2218">
          <cell r="A2218">
            <v>18.474999999999593</v>
          </cell>
        </row>
        <row r="2219">
          <cell r="A2219">
            <v>18.483333333332926</v>
          </cell>
        </row>
        <row r="2220">
          <cell r="A2220">
            <v>18.491666666666259</v>
          </cell>
        </row>
        <row r="2221">
          <cell r="A2221">
            <v>18.499999999999591</v>
          </cell>
        </row>
        <row r="2222">
          <cell r="A2222">
            <v>18.508333333332924</v>
          </cell>
        </row>
        <row r="2223">
          <cell r="A2223">
            <v>18.516666666666257</v>
          </cell>
        </row>
        <row r="2224">
          <cell r="A2224">
            <v>18.52499999999959</v>
          </cell>
        </row>
        <row r="2225">
          <cell r="A2225">
            <v>18.533333333332923</v>
          </cell>
        </row>
        <row r="2226">
          <cell r="A2226">
            <v>18.541666666666256</v>
          </cell>
        </row>
        <row r="2227">
          <cell r="A2227">
            <v>18.549999999999589</v>
          </cell>
        </row>
        <row r="2228">
          <cell r="A2228">
            <v>18.558333333332921</v>
          </cell>
        </row>
        <row r="2229">
          <cell r="A2229">
            <v>18.566666666666254</v>
          </cell>
        </row>
        <row r="2230">
          <cell r="A2230">
            <v>18.574999999999587</v>
          </cell>
        </row>
        <row r="2231">
          <cell r="A2231">
            <v>18.58333333333292</v>
          </cell>
        </row>
        <row r="2232">
          <cell r="A2232">
            <v>18.591666666666253</v>
          </cell>
        </row>
        <row r="2233">
          <cell r="A2233">
            <v>18.599999999999586</v>
          </cell>
        </row>
        <row r="2234">
          <cell r="A2234">
            <v>18.608333333332919</v>
          </cell>
        </row>
        <row r="2235">
          <cell r="A2235">
            <v>18.616666666666251</v>
          </cell>
        </row>
        <row r="2236">
          <cell r="A2236">
            <v>18.624999999999584</v>
          </cell>
        </row>
        <row r="2237">
          <cell r="A2237">
            <v>18.633333333332917</v>
          </cell>
        </row>
        <row r="2238">
          <cell r="A2238">
            <v>18.64166666666625</v>
          </cell>
        </row>
        <row r="2239">
          <cell r="A2239">
            <v>18.649999999999583</v>
          </cell>
        </row>
        <row r="2240">
          <cell r="A2240">
            <v>18.658333333332916</v>
          </cell>
        </row>
        <row r="2241">
          <cell r="A2241">
            <v>18.666666666666249</v>
          </cell>
        </row>
        <row r="2242">
          <cell r="A2242">
            <v>18.674999999999581</v>
          </cell>
        </row>
        <row r="2243">
          <cell r="A2243">
            <v>18.683333333332914</v>
          </cell>
        </row>
        <row r="2244">
          <cell r="A2244">
            <v>18.691666666666247</v>
          </cell>
        </row>
        <row r="2245">
          <cell r="A2245">
            <v>18.69999999999958</v>
          </cell>
        </row>
        <row r="2246">
          <cell r="A2246">
            <v>18.708333333332913</v>
          </cell>
        </row>
        <row r="2247">
          <cell r="A2247">
            <v>18.716666666666246</v>
          </cell>
        </row>
        <row r="2248">
          <cell r="A2248">
            <v>18.724999999999579</v>
          </cell>
        </row>
        <row r="2249">
          <cell r="A2249">
            <v>18.733333333332912</v>
          </cell>
        </row>
        <row r="2250">
          <cell r="A2250">
            <v>18.741666666666244</v>
          </cell>
        </row>
        <row r="2251">
          <cell r="A2251">
            <v>18.749999999999577</v>
          </cell>
        </row>
        <row r="2252">
          <cell r="A2252">
            <v>18.75833333333291</v>
          </cell>
        </row>
        <row r="2253">
          <cell r="A2253">
            <v>18.766666666666243</v>
          </cell>
        </row>
        <row r="2254">
          <cell r="A2254">
            <v>18.774999999999576</v>
          </cell>
        </row>
        <row r="2255">
          <cell r="A2255">
            <v>18.783333333332909</v>
          </cell>
        </row>
        <row r="2256">
          <cell r="A2256">
            <v>18.791666666666242</v>
          </cell>
        </row>
        <row r="2257">
          <cell r="A2257">
            <v>18.799999999999574</v>
          </cell>
        </row>
        <row r="2258">
          <cell r="A2258">
            <v>18.808333333332907</v>
          </cell>
        </row>
        <row r="2259">
          <cell r="A2259">
            <v>18.81666666666624</v>
          </cell>
        </row>
        <row r="2260">
          <cell r="A2260">
            <v>18.824999999999573</v>
          </cell>
        </row>
        <row r="2261">
          <cell r="A2261">
            <v>18.833333333332906</v>
          </cell>
        </row>
        <row r="2262">
          <cell r="A2262">
            <v>18.841666666666239</v>
          </cell>
        </row>
        <row r="2263">
          <cell r="A2263">
            <v>18.849999999999572</v>
          </cell>
        </row>
        <row r="2264">
          <cell r="A2264">
            <v>18.858333333332904</v>
          </cell>
        </row>
        <row r="2265">
          <cell r="A2265">
            <v>18.866666666666237</v>
          </cell>
        </row>
        <row r="2266">
          <cell r="A2266">
            <v>18.87499999999957</v>
          </cell>
        </row>
        <row r="2267">
          <cell r="A2267">
            <v>18.883333333332903</v>
          </cell>
        </row>
        <row r="2268">
          <cell r="A2268">
            <v>18.891666666666236</v>
          </cell>
        </row>
        <row r="2269">
          <cell r="A2269">
            <v>18.899999999999569</v>
          </cell>
        </row>
        <row r="2270">
          <cell r="A2270">
            <v>18.908333333332902</v>
          </cell>
        </row>
        <row r="2271">
          <cell r="A2271">
            <v>18.916666666666234</v>
          </cell>
        </row>
        <row r="2272">
          <cell r="A2272">
            <v>18.924999999999567</v>
          </cell>
        </row>
        <row r="2273">
          <cell r="A2273">
            <v>18.9333333333329</v>
          </cell>
        </row>
        <row r="2274">
          <cell r="A2274">
            <v>18.941666666666233</v>
          </cell>
        </row>
        <row r="2275">
          <cell r="A2275">
            <v>18.949999999999566</v>
          </cell>
        </row>
        <row r="2276">
          <cell r="A2276">
            <v>18.958333333332899</v>
          </cell>
        </row>
        <row r="2277">
          <cell r="A2277">
            <v>18.966666666666232</v>
          </cell>
        </row>
        <row r="2278">
          <cell r="A2278">
            <v>18.974999999999564</v>
          </cell>
        </row>
        <row r="2279">
          <cell r="A2279">
            <v>18.983333333332897</v>
          </cell>
        </row>
        <row r="2280">
          <cell r="A2280">
            <v>18.99166666666623</v>
          </cell>
        </row>
        <row r="2281">
          <cell r="A2281">
            <v>18.999999999999563</v>
          </cell>
        </row>
        <row r="2282">
          <cell r="A2282">
            <v>19.008333333332896</v>
          </cell>
        </row>
        <row r="2283">
          <cell r="A2283">
            <v>19.016666666666229</v>
          </cell>
        </row>
        <row r="2284">
          <cell r="A2284">
            <v>19.024999999999562</v>
          </cell>
        </row>
        <row r="2285">
          <cell r="A2285">
            <v>19.033333333332894</v>
          </cell>
        </row>
        <row r="2286">
          <cell r="A2286">
            <v>19.041666666666227</v>
          </cell>
        </row>
        <row r="2287">
          <cell r="A2287">
            <v>19.04999999999956</v>
          </cell>
        </row>
        <row r="2288">
          <cell r="A2288">
            <v>19.058333333332893</v>
          </cell>
        </row>
        <row r="2289">
          <cell r="A2289">
            <v>19.066666666666226</v>
          </cell>
        </row>
        <row r="2290">
          <cell r="A2290">
            <v>19.074999999999559</v>
          </cell>
        </row>
        <row r="2291">
          <cell r="A2291">
            <v>19.083333333332892</v>
          </cell>
        </row>
        <row r="2292">
          <cell r="A2292">
            <v>19.091666666666224</v>
          </cell>
        </row>
        <row r="2293">
          <cell r="A2293">
            <v>19.099999999999557</v>
          </cell>
        </row>
        <row r="2294">
          <cell r="A2294">
            <v>19.10833333333289</v>
          </cell>
        </row>
        <row r="2295">
          <cell r="A2295">
            <v>19.116666666666223</v>
          </cell>
        </row>
        <row r="2296">
          <cell r="A2296">
            <v>19.124999999999556</v>
          </cell>
        </row>
        <row r="2297">
          <cell r="A2297">
            <v>19.133333333332889</v>
          </cell>
        </row>
        <row r="2298">
          <cell r="A2298">
            <v>19.141666666666222</v>
          </cell>
        </row>
        <row r="2299">
          <cell r="A2299">
            <v>19.149999999999554</v>
          </cell>
        </row>
        <row r="2300">
          <cell r="A2300">
            <v>19.158333333332887</v>
          </cell>
        </row>
        <row r="2301">
          <cell r="A2301">
            <v>19.16666666666622</v>
          </cell>
        </row>
        <row r="2302">
          <cell r="A2302">
            <v>19.174999999999553</v>
          </cell>
        </row>
        <row r="2303">
          <cell r="A2303">
            <v>19.183333333332886</v>
          </cell>
        </row>
        <row r="2304">
          <cell r="A2304">
            <v>19.191666666666219</v>
          </cell>
        </row>
        <row r="2305">
          <cell r="A2305">
            <v>19.199999999999552</v>
          </cell>
        </row>
        <row r="2306">
          <cell r="A2306">
            <v>19.208333333332885</v>
          </cell>
        </row>
        <row r="2307">
          <cell r="A2307">
            <v>19.216666666666217</v>
          </cell>
        </row>
        <row r="2308">
          <cell r="A2308">
            <v>19.22499999999955</v>
          </cell>
        </row>
        <row r="2309">
          <cell r="A2309">
            <v>19.233333333332883</v>
          </cell>
        </row>
        <row r="2310">
          <cell r="A2310">
            <v>19.241666666666216</v>
          </cell>
        </row>
        <row r="2311">
          <cell r="A2311">
            <v>19.249999999999549</v>
          </cell>
        </row>
        <row r="2312">
          <cell r="A2312">
            <v>19.258333333332882</v>
          </cell>
        </row>
        <row r="2313">
          <cell r="A2313">
            <v>19.266666666666215</v>
          </cell>
        </row>
        <row r="2314">
          <cell r="A2314">
            <v>19.274999999999547</v>
          </cell>
        </row>
        <row r="2315">
          <cell r="A2315">
            <v>19.28333333333288</v>
          </cell>
        </row>
        <row r="2316">
          <cell r="A2316">
            <v>19.291666666666213</v>
          </cell>
        </row>
        <row r="2317">
          <cell r="A2317">
            <v>19.299999999999546</v>
          </cell>
        </row>
        <row r="2318">
          <cell r="A2318">
            <v>19.308333333332879</v>
          </cell>
        </row>
        <row r="2319">
          <cell r="A2319">
            <v>19.316666666666212</v>
          </cell>
        </row>
        <row r="2320">
          <cell r="A2320">
            <v>19.324999999999545</v>
          </cell>
        </row>
        <row r="2321">
          <cell r="A2321">
            <v>19.333333333332877</v>
          </cell>
        </row>
        <row r="2322">
          <cell r="A2322">
            <v>19.34166666666621</v>
          </cell>
        </row>
        <row r="2323">
          <cell r="A2323">
            <v>19.349999999999543</v>
          </cell>
        </row>
        <row r="2324">
          <cell r="A2324">
            <v>19.358333333332876</v>
          </cell>
        </row>
        <row r="2325">
          <cell r="A2325">
            <v>19.366666666666209</v>
          </cell>
        </row>
        <row r="2326">
          <cell r="A2326">
            <v>19.374999999999542</v>
          </cell>
        </row>
        <row r="2327">
          <cell r="A2327">
            <v>19.383333333332875</v>
          </cell>
        </row>
        <row r="2328">
          <cell r="A2328">
            <v>19.391666666666207</v>
          </cell>
        </row>
        <row r="2329">
          <cell r="A2329">
            <v>19.39999999999954</v>
          </cell>
        </row>
        <row r="2330">
          <cell r="A2330">
            <v>19.408333333332873</v>
          </cell>
        </row>
        <row r="2331">
          <cell r="A2331">
            <v>19.416666666666206</v>
          </cell>
        </row>
        <row r="2332">
          <cell r="A2332">
            <v>19.424999999999539</v>
          </cell>
        </row>
        <row r="2333">
          <cell r="A2333">
            <v>19.433333333332872</v>
          </cell>
        </row>
        <row r="2334">
          <cell r="A2334">
            <v>19.441666666666205</v>
          </cell>
        </row>
        <row r="2335">
          <cell r="A2335">
            <v>19.449999999999537</v>
          </cell>
        </row>
        <row r="2336">
          <cell r="A2336">
            <v>19.45833333333287</v>
          </cell>
        </row>
        <row r="2337">
          <cell r="A2337">
            <v>19.466666666666203</v>
          </cell>
        </row>
        <row r="2338">
          <cell r="A2338">
            <v>19.474999999999536</v>
          </cell>
        </row>
        <row r="2339">
          <cell r="A2339">
            <v>19.483333333332869</v>
          </cell>
        </row>
        <row r="2340">
          <cell r="A2340">
            <v>19.491666666666202</v>
          </cell>
        </row>
        <row r="2341">
          <cell r="A2341">
            <v>19.499999999999535</v>
          </cell>
        </row>
        <row r="2342">
          <cell r="A2342">
            <v>19.508333333332867</v>
          </cell>
        </row>
        <row r="2343">
          <cell r="A2343">
            <v>19.5166666666662</v>
          </cell>
        </row>
        <row r="2344">
          <cell r="A2344">
            <v>19.524999999999533</v>
          </cell>
        </row>
        <row r="2345">
          <cell r="A2345">
            <v>19.533333333332866</v>
          </cell>
        </row>
        <row r="2346">
          <cell r="A2346">
            <v>19.541666666666199</v>
          </cell>
        </row>
        <row r="2347">
          <cell r="A2347">
            <v>19.549999999999532</v>
          </cell>
        </row>
        <row r="2348">
          <cell r="A2348">
            <v>19.558333333332865</v>
          </cell>
        </row>
        <row r="2349">
          <cell r="A2349">
            <v>19.566666666666197</v>
          </cell>
        </row>
        <row r="2350">
          <cell r="A2350">
            <v>19.57499999999953</v>
          </cell>
        </row>
        <row r="2351">
          <cell r="A2351">
            <v>19.583333333332863</v>
          </cell>
        </row>
        <row r="2352">
          <cell r="A2352">
            <v>19.591666666666196</v>
          </cell>
        </row>
        <row r="2353">
          <cell r="A2353">
            <v>19.599999999999529</v>
          </cell>
        </row>
        <row r="2354">
          <cell r="A2354">
            <v>19.608333333332862</v>
          </cell>
        </row>
        <row r="2355">
          <cell r="A2355">
            <v>19.616666666666195</v>
          </cell>
        </row>
        <row r="2356">
          <cell r="A2356">
            <v>19.624999999999527</v>
          </cell>
        </row>
        <row r="2357">
          <cell r="A2357">
            <v>19.63333333333286</v>
          </cell>
        </row>
        <row r="2358">
          <cell r="A2358">
            <v>19.641666666666193</v>
          </cell>
        </row>
        <row r="2359">
          <cell r="A2359">
            <v>19.649999999999526</v>
          </cell>
        </row>
        <row r="2360">
          <cell r="A2360">
            <v>19.658333333332859</v>
          </cell>
        </row>
        <row r="2361">
          <cell r="A2361">
            <v>19.666666666666192</v>
          </cell>
        </row>
        <row r="2362">
          <cell r="A2362">
            <v>19.674999999999525</v>
          </cell>
        </row>
        <row r="2363">
          <cell r="A2363">
            <v>19.683333333332858</v>
          </cell>
        </row>
        <row r="2364">
          <cell r="A2364">
            <v>19.69166666666619</v>
          </cell>
        </row>
        <row r="2365">
          <cell r="A2365">
            <v>19.699999999999523</v>
          </cell>
        </row>
        <row r="2366">
          <cell r="A2366">
            <v>19.708333333332856</v>
          </cell>
        </row>
        <row r="2367">
          <cell r="A2367">
            <v>19.716666666666189</v>
          </cell>
        </row>
        <row r="2368">
          <cell r="A2368">
            <v>19.724999999999522</v>
          </cell>
        </row>
        <row r="2369">
          <cell r="A2369">
            <v>19.733333333332855</v>
          </cell>
        </row>
        <row r="2370">
          <cell r="A2370">
            <v>19.741666666666188</v>
          </cell>
        </row>
        <row r="2371">
          <cell r="A2371">
            <v>19.74999999999952</v>
          </cell>
        </row>
        <row r="2372">
          <cell r="A2372">
            <v>19.758333333332853</v>
          </cell>
        </row>
        <row r="2373">
          <cell r="A2373">
            <v>19.766666666666186</v>
          </cell>
        </row>
        <row r="2374">
          <cell r="A2374">
            <v>19.774999999999519</v>
          </cell>
        </row>
        <row r="2375">
          <cell r="A2375">
            <v>19.783333333332852</v>
          </cell>
        </row>
        <row r="2376">
          <cell r="A2376">
            <v>19.791666666666185</v>
          </cell>
        </row>
        <row r="2377">
          <cell r="A2377">
            <v>19.799999999999518</v>
          </cell>
        </row>
        <row r="2378">
          <cell r="A2378">
            <v>19.80833333333285</v>
          </cell>
        </row>
        <row r="2379">
          <cell r="A2379">
            <v>19.816666666666183</v>
          </cell>
        </row>
        <row r="2380">
          <cell r="A2380">
            <v>19.824999999999516</v>
          </cell>
        </row>
        <row r="2381">
          <cell r="A2381">
            <v>19.833333333332849</v>
          </cell>
        </row>
        <row r="2382">
          <cell r="A2382">
            <v>19.841666666666182</v>
          </cell>
        </row>
        <row r="2383">
          <cell r="A2383">
            <v>19.849999999999515</v>
          </cell>
        </row>
        <row r="2384">
          <cell r="A2384">
            <v>19.858333333332848</v>
          </cell>
        </row>
        <row r="2385">
          <cell r="A2385">
            <v>19.86666666666618</v>
          </cell>
        </row>
        <row r="2386">
          <cell r="A2386">
            <v>19.874999999999513</v>
          </cell>
        </row>
        <row r="2387">
          <cell r="A2387">
            <v>19.883333333332846</v>
          </cell>
        </row>
        <row r="2388">
          <cell r="A2388">
            <v>19.891666666666179</v>
          </cell>
        </row>
        <row r="2389">
          <cell r="A2389">
            <v>19.899999999999512</v>
          </cell>
        </row>
        <row r="2390">
          <cell r="A2390">
            <v>19.908333333332845</v>
          </cell>
        </row>
        <row r="2391">
          <cell r="A2391">
            <v>19.916666666666178</v>
          </cell>
        </row>
        <row r="2392">
          <cell r="A2392">
            <v>19.92499999999951</v>
          </cell>
        </row>
        <row r="2393">
          <cell r="A2393">
            <v>19.933333333332843</v>
          </cell>
        </row>
        <row r="2394">
          <cell r="A2394">
            <v>19.941666666666176</v>
          </cell>
        </row>
        <row r="2395">
          <cell r="A2395">
            <v>19.949999999999509</v>
          </cell>
        </row>
        <row r="2396">
          <cell r="A2396">
            <v>19.958333333332842</v>
          </cell>
        </row>
        <row r="2397">
          <cell r="A2397">
            <v>19.966666666666175</v>
          </cell>
        </row>
        <row r="2398">
          <cell r="A2398">
            <v>19.974999999999508</v>
          </cell>
        </row>
        <row r="2399">
          <cell r="A2399">
            <v>19.98333333333284</v>
          </cell>
        </row>
        <row r="2400">
          <cell r="A2400">
            <v>19.991666666666173</v>
          </cell>
        </row>
        <row r="2401">
          <cell r="A2401">
            <v>19.999999999999506</v>
          </cell>
        </row>
        <row r="2402">
          <cell r="A2402">
            <v>20.008333333332839</v>
          </cell>
        </row>
        <row r="2403">
          <cell r="A2403">
            <v>20.016666666666172</v>
          </cell>
        </row>
        <row r="2404">
          <cell r="A2404">
            <v>20.024999999999505</v>
          </cell>
        </row>
        <row r="2405">
          <cell r="A2405">
            <v>20.033333333332838</v>
          </cell>
        </row>
        <row r="2406">
          <cell r="A2406">
            <v>20.04166666666617</v>
          </cell>
        </row>
        <row r="2407">
          <cell r="A2407">
            <v>20.049999999999503</v>
          </cell>
        </row>
        <row r="2408">
          <cell r="A2408">
            <v>20.058333333332836</v>
          </cell>
        </row>
        <row r="2409">
          <cell r="A2409">
            <v>20.066666666666169</v>
          </cell>
        </row>
        <row r="2410">
          <cell r="A2410">
            <v>20.074999999999502</v>
          </cell>
        </row>
        <row r="2411">
          <cell r="A2411">
            <v>20.083333333332835</v>
          </cell>
        </row>
        <row r="2412">
          <cell r="A2412">
            <v>20.091666666666168</v>
          </cell>
        </row>
        <row r="2413">
          <cell r="A2413">
            <v>20.0999999999995</v>
          </cell>
        </row>
        <row r="2414">
          <cell r="A2414">
            <v>20.108333333332833</v>
          </cell>
        </row>
        <row r="2415">
          <cell r="A2415">
            <v>20.116666666666166</v>
          </cell>
        </row>
        <row r="2416">
          <cell r="A2416">
            <v>20.124999999999499</v>
          </cell>
        </row>
        <row r="2417">
          <cell r="A2417">
            <v>20.133333333332832</v>
          </cell>
        </row>
        <row r="2418">
          <cell r="A2418">
            <v>20.141666666666165</v>
          </cell>
        </row>
        <row r="2419">
          <cell r="A2419">
            <v>20.149999999999498</v>
          </cell>
        </row>
        <row r="2420">
          <cell r="A2420">
            <v>20.158333333332831</v>
          </cell>
        </row>
        <row r="2421">
          <cell r="A2421">
            <v>20.166666666666163</v>
          </cell>
        </row>
        <row r="2422">
          <cell r="A2422">
            <v>20.174999999999496</v>
          </cell>
        </row>
        <row r="2423">
          <cell r="A2423">
            <v>20.183333333332829</v>
          </cell>
        </row>
        <row r="2424">
          <cell r="A2424">
            <v>20.191666666666162</v>
          </cell>
        </row>
        <row r="2425">
          <cell r="A2425">
            <v>20.199999999999495</v>
          </cell>
        </row>
        <row r="2426">
          <cell r="A2426">
            <v>20.208333333332828</v>
          </cell>
        </row>
        <row r="2427">
          <cell r="A2427">
            <v>20.216666666666161</v>
          </cell>
        </row>
        <row r="2428">
          <cell r="A2428">
            <v>20.224999999999493</v>
          </cell>
        </row>
        <row r="2429">
          <cell r="A2429">
            <v>20.233333333332826</v>
          </cell>
        </row>
        <row r="2430">
          <cell r="A2430">
            <v>20.241666666666159</v>
          </cell>
        </row>
        <row r="2431">
          <cell r="A2431">
            <v>20.249999999999492</v>
          </cell>
        </row>
        <row r="2432">
          <cell r="A2432">
            <v>20.258333333332825</v>
          </cell>
        </row>
        <row r="2433">
          <cell r="A2433">
            <v>20.266666666666158</v>
          </cell>
        </row>
        <row r="2434">
          <cell r="A2434">
            <v>20.274999999999491</v>
          </cell>
        </row>
        <row r="2435">
          <cell r="A2435">
            <v>20.283333333332823</v>
          </cell>
        </row>
        <row r="2436">
          <cell r="A2436">
            <v>20.291666666666156</v>
          </cell>
        </row>
        <row r="2437">
          <cell r="A2437">
            <v>20.299999999999489</v>
          </cell>
        </row>
        <row r="2438">
          <cell r="A2438">
            <v>20.308333333332822</v>
          </cell>
        </row>
        <row r="2439">
          <cell r="A2439">
            <v>20.316666666666155</v>
          </cell>
        </row>
        <row r="2440">
          <cell r="A2440">
            <v>20.324999999999488</v>
          </cell>
        </row>
        <row r="2441">
          <cell r="A2441">
            <v>20.333333333332821</v>
          </cell>
        </row>
        <row r="2442">
          <cell r="A2442">
            <v>20.341666666666153</v>
          </cell>
        </row>
        <row r="2443">
          <cell r="A2443">
            <v>20.349999999999486</v>
          </cell>
        </row>
        <row r="2444">
          <cell r="A2444">
            <v>20.358333333332819</v>
          </cell>
        </row>
        <row r="2445">
          <cell r="A2445">
            <v>20.366666666666152</v>
          </cell>
        </row>
        <row r="2446">
          <cell r="A2446">
            <v>20.374999999999485</v>
          </cell>
        </row>
        <row r="2447">
          <cell r="A2447">
            <v>20.383333333332818</v>
          </cell>
        </row>
        <row r="2448">
          <cell r="A2448">
            <v>20.391666666666151</v>
          </cell>
        </row>
        <row r="2449">
          <cell r="A2449">
            <v>20.399999999999483</v>
          </cell>
        </row>
        <row r="2450">
          <cell r="A2450">
            <v>20.408333333332816</v>
          </cell>
        </row>
        <row r="2451">
          <cell r="A2451">
            <v>20.416666666666149</v>
          </cell>
        </row>
        <row r="2452">
          <cell r="A2452">
            <v>20.424999999999482</v>
          </cell>
        </row>
        <row r="2453">
          <cell r="A2453">
            <v>20.433333333332815</v>
          </cell>
        </row>
        <row r="2454">
          <cell r="A2454">
            <v>20.441666666666148</v>
          </cell>
        </row>
        <row r="2455">
          <cell r="A2455">
            <v>20.449999999999481</v>
          </cell>
        </row>
        <row r="2456">
          <cell r="A2456">
            <v>20.458333333332813</v>
          </cell>
        </row>
        <row r="2457">
          <cell r="A2457">
            <v>20.466666666666146</v>
          </cell>
        </row>
        <row r="2458">
          <cell r="A2458">
            <v>20.474999999999479</v>
          </cell>
        </row>
        <row r="2459">
          <cell r="A2459">
            <v>20.483333333332812</v>
          </cell>
        </row>
        <row r="2460">
          <cell r="A2460">
            <v>20.491666666666145</v>
          </cell>
        </row>
        <row r="2461">
          <cell r="A2461">
            <v>20.499999999999478</v>
          </cell>
        </row>
        <row r="2462">
          <cell r="A2462">
            <v>20.508333333332811</v>
          </cell>
        </row>
        <row r="2463">
          <cell r="A2463">
            <v>20.516666666666143</v>
          </cell>
        </row>
        <row r="2464">
          <cell r="A2464">
            <v>20.524999999999476</v>
          </cell>
        </row>
        <row r="2465">
          <cell r="A2465">
            <v>20.533333333332809</v>
          </cell>
        </row>
        <row r="2466">
          <cell r="A2466">
            <v>20.541666666666142</v>
          </cell>
        </row>
        <row r="2467">
          <cell r="A2467">
            <v>20.549999999999475</v>
          </cell>
        </row>
        <row r="2468">
          <cell r="A2468">
            <v>20.558333333332808</v>
          </cell>
        </row>
        <row r="2469">
          <cell r="A2469">
            <v>20.566666666666141</v>
          </cell>
        </row>
        <row r="2470">
          <cell r="A2470">
            <v>20.574999999999473</v>
          </cell>
        </row>
        <row r="2471">
          <cell r="A2471">
            <v>20.583333333332806</v>
          </cell>
        </row>
        <row r="2472">
          <cell r="A2472">
            <v>20.591666666666139</v>
          </cell>
        </row>
        <row r="2473">
          <cell r="A2473">
            <v>20.599999999999472</v>
          </cell>
        </row>
        <row r="2474">
          <cell r="A2474">
            <v>20.608333333332805</v>
          </cell>
        </row>
        <row r="2475">
          <cell r="A2475">
            <v>20.616666666666138</v>
          </cell>
        </row>
        <row r="2476">
          <cell r="A2476">
            <v>20.624999999999471</v>
          </cell>
        </row>
        <row r="2477">
          <cell r="A2477">
            <v>20.633333333332804</v>
          </cell>
        </row>
        <row r="2478">
          <cell r="A2478">
            <v>20.641666666666136</v>
          </cell>
        </row>
        <row r="2479">
          <cell r="A2479">
            <v>20.649999999999469</v>
          </cell>
        </row>
        <row r="2480">
          <cell r="A2480">
            <v>20.658333333332802</v>
          </cell>
        </row>
        <row r="2481">
          <cell r="A2481">
            <v>20.666666666666135</v>
          </cell>
        </row>
        <row r="2482">
          <cell r="A2482">
            <v>20.674999999999468</v>
          </cell>
        </row>
        <row r="2483">
          <cell r="A2483">
            <v>20.683333333332801</v>
          </cell>
        </row>
        <row r="2484">
          <cell r="A2484">
            <v>20.691666666666134</v>
          </cell>
        </row>
        <row r="2485">
          <cell r="A2485">
            <v>20.699999999999466</v>
          </cell>
        </row>
        <row r="2486">
          <cell r="A2486">
            <v>20.708333333332799</v>
          </cell>
        </row>
        <row r="2487">
          <cell r="A2487">
            <v>20.716666666666132</v>
          </cell>
        </row>
        <row r="2488">
          <cell r="A2488">
            <v>20.724999999999465</v>
          </cell>
        </row>
        <row r="2489">
          <cell r="A2489">
            <v>20.733333333332798</v>
          </cell>
        </row>
        <row r="2490">
          <cell r="A2490">
            <v>20.741666666666131</v>
          </cell>
        </row>
        <row r="2491">
          <cell r="A2491">
            <v>20.749999999999464</v>
          </cell>
        </row>
        <row r="2492">
          <cell r="A2492">
            <v>20.758333333332796</v>
          </cell>
        </row>
        <row r="2493">
          <cell r="A2493">
            <v>20.766666666666129</v>
          </cell>
        </row>
        <row r="2494">
          <cell r="A2494">
            <v>20.774999999999462</v>
          </cell>
        </row>
        <row r="2495">
          <cell r="A2495">
            <v>20.783333333332795</v>
          </cell>
        </row>
        <row r="2496">
          <cell r="A2496">
            <v>20.791666666666128</v>
          </cell>
        </row>
        <row r="2497">
          <cell r="A2497">
            <v>20.799999999999461</v>
          </cell>
        </row>
        <row r="2498">
          <cell r="A2498">
            <v>20.808333333332794</v>
          </cell>
        </row>
        <row r="2499">
          <cell r="A2499">
            <v>20.816666666666126</v>
          </cell>
        </row>
        <row r="2500">
          <cell r="A2500">
            <v>20.824999999999459</v>
          </cell>
        </row>
        <row r="2501">
          <cell r="A2501">
            <v>20.833333333332792</v>
          </cell>
        </row>
        <row r="2502">
          <cell r="A2502">
            <v>20.841666666666125</v>
          </cell>
        </row>
        <row r="2503">
          <cell r="A2503">
            <v>20.849999999999458</v>
          </cell>
        </row>
        <row r="2504">
          <cell r="A2504">
            <v>20.858333333332791</v>
          </cell>
        </row>
        <row r="2505">
          <cell r="A2505">
            <v>20.866666666666124</v>
          </cell>
        </row>
        <row r="2506">
          <cell r="A2506">
            <v>20.874999999999456</v>
          </cell>
        </row>
        <row r="2507">
          <cell r="A2507">
            <v>20.883333333332789</v>
          </cell>
        </row>
        <row r="2508">
          <cell r="A2508">
            <v>20.891666666666122</v>
          </cell>
        </row>
        <row r="2509">
          <cell r="A2509">
            <v>20.899999999999455</v>
          </cell>
        </row>
        <row r="2510">
          <cell r="A2510">
            <v>20.908333333332788</v>
          </cell>
        </row>
        <row r="2511">
          <cell r="A2511">
            <v>20.916666666666121</v>
          </cell>
        </row>
        <row r="2512">
          <cell r="A2512">
            <v>20.924999999999454</v>
          </cell>
        </row>
        <row r="2513">
          <cell r="A2513">
            <v>20.933333333332786</v>
          </cell>
        </row>
        <row r="2514">
          <cell r="A2514">
            <v>20.941666666666119</v>
          </cell>
        </row>
        <row r="2515">
          <cell r="A2515">
            <v>20.949999999999452</v>
          </cell>
        </row>
        <row r="2516">
          <cell r="A2516">
            <v>20.958333333332785</v>
          </cell>
        </row>
        <row r="2517">
          <cell r="A2517">
            <v>20.966666666666118</v>
          </cell>
        </row>
        <row r="2518">
          <cell r="A2518">
            <v>20.974999999999451</v>
          </cell>
        </row>
        <row r="2519">
          <cell r="A2519">
            <v>20.983333333332784</v>
          </cell>
        </row>
        <row r="2520">
          <cell r="A2520">
            <v>20.991666666666116</v>
          </cell>
        </row>
        <row r="2521">
          <cell r="A2521">
            <v>20.999999999999449</v>
          </cell>
        </row>
        <row r="2522">
          <cell r="A2522">
            <v>21.008333333332782</v>
          </cell>
        </row>
        <row r="2523">
          <cell r="A2523">
            <v>21.016666666666115</v>
          </cell>
        </row>
        <row r="2524">
          <cell r="A2524">
            <v>21.024999999999448</v>
          </cell>
        </row>
        <row r="2525">
          <cell r="A2525">
            <v>21.033333333332781</v>
          </cell>
        </row>
        <row r="2526">
          <cell r="A2526">
            <v>21.041666666666114</v>
          </cell>
        </row>
        <row r="2527">
          <cell r="A2527">
            <v>21.049999999999446</v>
          </cell>
        </row>
        <row r="2528">
          <cell r="A2528">
            <v>21.058333333332779</v>
          </cell>
        </row>
        <row r="2529">
          <cell r="A2529">
            <v>21.066666666666112</v>
          </cell>
        </row>
        <row r="2530">
          <cell r="A2530">
            <v>21.074999999999445</v>
          </cell>
        </row>
        <row r="2531">
          <cell r="A2531">
            <v>21.083333333332778</v>
          </cell>
        </row>
        <row r="2532">
          <cell r="A2532">
            <v>21.091666666666111</v>
          </cell>
        </row>
        <row r="2533">
          <cell r="A2533">
            <v>21.099999999999444</v>
          </cell>
        </row>
        <row r="2534">
          <cell r="A2534">
            <v>21.108333333332777</v>
          </cell>
        </row>
        <row r="2535">
          <cell r="A2535">
            <v>21.116666666666109</v>
          </cell>
        </row>
        <row r="2536">
          <cell r="A2536">
            <v>21.124999999999442</v>
          </cell>
        </row>
        <row r="2537">
          <cell r="A2537">
            <v>21.133333333332775</v>
          </cell>
        </row>
        <row r="2538">
          <cell r="A2538">
            <v>21.141666666666108</v>
          </cell>
        </row>
        <row r="2539">
          <cell r="A2539">
            <v>21.149999999999441</v>
          </cell>
        </row>
        <row r="2540">
          <cell r="A2540">
            <v>21.158333333332774</v>
          </cell>
        </row>
        <row r="2541">
          <cell r="A2541">
            <v>21.166666666666107</v>
          </cell>
        </row>
        <row r="2542">
          <cell r="A2542">
            <v>21.174999999999439</v>
          </cell>
        </row>
        <row r="2543">
          <cell r="A2543">
            <v>21.183333333332772</v>
          </cell>
        </row>
        <row r="2544">
          <cell r="A2544">
            <v>21.191666666666105</v>
          </cell>
        </row>
        <row r="2545">
          <cell r="A2545">
            <v>21.199999999999438</v>
          </cell>
        </row>
        <row r="2546">
          <cell r="A2546">
            <v>21.208333333332771</v>
          </cell>
        </row>
        <row r="2547">
          <cell r="A2547">
            <v>21.216666666666104</v>
          </cell>
        </row>
        <row r="2548">
          <cell r="A2548">
            <v>21.224999999999437</v>
          </cell>
        </row>
        <row r="2549">
          <cell r="A2549">
            <v>21.233333333332769</v>
          </cell>
        </row>
        <row r="2550">
          <cell r="A2550">
            <v>21.241666666666102</v>
          </cell>
        </row>
        <row r="2551">
          <cell r="A2551">
            <v>21.249999999999435</v>
          </cell>
        </row>
        <row r="2552">
          <cell r="A2552">
            <v>21.258333333332768</v>
          </cell>
        </row>
        <row r="2553">
          <cell r="A2553">
            <v>21.266666666666101</v>
          </cell>
        </row>
        <row r="2554">
          <cell r="A2554">
            <v>21.274999999999434</v>
          </cell>
        </row>
        <row r="2555">
          <cell r="A2555">
            <v>21.283333333332767</v>
          </cell>
        </row>
        <row r="2556">
          <cell r="A2556">
            <v>21.291666666666099</v>
          </cell>
        </row>
        <row r="2557">
          <cell r="A2557">
            <v>21.299999999999432</v>
          </cell>
        </row>
        <row r="2558">
          <cell r="A2558">
            <v>21.308333333332765</v>
          </cell>
        </row>
        <row r="2559">
          <cell r="A2559">
            <v>21.316666666666098</v>
          </cell>
        </row>
        <row r="2560">
          <cell r="A2560">
            <v>21.324999999999431</v>
          </cell>
        </row>
        <row r="2561">
          <cell r="A2561">
            <v>21.333333333332764</v>
          </cell>
        </row>
        <row r="2562">
          <cell r="A2562">
            <v>21.341666666666097</v>
          </cell>
        </row>
        <row r="2563">
          <cell r="A2563">
            <v>21.349999999999429</v>
          </cell>
        </row>
        <row r="2564">
          <cell r="A2564">
            <v>21.358333333332762</v>
          </cell>
        </row>
        <row r="2565">
          <cell r="A2565">
            <v>21.366666666666095</v>
          </cell>
        </row>
        <row r="2566">
          <cell r="A2566">
            <v>21.374999999999428</v>
          </cell>
        </row>
        <row r="2567">
          <cell r="A2567">
            <v>21.383333333332761</v>
          </cell>
        </row>
        <row r="2568">
          <cell r="A2568">
            <v>21.391666666666094</v>
          </cell>
        </row>
        <row r="2569">
          <cell r="A2569">
            <v>21.399999999999427</v>
          </cell>
        </row>
        <row r="2570">
          <cell r="A2570">
            <v>21.408333333332759</v>
          </cell>
        </row>
        <row r="2571">
          <cell r="A2571">
            <v>21.416666666666092</v>
          </cell>
        </row>
        <row r="2572">
          <cell r="A2572">
            <v>21.424999999999425</v>
          </cell>
        </row>
        <row r="2573">
          <cell r="A2573">
            <v>21.433333333332758</v>
          </cell>
        </row>
        <row r="2574">
          <cell r="A2574">
            <v>21.441666666666091</v>
          </cell>
        </row>
        <row r="2575">
          <cell r="A2575">
            <v>21.449999999999424</v>
          </cell>
        </row>
        <row r="2576">
          <cell r="A2576">
            <v>21.458333333332757</v>
          </cell>
        </row>
        <row r="2577">
          <cell r="A2577">
            <v>21.466666666666089</v>
          </cell>
        </row>
        <row r="2578">
          <cell r="A2578">
            <v>21.474999999999422</v>
          </cell>
        </row>
        <row r="2579">
          <cell r="A2579">
            <v>21.483333333332755</v>
          </cell>
        </row>
        <row r="2580">
          <cell r="A2580">
            <v>21.491666666666088</v>
          </cell>
        </row>
        <row r="2581">
          <cell r="A2581">
            <v>21.499999999999421</v>
          </cell>
        </row>
        <row r="2582">
          <cell r="A2582">
            <v>21.508333333332754</v>
          </cell>
        </row>
        <row r="2583">
          <cell r="A2583">
            <v>21.516666666666087</v>
          </cell>
        </row>
        <row r="2584">
          <cell r="A2584">
            <v>21.524999999999419</v>
          </cell>
        </row>
        <row r="2585">
          <cell r="A2585">
            <v>21.533333333332752</v>
          </cell>
        </row>
        <row r="2586">
          <cell r="A2586">
            <v>21.541666666666085</v>
          </cell>
        </row>
        <row r="2587">
          <cell r="A2587">
            <v>21.549999999999418</v>
          </cell>
        </row>
        <row r="2588">
          <cell r="A2588">
            <v>21.558333333332751</v>
          </cell>
        </row>
        <row r="2589">
          <cell r="A2589">
            <v>21.566666666666084</v>
          </cell>
        </row>
        <row r="2590">
          <cell r="A2590">
            <v>21.574999999999417</v>
          </cell>
        </row>
        <row r="2591">
          <cell r="A2591">
            <v>21.58333333333275</v>
          </cell>
        </row>
        <row r="2592">
          <cell r="A2592">
            <v>21.591666666666082</v>
          </cell>
        </row>
        <row r="2593">
          <cell r="A2593">
            <v>21.599999999999415</v>
          </cell>
        </row>
        <row r="2594">
          <cell r="A2594">
            <v>21.608333333332748</v>
          </cell>
        </row>
        <row r="2595">
          <cell r="A2595">
            <v>21.616666666666081</v>
          </cell>
        </row>
        <row r="2596">
          <cell r="A2596">
            <v>21.624999999999414</v>
          </cell>
        </row>
        <row r="2597">
          <cell r="A2597">
            <v>21.633333333332747</v>
          </cell>
        </row>
        <row r="2598">
          <cell r="A2598">
            <v>21.64166666666608</v>
          </cell>
        </row>
        <row r="2599">
          <cell r="A2599">
            <v>21.649999999999412</v>
          </cell>
        </row>
        <row r="2600">
          <cell r="A2600">
            <v>21.658333333332745</v>
          </cell>
        </row>
        <row r="2601">
          <cell r="A2601">
            <v>21.666666666666078</v>
          </cell>
        </row>
        <row r="2602">
          <cell r="A2602">
            <v>21.674999999999411</v>
          </cell>
        </row>
        <row r="2603">
          <cell r="A2603">
            <v>21.683333333332744</v>
          </cell>
        </row>
        <row r="2604">
          <cell r="A2604">
            <v>21.691666666666077</v>
          </cell>
        </row>
        <row r="2605">
          <cell r="A2605">
            <v>21.69999999999941</v>
          </cell>
        </row>
        <row r="2606">
          <cell r="A2606">
            <v>21.708333333332742</v>
          </cell>
        </row>
        <row r="2607">
          <cell r="A2607">
            <v>21.716666666666075</v>
          </cell>
        </row>
        <row r="2608">
          <cell r="A2608">
            <v>21.724999999999408</v>
          </cell>
        </row>
        <row r="2609">
          <cell r="A2609">
            <v>21.733333333332741</v>
          </cell>
        </row>
        <row r="2610">
          <cell r="A2610">
            <v>21.741666666666074</v>
          </cell>
        </row>
        <row r="2611">
          <cell r="A2611">
            <v>21.749999999999407</v>
          </cell>
        </row>
        <row r="2612">
          <cell r="A2612">
            <v>21.75833333333274</v>
          </cell>
        </row>
        <row r="2613">
          <cell r="A2613">
            <v>21.766666666666072</v>
          </cell>
        </row>
        <row r="2614">
          <cell r="A2614">
            <v>21.774999999999405</v>
          </cell>
        </row>
        <row r="2615">
          <cell r="A2615">
            <v>21.783333333332738</v>
          </cell>
        </row>
        <row r="2616">
          <cell r="A2616">
            <v>21.791666666666071</v>
          </cell>
        </row>
        <row r="2617">
          <cell r="A2617">
            <v>21.799999999999404</v>
          </cell>
        </row>
        <row r="2618">
          <cell r="A2618">
            <v>21.808333333332737</v>
          </cell>
        </row>
        <row r="2619">
          <cell r="A2619">
            <v>21.81666666666607</v>
          </cell>
        </row>
        <row r="2620">
          <cell r="A2620">
            <v>21.824999999999402</v>
          </cell>
        </row>
        <row r="2621">
          <cell r="A2621">
            <v>21.833333333332735</v>
          </cell>
        </row>
        <row r="2622">
          <cell r="A2622">
            <v>21.841666666666068</v>
          </cell>
        </row>
        <row r="2623">
          <cell r="A2623">
            <v>21.849999999999401</v>
          </cell>
        </row>
        <row r="2624">
          <cell r="A2624">
            <v>21.858333333332734</v>
          </cell>
        </row>
        <row r="2625">
          <cell r="A2625">
            <v>21.866666666666067</v>
          </cell>
        </row>
        <row r="2626">
          <cell r="A2626">
            <v>21.8749999999994</v>
          </cell>
        </row>
        <row r="2627">
          <cell r="A2627">
            <v>21.883333333332732</v>
          </cell>
        </row>
        <row r="2628">
          <cell r="A2628">
            <v>21.891666666666065</v>
          </cell>
        </row>
        <row r="2629">
          <cell r="A2629">
            <v>21.899999999999398</v>
          </cell>
        </row>
        <row r="2630">
          <cell r="A2630">
            <v>21.908333333332731</v>
          </cell>
        </row>
        <row r="2631">
          <cell r="A2631">
            <v>21.916666666666064</v>
          </cell>
        </row>
        <row r="2632">
          <cell r="A2632">
            <v>21.924999999999397</v>
          </cell>
        </row>
        <row r="2633">
          <cell r="A2633">
            <v>21.93333333333273</v>
          </cell>
        </row>
        <row r="2634">
          <cell r="A2634">
            <v>21.941666666666062</v>
          </cell>
        </row>
        <row r="2635">
          <cell r="A2635">
            <v>21.949999999999395</v>
          </cell>
        </row>
        <row r="2636">
          <cell r="A2636">
            <v>21.958333333332728</v>
          </cell>
        </row>
        <row r="2637">
          <cell r="A2637">
            <v>21.966666666666061</v>
          </cell>
        </row>
        <row r="2638">
          <cell r="A2638">
            <v>21.974999999999394</v>
          </cell>
        </row>
        <row r="2639">
          <cell r="A2639">
            <v>21.983333333332727</v>
          </cell>
        </row>
        <row r="2640">
          <cell r="A2640">
            <v>21.99166666666606</v>
          </cell>
        </row>
        <row r="2641">
          <cell r="A2641">
            <v>21.999999999999392</v>
          </cell>
        </row>
        <row r="2642">
          <cell r="A2642">
            <v>22.008333333332725</v>
          </cell>
        </row>
        <row r="2643">
          <cell r="A2643">
            <v>22.016666666666058</v>
          </cell>
        </row>
        <row r="2644">
          <cell r="A2644">
            <v>22.024999999999391</v>
          </cell>
        </row>
        <row r="2645">
          <cell r="A2645">
            <v>22.033333333332724</v>
          </cell>
        </row>
        <row r="2646">
          <cell r="A2646">
            <v>22.041666666666057</v>
          </cell>
        </row>
        <row r="2647">
          <cell r="A2647">
            <v>22.04999999999939</v>
          </cell>
        </row>
        <row r="2648">
          <cell r="A2648">
            <v>22.058333333332723</v>
          </cell>
        </row>
        <row r="2649">
          <cell r="A2649">
            <v>22.066666666666055</v>
          </cell>
        </row>
        <row r="2650">
          <cell r="A2650">
            <v>22.074999999999388</v>
          </cell>
        </row>
        <row r="2651">
          <cell r="A2651">
            <v>22.083333333332721</v>
          </cell>
        </row>
        <row r="2652">
          <cell r="A2652">
            <v>22.091666666666054</v>
          </cell>
        </row>
        <row r="2653">
          <cell r="A2653">
            <v>22.099999999999387</v>
          </cell>
        </row>
        <row r="2654">
          <cell r="A2654">
            <v>22.10833333333272</v>
          </cell>
        </row>
        <row r="2655">
          <cell r="A2655">
            <v>22.116666666666053</v>
          </cell>
        </row>
        <row r="2656">
          <cell r="A2656">
            <v>22.124999999999385</v>
          </cell>
        </row>
        <row r="2657">
          <cell r="A2657">
            <v>22.133333333332718</v>
          </cell>
        </row>
        <row r="2658">
          <cell r="A2658">
            <v>22.141666666666051</v>
          </cell>
        </row>
        <row r="2659">
          <cell r="A2659">
            <v>22.149999999999384</v>
          </cell>
        </row>
        <row r="2660">
          <cell r="A2660">
            <v>22.158333333332717</v>
          </cell>
        </row>
        <row r="2661">
          <cell r="A2661">
            <v>22.16666666666605</v>
          </cell>
        </row>
        <row r="2662">
          <cell r="A2662">
            <v>22.174999999999383</v>
          </cell>
        </row>
        <row r="2663">
          <cell r="A2663">
            <v>22.183333333332715</v>
          </cell>
        </row>
        <row r="2664">
          <cell r="A2664">
            <v>22.191666666666048</v>
          </cell>
        </row>
        <row r="2665">
          <cell r="A2665">
            <v>22.199999999999381</v>
          </cell>
        </row>
        <row r="2666">
          <cell r="A2666">
            <v>22.208333333332714</v>
          </cell>
        </row>
        <row r="2667">
          <cell r="A2667">
            <v>22.216666666666047</v>
          </cell>
        </row>
        <row r="2668">
          <cell r="A2668">
            <v>22.22499999999938</v>
          </cell>
        </row>
        <row r="2669">
          <cell r="A2669">
            <v>22.233333333332713</v>
          </cell>
        </row>
        <row r="2670">
          <cell r="A2670">
            <v>22.241666666666045</v>
          </cell>
        </row>
        <row r="2671">
          <cell r="A2671">
            <v>22.249999999999378</v>
          </cell>
        </row>
        <row r="2672">
          <cell r="A2672">
            <v>22.258333333332711</v>
          </cell>
        </row>
        <row r="2673">
          <cell r="A2673">
            <v>22.266666666666044</v>
          </cell>
        </row>
        <row r="2674">
          <cell r="A2674">
            <v>22.274999999999377</v>
          </cell>
        </row>
        <row r="2675">
          <cell r="A2675">
            <v>22.28333333333271</v>
          </cell>
        </row>
        <row r="2676">
          <cell r="A2676">
            <v>22.291666666666043</v>
          </cell>
        </row>
        <row r="2677">
          <cell r="A2677">
            <v>22.299999999999375</v>
          </cell>
        </row>
        <row r="2678">
          <cell r="A2678">
            <v>22.308333333332708</v>
          </cell>
        </row>
        <row r="2679">
          <cell r="A2679">
            <v>22.316666666666041</v>
          </cell>
        </row>
        <row r="2680">
          <cell r="A2680">
            <v>22.324999999999374</v>
          </cell>
        </row>
        <row r="2681">
          <cell r="A2681">
            <v>22.333333333332707</v>
          </cell>
        </row>
        <row r="2682">
          <cell r="A2682">
            <v>22.34166666666604</v>
          </cell>
        </row>
        <row r="2683">
          <cell r="A2683">
            <v>22.349999999999373</v>
          </cell>
        </row>
        <row r="2684">
          <cell r="A2684">
            <v>22.358333333332705</v>
          </cell>
        </row>
        <row r="2685">
          <cell r="A2685">
            <v>22.366666666666038</v>
          </cell>
        </row>
        <row r="2686">
          <cell r="A2686">
            <v>22.374999999999371</v>
          </cell>
        </row>
        <row r="2687">
          <cell r="A2687">
            <v>22.383333333332704</v>
          </cell>
        </row>
        <row r="2688">
          <cell r="A2688">
            <v>22.391666666666037</v>
          </cell>
        </row>
        <row r="2689">
          <cell r="A2689">
            <v>22.39999999999937</v>
          </cell>
        </row>
        <row r="2690">
          <cell r="A2690">
            <v>22.408333333332703</v>
          </cell>
        </row>
        <row r="2691">
          <cell r="A2691">
            <v>22.416666666666035</v>
          </cell>
        </row>
        <row r="2692">
          <cell r="A2692">
            <v>22.424999999999368</v>
          </cell>
        </row>
        <row r="2693">
          <cell r="A2693">
            <v>22.433333333332701</v>
          </cell>
        </row>
        <row r="2694">
          <cell r="A2694">
            <v>22.441666666666034</v>
          </cell>
        </row>
        <row r="2695">
          <cell r="A2695">
            <v>22.449999999999367</v>
          </cell>
        </row>
        <row r="2696">
          <cell r="A2696">
            <v>22.4583333333327</v>
          </cell>
        </row>
        <row r="2697">
          <cell r="A2697">
            <v>22.466666666666033</v>
          </cell>
        </row>
        <row r="2698">
          <cell r="A2698">
            <v>22.474999999999365</v>
          </cell>
        </row>
        <row r="2699">
          <cell r="A2699">
            <v>22.483333333332698</v>
          </cell>
        </row>
        <row r="2700">
          <cell r="A2700">
            <v>22.491666666666031</v>
          </cell>
        </row>
        <row r="2701">
          <cell r="A2701">
            <v>22.499999999999364</v>
          </cell>
        </row>
        <row r="2702">
          <cell r="A2702">
            <v>22.508333333332697</v>
          </cell>
        </row>
        <row r="2703">
          <cell r="A2703">
            <v>22.51666666666603</v>
          </cell>
        </row>
        <row r="2704">
          <cell r="A2704">
            <v>22.524999999999363</v>
          </cell>
        </row>
        <row r="2705">
          <cell r="A2705">
            <v>22.533333333332696</v>
          </cell>
        </row>
        <row r="2706">
          <cell r="A2706">
            <v>22.541666666666028</v>
          </cell>
        </row>
        <row r="2707">
          <cell r="A2707">
            <v>22.549999999999361</v>
          </cell>
        </row>
        <row r="2708">
          <cell r="A2708">
            <v>22.558333333332694</v>
          </cell>
        </row>
        <row r="2709">
          <cell r="A2709">
            <v>22.566666666666027</v>
          </cell>
        </row>
        <row r="2710">
          <cell r="A2710">
            <v>22.57499999999936</v>
          </cell>
        </row>
        <row r="2711">
          <cell r="A2711">
            <v>22.583333333332693</v>
          </cell>
        </row>
        <row r="2712">
          <cell r="A2712">
            <v>22.591666666666026</v>
          </cell>
        </row>
        <row r="2713">
          <cell r="A2713">
            <v>22.599999999999358</v>
          </cell>
        </row>
        <row r="2714">
          <cell r="A2714">
            <v>22.608333333332691</v>
          </cell>
        </row>
        <row r="2715">
          <cell r="A2715">
            <v>22.616666666666024</v>
          </cell>
        </row>
        <row r="2716">
          <cell r="A2716">
            <v>22.624999999999357</v>
          </cell>
        </row>
        <row r="2717">
          <cell r="A2717">
            <v>22.63333333333269</v>
          </cell>
        </row>
        <row r="2718">
          <cell r="A2718">
            <v>22.641666666666023</v>
          </cell>
        </row>
        <row r="2719">
          <cell r="A2719">
            <v>22.649999999999356</v>
          </cell>
        </row>
        <row r="2720">
          <cell r="A2720">
            <v>22.658333333332688</v>
          </cell>
        </row>
        <row r="2721">
          <cell r="A2721">
            <v>22.666666666666021</v>
          </cell>
        </row>
        <row r="2722">
          <cell r="A2722">
            <v>22.674999999999354</v>
          </cell>
        </row>
        <row r="2723">
          <cell r="A2723">
            <v>22.683333333332687</v>
          </cell>
        </row>
        <row r="2724">
          <cell r="A2724">
            <v>22.69166666666602</v>
          </cell>
        </row>
        <row r="2725">
          <cell r="A2725">
            <v>22.699999999999353</v>
          </cell>
        </row>
        <row r="2726">
          <cell r="A2726">
            <v>22.708333333332686</v>
          </cell>
        </row>
        <row r="2727">
          <cell r="A2727">
            <v>22.716666666666018</v>
          </cell>
        </row>
        <row r="2728">
          <cell r="A2728">
            <v>22.724999999999351</v>
          </cell>
        </row>
        <row r="2729">
          <cell r="A2729">
            <v>22.733333333332684</v>
          </cell>
        </row>
        <row r="2730">
          <cell r="A2730">
            <v>22.741666666666017</v>
          </cell>
        </row>
        <row r="2731">
          <cell r="A2731">
            <v>22.74999999999935</v>
          </cell>
        </row>
        <row r="2732">
          <cell r="A2732">
            <v>22.758333333332683</v>
          </cell>
        </row>
        <row r="2733">
          <cell r="A2733">
            <v>22.766666666666016</v>
          </cell>
        </row>
        <row r="2734">
          <cell r="A2734">
            <v>22.774999999999348</v>
          </cell>
        </row>
        <row r="2735">
          <cell r="A2735">
            <v>22.783333333332681</v>
          </cell>
        </row>
        <row r="2736">
          <cell r="A2736">
            <v>22.791666666666014</v>
          </cell>
        </row>
        <row r="2737">
          <cell r="A2737">
            <v>22.799999999999347</v>
          </cell>
        </row>
        <row r="2738">
          <cell r="A2738">
            <v>22.80833333333268</v>
          </cell>
        </row>
        <row r="2739">
          <cell r="A2739">
            <v>22.816666666666013</v>
          </cell>
        </row>
        <row r="2740">
          <cell r="A2740">
            <v>22.824999999999346</v>
          </cell>
        </row>
        <row r="2741">
          <cell r="A2741">
            <v>22.833333333332678</v>
          </cell>
        </row>
        <row r="2742">
          <cell r="A2742">
            <v>22.841666666666011</v>
          </cell>
        </row>
        <row r="2743">
          <cell r="A2743">
            <v>22.849999999999344</v>
          </cell>
        </row>
        <row r="2744">
          <cell r="A2744">
            <v>22.858333333332677</v>
          </cell>
        </row>
        <row r="2745">
          <cell r="A2745">
            <v>22.86666666666601</v>
          </cell>
        </row>
        <row r="2746">
          <cell r="A2746">
            <v>22.874999999999343</v>
          </cell>
        </row>
        <row r="2747">
          <cell r="A2747">
            <v>22.883333333332676</v>
          </cell>
        </row>
        <row r="2748">
          <cell r="A2748">
            <v>22.891666666666008</v>
          </cell>
        </row>
        <row r="2749">
          <cell r="A2749">
            <v>22.899999999999341</v>
          </cell>
        </row>
        <row r="2750">
          <cell r="A2750">
            <v>22.908333333332674</v>
          </cell>
        </row>
        <row r="2751">
          <cell r="A2751">
            <v>22.916666666666007</v>
          </cell>
        </row>
        <row r="2752">
          <cell r="A2752">
            <v>22.92499999999934</v>
          </cell>
        </row>
        <row r="2753">
          <cell r="A2753">
            <v>22.933333333332673</v>
          </cell>
        </row>
        <row r="2754">
          <cell r="A2754">
            <v>22.941666666666006</v>
          </cell>
        </row>
        <row r="2755">
          <cell r="A2755">
            <v>22.949999999999338</v>
          </cell>
        </row>
        <row r="2756">
          <cell r="A2756">
            <v>22.958333333332671</v>
          </cell>
        </row>
        <row r="2757">
          <cell r="A2757">
            <v>22.966666666666004</v>
          </cell>
        </row>
        <row r="2758">
          <cell r="A2758">
            <v>22.974999999999337</v>
          </cell>
        </row>
        <row r="2759">
          <cell r="A2759">
            <v>22.98333333333267</v>
          </cell>
        </row>
        <row r="2760">
          <cell r="A2760">
            <v>22.991666666666003</v>
          </cell>
        </row>
        <row r="2761">
          <cell r="A2761">
            <v>22.999999999999336</v>
          </cell>
        </row>
        <row r="2762">
          <cell r="A2762">
            <v>23.008333333332669</v>
          </cell>
        </row>
        <row r="2763">
          <cell r="A2763">
            <v>23.016666666666001</v>
          </cell>
        </row>
        <row r="2764">
          <cell r="A2764">
            <v>23.024999999999334</v>
          </cell>
        </row>
        <row r="2765">
          <cell r="A2765">
            <v>23.033333333332667</v>
          </cell>
        </row>
        <row r="2766">
          <cell r="A2766">
            <v>23.041666666666</v>
          </cell>
        </row>
        <row r="2767">
          <cell r="A2767">
            <v>23.049999999999333</v>
          </cell>
        </row>
        <row r="2768">
          <cell r="A2768">
            <v>23.058333333332666</v>
          </cell>
        </row>
        <row r="2769">
          <cell r="A2769">
            <v>23.066666666665999</v>
          </cell>
        </row>
        <row r="2770">
          <cell r="A2770">
            <v>23.074999999999331</v>
          </cell>
        </row>
        <row r="2771">
          <cell r="A2771">
            <v>23.083333333332664</v>
          </cell>
        </row>
        <row r="2772">
          <cell r="A2772">
            <v>23.091666666665997</v>
          </cell>
        </row>
        <row r="2773">
          <cell r="A2773">
            <v>23.09999999999933</v>
          </cell>
        </row>
        <row r="2774">
          <cell r="A2774">
            <v>23.108333333332663</v>
          </cell>
        </row>
        <row r="2775">
          <cell r="A2775">
            <v>23.116666666665996</v>
          </cell>
        </row>
        <row r="2776">
          <cell r="A2776">
            <v>23.124999999999329</v>
          </cell>
        </row>
        <row r="2777">
          <cell r="A2777">
            <v>23.133333333332661</v>
          </cell>
        </row>
        <row r="2778">
          <cell r="A2778">
            <v>23.141666666665994</v>
          </cell>
        </row>
        <row r="2779">
          <cell r="A2779">
            <v>23.149999999999327</v>
          </cell>
        </row>
        <row r="2780">
          <cell r="A2780">
            <v>23.15833333333266</v>
          </cell>
        </row>
        <row r="2781">
          <cell r="A2781">
            <v>23.166666666665993</v>
          </cell>
        </row>
        <row r="2782">
          <cell r="A2782">
            <v>23.174999999999326</v>
          </cell>
        </row>
        <row r="2783">
          <cell r="A2783">
            <v>23.183333333332659</v>
          </cell>
        </row>
        <row r="2784">
          <cell r="A2784">
            <v>23.191666666665991</v>
          </cell>
        </row>
        <row r="2785">
          <cell r="A2785">
            <v>23.199999999999324</v>
          </cell>
        </row>
        <row r="2786">
          <cell r="A2786">
            <v>23.208333333332657</v>
          </cell>
        </row>
        <row r="2787">
          <cell r="A2787">
            <v>23.21666666666599</v>
          </cell>
        </row>
        <row r="2788">
          <cell r="A2788">
            <v>23.224999999999323</v>
          </cell>
        </row>
        <row r="2789">
          <cell r="A2789">
            <v>23.233333333332656</v>
          </cell>
        </row>
        <row r="2790">
          <cell r="A2790">
            <v>23.241666666665989</v>
          </cell>
        </row>
        <row r="2791">
          <cell r="A2791">
            <v>23.249999999999321</v>
          </cell>
        </row>
        <row r="2792">
          <cell r="A2792">
            <v>23.258333333332654</v>
          </cell>
        </row>
        <row r="2793">
          <cell r="A2793">
            <v>23.266666666665987</v>
          </cell>
        </row>
        <row r="2794">
          <cell r="A2794">
            <v>23.27499999999932</v>
          </cell>
        </row>
        <row r="2795">
          <cell r="A2795">
            <v>23.283333333332653</v>
          </cell>
        </row>
        <row r="2796">
          <cell r="A2796">
            <v>23.291666666665986</v>
          </cell>
        </row>
        <row r="2797">
          <cell r="A2797">
            <v>23.299999999999319</v>
          </cell>
        </row>
        <row r="2798">
          <cell r="A2798">
            <v>23.308333333332651</v>
          </cell>
        </row>
        <row r="2799">
          <cell r="A2799">
            <v>23.316666666665984</v>
          </cell>
        </row>
        <row r="2800">
          <cell r="A2800">
            <v>23.324999999999317</v>
          </cell>
        </row>
        <row r="2801">
          <cell r="A2801">
            <v>23.33333333333265</v>
          </cell>
        </row>
        <row r="2802">
          <cell r="A2802">
            <v>23.341666666665983</v>
          </cell>
        </row>
        <row r="2803">
          <cell r="A2803">
            <v>23.349999999999316</v>
          </cell>
        </row>
        <row r="2804">
          <cell r="A2804">
            <v>23.358333333332649</v>
          </cell>
        </row>
        <row r="2805">
          <cell r="A2805">
            <v>23.366666666665981</v>
          </cell>
        </row>
        <row r="2806">
          <cell r="A2806">
            <v>23.374999999999314</v>
          </cell>
        </row>
        <row r="2807">
          <cell r="A2807">
            <v>23.383333333332647</v>
          </cell>
        </row>
        <row r="2808">
          <cell r="A2808">
            <v>23.39166666666598</v>
          </cell>
        </row>
        <row r="2809">
          <cell r="A2809">
            <v>23.399999999999313</v>
          </cell>
        </row>
        <row r="2810">
          <cell r="A2810">
            <v>23.408333333332646</v>
          </cell>
        </row>
        <row r="2811">
          <cell r="A2811">
            <v>23.416666666665979</v>
          </cell>
        </row>
        <row r="2812">
          <cell r="A2812">
            <v>23.424999999999311</v>
          </cell>
        </row>
        <row r="2813">
          <cell r="A2813">
            <v>23.433333333332644</v>
          </cell>
        </row>
        <row r="2814">
          <cell r="A2814">
            <v>23.441666666665977</v>
          </cell>
        </row>
        <row r="2815">
          <cell r="A2815">
            <v>23.44999999999931</v>
          </cell>
        </row>
        <row r="2816">
          <cell r="A2816">
            <v>23.458333333332643</v>
          </cell>
        </row>
        <row r="2817">
          <cell r="A2817">
            <v>23.466666666665976</v>
          </cell>
        </row>
        <row r="2818">
          <cell r="A2818">
            <v>23.474999999999309</v>
          </cell>
        </row>
        <row r="2819">
          <cell r="A2819">
            <v>23.483333333332642</v>
          </cell>
        </row>
        <row r="2820">
          <cell r="A2820">
            <v>23.491666666665974</v>
          </cell>
        </row>
        <row r="2821">
          <cell r="A2821">
            <v>23.499999999999307</v>
          </cell>
        </row>
        <row r="2822">
          <cell r="A2822">
            <v>23.50833333333264</v>
          </cell>
        </row>
        <row r="2823">
          <cell r="A2823">
            <v>23.516666666665973</v>
          </cell>
        </row>
        <row r="2824">
          <cell r="A2824">
            <v>23.524999999999306</v>
          </cell>
        </row>
        <row r="2825">
          <cell r="A2825">
            <v>23.533333333332639</v>
          </cell>
        </row>
        <row r="2826">
          <cell r="A2826">
            <v>23.541666666665972</v>
          </cell>
        </row>
        <row r="2827">
          <cell r="A2827">
            <v>23.549999999999304</v>
          </cell>
        </row>
        <row r="2828">
          <cell r="A2828">
            <v>23.558333333332637</v>
          </cell>
        </row>
        <row r="2829">
          <cell r="A2829">
            <v>23.56666666666597</v>
          </cell>
        </row>
        <row r="2830">
          <cell r="A2830">
            <v>23.574999999999303</v>
          </cell>
        </row>
        <row r="2831">
          <cell r="A2831">
            <v>23.583333333332636</v>
          </cell>
        </row>
        <row r="2832">
          <cell r="A2832">
            <v>23.591666666665969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541.694782407409" createdVersion="6" refreshedVersion="6" minRefreshableVersion="3" recordCount="2832" xr:uid="{00000000-000A-0000-FFFF-FFFF07000000}">
  <cacheSource type="worksheet">
    <worksheetSource ref="A1:M1048576" sheet="Auto save"/>
  </cacheSource>
  <cacheFields count="13">
    <cacheField name="t" numFmtId="0">
      <sharedItems containsString="0" containsBlank="1" containsNumber="1" minValue="8.3333333333333332E-3" maxValue="23.591666666665969"/>
    </cacheField>
    <cacheField name="Date" numFmtId="0">
      <sharedItems containsNonDate="0" containsDate="1" containsString="0" containsBlank="1" minDate="2022-05-30T00:00:00" maxDate="2022-05-31T00:00:00"/>
    </cacheField>
    <cacheField name="Time" numFmtId="0">
      <sharedItems containsNonDate="0" containsDate="1" containsString="0" containsBlank="1" minDate="1899-12-30T09:43:27" maxDate="1899-12-30T15:52:55"/>
    </cacheField>
    <cacheField name="CON_SALT" numFmtId="0">
      <sharedItems containsString="0" containsBlank="1" containsNumber="1" minValue="0" maxValue="125.4"/>
    </cacheField>
    <cacheField name="CON_ACID" numFmtId="0">
      <sharedItems containsString="0" containsBlank="1" containsNumber="1" minValue="0" maxValue="0.6"/>
    </cacheField>
    <cacheField name="CON_BASE" numFmtId="0">
      <sharedItems containsString="0" containsBlank="1" containsNumber="1" minValue="1.3" maxValue="177.8"/>
    </cacheField>
    <cacheField name="TEMP_SALT" numFmtId="0">
      <sharedItems containsString="0" containsBlank="1" containsNumber="1" minValue="22.9" maxValue="24.6"/>
    </cacheField>
    <cacheField name="TEMP_ACID" numFmtId="0">
      <sharedItems containsString="0" containsBlank="1" containsNumber="1" minValue="22.9" maxValue="24.5"/>
    </cacheField>
    <cacheField name="TEMP_BASE" numFmtId="0">
      <sharedItems containsString="0" containsBlank="1" containsNumber="1" minValue="23.4" maxValue="25.1"/>
    </cacheField>
    <cacheField name="Voltage" numFmtId="0">
      <sharedItems containsString="0" containsBlank="1" containsNumber="1" containsInteger="1" minValue="20" maxValue="20"/>
    </cacheField>
    <cacheField name="Current" numFmtId="0">
      <sharedItems containsString="0" containsBlank="1" containsNumber="1" minValue="0" maxValue="0.8"/>
    </cacheField>
    <cacheField name="Ah" numFmtId="0">
      <sharedItems containsString="0" containsBlank="1" containsNumber="1" minValue="0" maxValue="0.40500000000000003"/>
    </cacheField>
    <cacheField name="W" numFmtId="0">
      <sharedItems containsString="0" containsBlank="1" containsNumber="1" minValue="0" maxValue="126" count="55">
        <n v="0"/>
        <n v="2"/>
        <n v="4"/>
        <n v="6"/>
        <n v="8"/>
        <n v="10"/>
        <n v="12"/>
        <n v="14"/>
        <n v="16"/>
        <m/>
        <n v="7" u="1"/>
        <n v="3" u="1"/>
        <n v="33" u="1"/>
        <n v="108.5" u="1"/>
        <n v="59.5" u="1"/>
        <n v="94.5" u="1"/>
        <n v="52.5" u="1"/>
        <n v="39" u="1"/>
        <n v="80.5" u="1"/>
        <n v="45.5" u="1"/>
        <n v="9" u="1"/>
        <n v="66.5" u="1"/>
        <n v="1" u="1"/>
        <n v="38.5" u="1"/>
        <n v="119" u="1"/>
        <n v="10.5" u="1"/>
        <n v="105" u="1"/>
        <n v="31.5" u="1"/>
        <n v="91" u="1"/>
        <n v="28" u="1"/>
        <n v="18" u="1"/>
        <n v="77" u="1"/>
        <n v="24.5" u="1"/>
        <n v="21" u="1"/>
        <n v="115.5" u="1"/>
        <n v="63" u="1"/>
        <n v="17.5" u="1"/>
        <n v="101.5" u="1"/>
        <n v="56" u="1"/>
        <n v="36" u="1"/>
        <n v="24" u="1"/>
        <n v="15" u="1"/>
        <n v="87.5" u="1"/>
        <n v="49" u="1"/>
        <n v="73.5" u="1"/>
        <n v="42" u="1"/>
        <n v="27" u="1"/>
        <n v="126" u="1"/>
        <n v="35" u="1"/>
        <n v="112" u="1"/>
        <n v="30" u="1"/>
        <n v="98" u="1"/>
        <n v="84" u="1"/>
        <n v="70" u="1"/>
        <n v="122.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32">
  <r>
    <n v="8.3333333333333332E-3"/>
    <d v="2022-05-30T00:00:00"/>
    <d v="1899-12-30T09:43:27"/>
    <n v="125.4"/>
    <n v="0"/>
    <n v="1.3"/>
    <n v="24.6"/>
    <n v="24.5"/>
    <n v="25.1"/>
    <n v="20"/>
    <n v="0"/>
    <n v="0.40500000000000003"/>
    <x v="0"/>
  </r>
  <r>
    <n v="1.6666666666666666E-2"/>
    <d v="2022-05-30T00:00:00"/>
    <d v="1899-12-30T09:43:57"/>
    <n v="124.7"/>
    <n v="0"/>
    <n v="1.3"/>
    <n v="24.4"/>
    <n v="24.2"/>
    <n v="24.9"/>
    <n v="20"/>
    <n v="0"/>
    <n v="0.40500000000000003"/>
    <x v="0"/>
  </r>
  <r>
    <n v="2.5000000000000001E-2"/>
    <d v="2022-05-30T00:00:00"/>
    <d v="1899-12-30T09:44:27"/>
    <n v="124.7"/>
    <n v="0"/>
    <n v="1.3"/>
    <n v="24.2"/>
    <n v="24.1"/>
    <n v="24.8"/>
    <n v="20"/>
    <n v="0.1"/>
    <n v="0.40500000000000003"/>
    <x v="1"/>
  </r>
  <r>
    <n v="3.3333333333333333E-2"/>
    <d v="2022-05-30T00:00:00"/>
    <d v="1899-12-30T09:44:57"/>
    <n v="124.7"/>
    <n v="0"/>
    <n v="1.3"/>
    <n v="24.2"/>
    <n v="24.2"/>
    <n v="24.6"/>
    <n v="20"/>
    <n v="0.1"/>
    <n v="0.40500000000000003"/>
    <x v="1"/>
  </r>
  <r>
    <n v="4.1666666666666664E-2"/>
    <d v="2022-05-30T00:00:00"/>
    <d v="1899-12-30T09:45:27"/>
    <n v="124.7"/>
    <n v="0"/>
    <n v="1.3"/>
    <n v="24.2"/>
    <n v="24"/>
    <n v="24.6"/>
    <n v="20"/>
    <n v="0.1"/>
    <n v="0.40500000000000003"/>
    <x v="1"/>
  </r>
  <r>
    <n v="4.9999999999999996E-2"/>
    <d v="2022-05-30T00:00:00"/>
    <d v="1899-12-30T09:45:57"/>
    <n v="124.7"/>
    <n v="0"/>
    <n v="1.3"/>
    <n v="24.1"/>
    <n v="23.9"/>
    <n v="24.6"/>
    <n v="20"/>
    <n v="0.1"/>
    <n v="0"/>
    <x v="1"/>
  </r>
  <r>
    <n v="5.8333333333333327E-2"/>
    <d v="2022-05-30T00:00:00"/>
    <d v="1899-12-30T09:46:27"/>
    <n v="124.7"/>
    <n v="0"/>
    <n v="1.3"/>
    <n v="24.1"/>
    <n v="24"/>
    <n v="24.6"/>
    <n v="20"/>
    <n v="0.1"/>
    <n v="0"/>
    <x v="1"/>
  </r>
  <r>
    <n v="6.6666666666666666E-2"/>
    <d v="2022-05-30T00:00:00"/>
    <d v="1899-12-30T09:46:57"/>
    <n v="124.7"/>
    <n v="0"/>
    <n v="1.3"/>
    <n v="24"/>
    <n v="24.1"/>
    <n v="24.6"/>
    <n v="20"/>
    <n v="0.1"/>
    <n v="0"/>
    <x v="1"/>
  </r>
  <r>
    <n v="7.4999999999999997E-2"/>
    <d v="2022-05-30T00:00:00"/>
    <d v="1899-12-30T09:47:27"/>
    <n v="125.4"/>
    <n v="0"/>
    <n v="1.3"/>
    <n v="24"/>
    <n v="23.9"/>
    <n v="24.5"/>
    <n v="20"/>
    <n v="0.1"/>
    <n v="0"/>
    <x v="1"/>
  </r>
  <r>
    <n v="8.3333333333333329E-2"/>
    <d v="2022-05-30T00:00:00"/>
    <d v="1899-12-30T09:47:57"/>
    <n v="125.4"/>
    <n v="0"/>
    <n v="1.3"/>
    <n v="24"/>
    <n v="23.9"/>
    <n v="24.5"/>
    <n v="20"/>
    <n v="0.1"/>
    <n v="0"/>
    <x v="1"/>
  </r>
  <r>
    <n v="9.166666666666666E-2"/>
    <d v="2022-05-30T00:00:00"/>
    <d v="1899-12-30T09:48:27"/>
    <n v="125.4"/>
    <n v="0"/>
    <n v="1.3"/>
    <n v="23.9"/>
    <n v="24"/>
    <n v="24.5"/>
    <n v="20"/>
    <n v="0.1"/>
    <n v="0"/>
    <x v="1"/>
  </r>
  <r>
    <n v="9.9999999999999992E-2"/>
    <d v="2022-05-30T00:00:00"/>
    <d v="1899-12-30T09:48:57"/>
    <n v="125.4"/>
    <n v="0"/>
    <n v="2"/>
    <n v="23.9"/>
    <n v="23.9"/>
    <n v="24.5"/>
    <n v="20"/>
    <n v="0.1"/>
    <n v="0"/>
    <x v="1"/>
  </r>
  <r>
    <n v="0.10833333333333332"/>
    <d v="2022-05-30T00:00:00"/>
    <d v="1899-12-30T09:49:27"/>
    <n v="124.7"/>
    <n v="0"/>
    <n v="2"/>
    <n v="23.9"/>
    <n v="23.9"/>
    <n v="24.4"/>
    <n v="20"/>
    <n v="0.1"/>
    <n v="1E-3"/>
    <x v="1"/>
  </r>
  <r>
    <n v="0.11666666666666665"/>
    <d v="2022-05-30T00:00:00"/>
    <d v="1899-12-30T09:49:57"/>
    <n v="124.7"/>
    <n v="0"/>
    <n v="2"/>
    <n v="23.8"/>
    <n v="23.9"/>
    <n v="24.4"/>
    <n v="20"/>
    <n v="0.1"/>
    <n v="1E-3"/>
    <x v="1"/>
  </r>
  <r>
    <n v="0.12499999999999999"/>
    <d v="2022-05-30T00:00:00"/>
    <d v="1899-12-30T09:50:27"/>
    <n v="124.7"/>
    <n v="0"/>
    <n v="2"/>
    <n v="23.8"/>
    <n v="24"/>
    <n v="24.4"/>
    <n v="20"/>
    <n v="0.2"/>
    <n v="1E-3"/>
    <x v="2"/>
  </r>
  <r>
    <n v="0.13333333333333333"/>
    <d v="2022-05-30T00:00:00"/>
    <d v="1899-12-30T09:50:57"/>
    <n v="124.7"/>
    <n v="0"/>
    <n v="2"/>
    <n v="23.8"/>
    <n v="23.8"/>
    <n v="24.4"/>
    <n v="20"/>
    <n v="0.2"/>
    <n v="1E-3"/>
    <x v="2"/>
  </r>
  <r>
    <n v="0.14166666666666666"/>
    <d v="2022-05-30T00:00:00"/>
    <d v="1899-12-30T09:51:27"/>
    <n v="124.7"/>
    <n v="0"/>
    <n v="2"/>
    <n v="23.8"/>
    <n v="23.9"/>
    <n v="24.4"/>
    <n v="20"/>
    <n v="0.2"/>
    <n v="1E-3"/>
    <x v="2"/>
  </r>
  <r>
    <n v="0.15"/>
    <d v="2022-05-30T00:00:00"/>
    <d v="1899-12-30T09:51:58"/>
    <n v="124.7"/>
    <n v="0"/>
    <n v="2"/>
    <n v="23.8"/>
    <n v="23.8"/>
    <n v="24.3"/>
    <n v="20"/>
    <n v="0.2"/>
    <n v="1E-3"/>
    <x v="2"/>
  </r>
  <r>
    <n v="0.15833333333333333"/>
    <d v="2022-05-30T00:00:00"/>
    <d v="1899-12-30T09:52:28"/>
    <n v="124.7"/>
    <n v="0"/>
    <n v="2"/>
    <n v="23.8"/>
    <n v="23.8"/>
    <n v="24.3"/>
    <n v="20"/>
    <n v="0.2"/>
    <n v="1E-3"/>
    <x v="2"/>
  </r>
  <r>
    <n v="0.16666666666666666"/>
    <d v="2022-05-30T00:00:00"/>
    <d v="1899-12-30T09:52:58"/>
    <n v="124.7"/>
    <n v="0"/>
    <n v="2.6"/>
    <n v="23.8"/>
    <n v="23.8"/>
    <n v="24.3"/>
    <n v="20"/>
    <n v="0.2"/>
    <n v="2E-3"/>
    <x v="2"/>
  </r>
  <r>
    <n v="0.17499999999999999"/>
    <d v="2022-05-30T00:00:00"/>
    <d v="1899-12-30T09:53:28"/>
    <n v="124"/>
    <n v="0"/>
    <n v="2.6"/>
    <n v="23.8"/>
    <n v="23.8"/>
    <n v="24.3"/>
    <n v="20"/>
    <n v="0.2"/>
    <n v="2E-3"/>
    <x v="2"/>
  </r>
  <r>
    <n v="0.18333333333333332"/>
    <d v="2022-05-30T00:00:00"/>
    <d v="1899-12-30T09:53:58"/>
    <n v="124"/>
    <n v="0"/>
    <n v="2.6"/>
    <n v="23.7"/>
    <n v="23.8"/>
    <n v="24.3"/>
    <n v="20"/>
    <n v="0.2"/>
    <n v="2E-3"/>
    <x v="2"/>
  </r>
  <r>
    <n v="0.19166666666666665"/>
    <d v="2022-05-30T00:00:00"/>
    <d v="1899-12-30T09:54:28"/>
    <n v="124"/>
    <n v="0"/>
    <n v="2.6"/>
    <n v="23.7"/>
    <n v="23.7"/>
    <n v="24.2"/>
    <n v="20"/>
    <n v="0.2"/>
    <n v="2E-3"/>
    <x v="2"/>
  </r>
  <r>
    <n v="0.19999999999999998"/>
    <d v="2022-05-30T00:00:00"/>
    <d v="1899-12-30T09:54:58"/>
    <n v="124"/>
    <n v="0"/>
    <n v="2.6"/>
    <n v="23.7"/>
    <n v="23.8"/>
    <n v="24.3"/>
    <n v="20"/>
    <n v="0.2"/>
    <n v="2E-3"/>
    <x v="2"/>
  </r>
  <r>
    <n v="0.20833333333333331"/>
    <d v="2022-05-30T00:00:00"/>
    <d v="1899-12-30T09:55:28"/>
    <n v="124"/>
    <n v="0"/>
    <n v="2.6"/>
    <n v="23.7"/>
    <n v="23.7"/>
    <n v="24.2"/>
    <n v="20"/>
    <n v="0.2"/>
    <n v="2E-3"/>
    <x v="2"/>
  </r>
  <r>
    <n v="0.21666666666666665"/>
    <d v="2022-05-30T00:00:00"/>
    <d v="1899-12-30T09:55:58"/>
    <n v="124"/>
    <n v="0"/>
    <n v="3.2"/>
    <n v="23.6"/>
    <n v="23.7"/>
    <n v="24.2"/>
    <n v="20"/>
    <n v="0.2"/>
    <n v="3.0000000000000001E-3"/>
    <x v="2"/>
  </r>
  <r>
    <n v="0.22499999999999998"/>
    <d v="2022-05-30T00:00:00"/>
    <d v="1899-12-30T09:56:28"/>
    <n v="124"/>
    <n v="0"/>
    <n v="3.2"/>
    <n v="23.6"/>
    <n v="23.8"/>
    <n v="24.2"/>
    <n v="20"/>
    <n v="0.2"/>
    <n v="3.0000000000000001E-3"/>
    <x v="2"/>
  </r>
  <r>
    <n v="0.23333333333333331"/>
    <d v="2022-05-30T00:00:00"/>
    <d v="1899-12-30T09:56:58"/>
    <n v="124"/>
    <n v="0"/>
    <n v="3.2"/>
    <n v="23.6"/>
    <n v="23.7"/>
    <n v="24.2"/>
    <n v="20"/>
    <n v="0.2"/>
    <n v="3.0000000000000001E-3"/>
    <x v="2"/>
  </r>
  <r>
    <n v="0.24166666666666664"/>
    <d v="2022-05-30T00:00:00"/>
    <d v="1899-12-30T09:57:28"/>
    <n v="123.3"/>
    <n v="0"/>
    <n v="3.2"/>
    <n v="23.6"/>
    <n v="23.7"/>
    <n v="24.2"/>
    <n v="20"/>
    <n v="0.3"/>
    <n v="3.0000000000000001E-3"/>
    <x v="3"/>
  </r>
  <r>
    <n v="0.24999999999999997"/>
    <d v="2022-05-30T00:00:00"/>
    <d v="1899-12-30T09:57:58"/>
    <n v="124"/>
    <n v="0"/>
    <n v="3.2"/>
    <n v="23.5"/>
    <n v="23.7"/>
    <n v="24.1"/>
    <n v="20"/>
    <n v="0.3"/>
    <n v="3.0000000000000001E-3"/>
    <x v="3"/>
  </r>
  <r>
    <n v="0.2583333333333333"/>
    <d v="2022-05-30T00:00:00"/>
    <d v="1899-12-30T09:58:28"/>
    <n v="124"/>
    <n v="0"/>
    <n v="3.9"/>
    <n v="23.5"/>
    <n v="23.5"/>
    <n v="24.2"/>
    <n v="20"/>
    <n v="0.3"/>
    <n v="4.0000000000000001E-3"/>
    <x v="3"/>
  </r>
  <r>
    <n v="0.26666666666666666"/>
    <d v="2022-05-30T00:00:00"/>
    <d v="1899-12-30T09:58:58"/>
    <n v="123.3"/>
    <n v="0"/>
    <n v="3.9"/>
    <n v="23.5"/>
    <n v="23.5"/>
    <n v="24.1"/>
    <n v="20"/>
    <n v="0.3"/>
    <n v="4.0000000000000001E-3"/>
    <x v="3"/>
  </r>
  <r>
    <n v="0.27500000000000002"/>
    <d v="2022-05-30T00:00:00"/>
    <d v="1899-12-30T09:59:28"/>
    <n v="123.3"/>
    <n v="0"/>
    <n v="3.9"/>
    <n v="23.5"/>
    <n v="23.6"/>
    <n v="24.1"/>
    <n v="20"/>
    <n v="0.3"/>
    <n v="4.0000000000000001E-3"/>
    <x v="3"/>
  </r>
  <r>
    <n v="0.28333333333333338"/>
    <d v="2022-05-30T00:00:00"/>
    <d v="1899-12-30T09:59:58"/>
    <n v="123.3"/>
    <n v="0"/>
    <n v="3.9"/>
    <n v="23.5"/>
    <n v="23.6"/>
    <n v="24.1"/>
    <n v="20"/>
    <n v="0.3"/>
    <n v="4.0000000000000001E-3"/>
    <x v="3"/>
  </r>
  <r>
    <n v="0.29166666666666674"/>
    <d v="2022-05-30T00:00:00"/>
    <d v="1899-12-30T10:00:29"/>
    <n v="123.3"/>
    <n v="0"/>
    <n v="4.5"/>
    <n v="23.4"/>
    <n v="23.4"/>
    <n v="24.1"/>
    <n v="20"/>
    <n v="0.3"/>
    <n v="5.0000000000000001E-3"/>
    <x v="3"/>
  </r>
  <r>
    <n v="0.3000000000000001"/>
    <d v="2022-05-30T00:00:00"/>
    <d v="1899-12-30T10:00:59"/>
    <n v="123.3"/>
    <n v="0"/>
    <n v="4.5"/>
    <n v="23.4"/>
    <n v="23.6"/>
    <n v="24.1"/>
    <n v="20"/>
    <n v="0.3"/>
    <n v="5.0000000000000001E-3"/>
    <x v="3"/>
  </r>
  <r>
    <n v="0.30833333333333346"/>
    <d v="2022-05-30T00:00:00"/>
    <d v="1899-12-30T10:01:29"/>
    <n v="122.6"/>
    <n v="0"/>
    <n v="4.5"/>
    <n v="23.4"/>
    <n v="23.6"/>
    <n v="24.1"/>
    <n v="20"/>
    <n v="0.3"/>
    <n v="5.0000000000000001E-3"/>
    <x v="3"/>
  </r>
  <r>
    <n v="0.31666666666666682"/>
    <d v="2022-05-30T00:00:00"/>
    <d v="1899-12-30T10:01:59"/>
    <n v="123.3"/>
    <n v="0"/>
    <n v="4.5"/>
    <n v="23.3"/>
    <n v="23.5"/>
    <n v="24"/>
    <n v="20"/>
    <n v="0.3"/>
    <n v="5.0000000000000001E-3"/>
    <x v="3"/>
  </r>
  <r>
    <n v="0.32500000000000018"/>
    <d v="2022-05-30T00:00:00"/>
    <d v="1899-12-30T10:02:29"/>
    <n v="122.6"/>
    <n v="0"/>
    <n v="4.5"/>
    <n v="23.3"/>
    <n v="23.5"/>
    <n v="24"/>
    <n v="20"/>
    <n v="0.3"/>
    <n v="6.0000000000000001E-3"/>
    <x v="3"/>
  </r>
  <r>
    <n v="0.33333333333333354"/>
    <d v="2022-05-30T00:00:00"/>
    <d v="1899-12-30T10:02:59"/>
    <n v="122.6"/>
    <n v="0"/>
    <n v="5.0999999999999996"/>
    <n v="23.3"/>
    <n v="23.6"/>
    <n v="24"/>
    <n v="20"/>
    <n v="0.3"/>
    <n v="6.0000000000000001E-3"/>
    <x v="3"/>
  </r>
  <r>
    <n v="0.3416666666666669"/>
    <d v="2022-05-30T00:00:00"/>
    <d v="1899-12-30T10:03:29"/>
    <n v="122.6"/>
    <n v="0"/>
    <n v="5.0999999999999996"/>
    <n v="23.3"/>
    <n v="23.4"/>
    <n v="24"/>
    <n v="20"/>
    <n v="0.3"/>
    <n v="6.0000000000000001E-3"/>
    <x v="3"/>
  </r>
  <r>
    <n v="0.35000000000000026"/>
    <d v="2022-05-30T00:00:00"/>
    <d v="1899-12-30T10:03:59"/>
    <n v="122.6"/>
    <n v="0"/>
    <n v="5.0999999999999996"/>
    <n v="23.3"/>
    <n v="23.4"/>
    <n v="24"/>
    <n v="20"/>
    <n v="0.3"/>
    <n v="6.0000000000000001E-3"/>
    <x v="3"/>
  </r>
  <r>
    <n v="0.35833333333333361"/>
    <d v="2022-05-30T00:00:00"/>
    <d v="1899-12-30T10:04:29"/>
    <n v="122.6"/>
    <n v="0"/>
    <n v="5.0999999999999996"/>
    <n v="23.3"/>
    <n v="23.4"/>
    <n v="24"/>
    <n v="20"/>
    <n v="0.3"/>
    <n v="7.0000000000000001E-3"/>
    <x v="3"/>
  </r>
  <r>
    <n v="0.36666666666666697"/>
    <d v="2022-05-30T00:00:00"/>
    <d v="1899-12-30T10:04:59"/>
    <n v="122"/>
    <n v="0"/>
    <n v="5.8"/>
    <n v="23.3"/>
    <n v="23.5"/>
    <n v="24"/>
    <n v="20"/>
    <n v="0.3"/>
    <n v="7.0000000000000001E-3"/>
    <x v="3"/>
  </r>
  <r>
    <n v="0.37500000000000033"/>
    <d v="2022-05-30T00:00:00"/>
    <d v="1899-12-30T10:05:29"/>
    <n v="122"/>
    <n v="0"/>
    <n v="5.8"/>
    <n v="23.3"/>
    <n v="23.5"/>
    <n v="24"/>
    <n v="20"/>
    <n v="0.3"/>
    <n v="7.0000000000000001E-3"/>
    <x v="3"/>
  </r>
  <r>
    <n v="0.38333333333333369"/>
    <d v="2022-05-30T00:00:00"/>
    <d v="1899-12-30T10:05:59"/>
    <n v="122"/>
    <n v="0"/>
    <n v="5.8"/>
    <n v="23.3"/>
    <n v="23.4"/>
    <n v="23.9"/>
    <n v="20"/>
    <n v="0.3"/>
    <n v="7.0000000000000001E-3"/>
    <x v="3"/>
  </r>
  <r>
    <n v="0.39166666666666705"/>
    <d v="2022-05-30T00:00:00"/>
    <d v="1899-12-30T10:06:29"/>
    <n v="122"/>
    <n v="0"/>
    <n v="6.4"/>
    <n v="23.3"/>
    <n v="23.4"/>
    <n v="24"/>
    <n v="20"/>
    <n v="0.3"/>
    <n v="8.0000000000000002E-3"/>
    <x v="3"/>
  </r>
  <r>
    <n v="0.40000000000000041"/>
    <d v="2022-05-30T00:00:00"/>
    <d v="1899-12-30T10:06:59"/>
    <n v="121.3"/>
    <n v="0"/>
    <n v="6.4"/>
    <n v="23.3"/>
    <n v="23.5"/>
    <n v="23.9"/>
    <n v="20"/>
    <n v="0.3"/>
    <n v="8.0000000000000002E-3"/>
    <x v="3"/>
  </r>
  <r>
    <n v="0.40833333333333377"/>
    <d v="2022-05-30T00:00:00"/>
    <d v="1899-12-30T10:07:29"/>
    <n v="121.3"/>
    <n v="0"/>
    <n v="6.4"/>
    <n v="23.3"/>
    <n v="23.4"/>
    <n v="23.9"/>
    <n v="20"/>
    <n v="0.3"/>
    <n v="8.0000000000000002E-3"/>
    <x v="3"/>
  </r>
  <r>
    <n v="0.41666666666666713"/>
    <d v="2022-05-30T00:00:00"/>
    <d v="1899-12-30T10:07:59"/>
    <n v="121.3"/>
    <n v="0"/>
    <n v="6.4"/>
    <n v="23.3"/>
    <n v="23.4"/>
    <n v="23.9"/>
    <n v="20"/>
    <n v="0.3"/>
    <n v="8.0000000000000002E-3"/>
    <x v="3"/>
  </r>
  <r>
    <n v="0.42500000000000049"/>
    <d v="2022-05-30T00:00:00"/>
    <d v="1899-12-30T10:08:29"/>
    <n v="121.3"/>
    <n v="0"/>
    <n v="7"/>
    <n v="23.3"/>
    <n v="23.5"/>
    <n v="23.8"/>
    <n v="20"/>
    <n v="0.3"/>
    <n v="8.9999999999999993E-3"/>
    <x v="3"/>
  </r>
  <r>
    <n v="0.43333333333333385"/>
    <d v="2022-05-30T00:00:00"/>
    <d v="1899-12-30T10:08:59"/>
    <n v="121.3"/>
    <n v="0"/>
    <n v="7"/>
    <n v="23.3"/>
    <n v="23.4"/>
    <n v="23.9"/>
    <n v="20"/>
    <n v="0.3"/>
    <n v="8.9999999999999993E-3"/>
    <x v="3"/>
  </r>
  <r>
    <n v="0.44166666666666721"/>
    <d v="2022-05-30T00:00:00"/>
    <d v="1899-12-30T10:09:29"/>
    <n v="121.3"/>
    <n v="0"/>
    <n v="7"/>
    <n v="23.3"/>
    <n v="23.4"/>
    <n v="23.8"/>
    <n v="20"/>
    <n v="0.3"/>
    <n v="8.9999999999999993E-3"/>
    <x v="3"/>
  </r>
  <r>
    <n v="0.45000000000000057"/>
    <d v="2022-05-30T00:00:00"/>
    <d v="1899-12-30T10:09:59"/>
    <n v="120.6"/>
    <n v="0"/>
    <n v="7"/>
    <n v="23.3"/>
    <n v="23.4"/>
    <n v="23.9"/>
    <n v="20"/>
    <n v="0.3"/>
    <n v="8.9999999999999993E-3"/>
    <x v="3"/>
  </r>
  <r>
    <n v="0.45833333333333393"/>
    <d v="2022-05-30T00:00:00"/>
    <d v="1899-12-30T10:10:29"/>
    <n v="120.6"/>
    <n v="0"/>
    <n v="7.7"/>
    <n v="23.3"/>
    <n v="23.4"/>
    <n v="23.9"/>
    <n v="20"/>
    <n v="0.3"/>
    <n v="0.01"/>
    <x v="3"/>
  </r>
  <r>
    <n v="0.46666666666666728"/>
    <d v="2022-05-30T00:00:00"/>
    <d v="1899-12-30T10:10:59"/>
    <n v="120.6"/>
    <n v="0"/>
    <n v="7.7"/>
    <n v="23.3"/>
    <n v="23.4"/>
    <n v="23.9"/>
    <n v="20"/>
    <n v="0.3"/>
    <n v="0.01"/>
    <x v="3"/>
  </r>
  <r>
    <n v="0.47500000000000064"/>
    <d v="2022-05-30T00:00:00"/>
    <d v="1899-12-30T10:11:29"/>
    <n v="120.6"/>
    <n v="0"/>
    <n v="7.7"/>
    <n v="23.3"/>
    <n v="23.4"/>
    <n v="23.9"/>
    <n v="20"/>
    <n v="0.3"/>
    <n v="0.01"/>
    <x v="3"/>
  </r>
  <r>
    <n v="0.483333333333334"/>
    <d v="2022-05-30T00:00:00"/>
    <d v="1899-12-30T10:11:59"/>
    <n v="120.6"/>
    <n v="0"/>
    <n v="7.7"/>
    <n v="23.2"/>
    <n v="23.3"/>
    <n v="23.9"/>
    <n v="20"/>
    <n v="0.3"/>
    <n v="0.01"/>
    <x v="3"/>
  </r>
  <r>
    <n v="0.49166666666666736"/>
    <d v="2022-05-30T00:00:00"/>
    <d v="1899-12-30T10:12:29"/>
    <n v="119.9"/>
    <n v="0"/>
    <n v="8.3000000000000007"/>
    <n v="23.2"/>
    <n v="23.4"/>
    <n v="23.9"/>
    <n v="20"/>
    <n v="0.3"/>
    <n v="1.0999999999999999E-2"/>
    <x v="3"/>
  </r>
  <r>
    <n v="0.50000000000000067"/>
    <d v="2022-05-30T00:00:00"/>
    <d v="1899-12-30T10:12:59"/>
    <n v="119.9"/>
    <n v="0"/>
    <n v="8.3000000000000007"/>
    <n v="23.2"/>
    <n v="23.3"/>
    <n v="23.9"/>
    <n v="20"/>
    <n v="0.3"/>
    <n v="1.0999999999999999E-2"/>
    <x v="3"/>
  </r>
  <r>
    <n v="0.50833333333333397"/>
    <d v="2022-05-30T00:00:00"/>
    <d v="1899-12-30T10:13:29"/>
    <n v="119.9"/>
    <n v="0"/>
    <n v="8.3000000000000007"/>
    <n v="23.3"/>
    <n v="23.4"/>
    <n v="23.9"/>
    <n v="20"/>
    <n v="0.3"/>
    <n v="1.0999999999999999E-2"/>
    <x v="3"/>
  </r>
  <r>
    <n v="0.51666666666666727"/>
    <d v="2022-05-30T00:00:00"/>
    <d v="1899-12-30T10:14:00"/>
    <n v="119.9"/>
    <n v="0"/>
    <n v="8.3000000000000007"/>
    <n v="23.3"/>
    <n v="23.3"/>
    <n v="23.9"/>
    <n v="20"/>
    <n v="0.3"/>
    <n v="1.0999999999999999E-2"/>
    <x v="3"/>
  </r>
  <r>
    <n v="0.52500000000000058"/>
    <d v="2022-05-30T00:00:00"/>
    <d v="1899-12-30T10:14:30"/>
    <n v="119.9"/>
    <n v="0"/>
    <n v="8.9"/>
    <n v="23.2"/>
    <n v="23.4"/>
    <n v="23.9"/>
    <n v="20"/>
    <n v="0.3"/>
    <n v="1.2E-2"/>
    <x v="3"/>
  </r>
  <r>
    <n v="0.53333333333333388"/>
    <d v="2022-05-30T00:00:00"/>
    <d v="1899-12-30T10:15:00"/>
    <n v="119.3"/>
    <n v="0"/>
    <n v="8.9"/>
    <n v="23.2"/>
    <n v="23.5"/>
    <n v="23.9"/>
    <n v="20"/>
    <n v="0.3"/>
    <n v="1.2E-2"/>
    <x v="3"/>
  </r>
  <r>
    <n v="0.54166666666666718"/>
    <d v="2022-05-30T00:00:00"/>
    <d v="1899-12-30T10:15:30"/>
    <n v="119.3"/>
    <n v="0"/>
    <n v="8.9"/>
    <n v="23.2"/>
    <n v="23.4"/>
    <n v="23.9"/>
    <n v="20"/>
    <n v="0.3"/>
    <n v="1.2E-2"/>
    <x v="3"/>
  </r>
  <r>
    <n v="0.55000000000000049"/>
    <d v="2022-05-30T00:00:00"/>
    <d v="1899-12-30T10:16:00"/>
    <n v="119.3"/>
    <n v="0"/>
    <n v="8.9"/>
    <n v="23.3"/>
    <n v="23.3"/>
    <n v="23.8"/>
    <n v="20"/>
    <n v="0.3"/>
    <n v="1.2E-2"/>
    <x v="3"/>
  </r>
  <r>
    <n v="0.55833333333333379"/>
    <d v="2022-05-30T00:00:00"/>
    <d v="1899-12-30T10:16:30"/>
    <n v="119.3"/>
    <n v="0"/>
    <n v="9.6"/>
    <n v="23.2"/>
    <n v="23.3"/>
    <n v="23.8"/>
    <n v="20"/>
    <n v="0.3"/>
    <n v="1.2999999999999999E-2"/>
    <x v="3"/>
  </r>
  <r>
    <n v="0.5666666666666671"/>
    <d v="2022-05-30T00:00:00"/>
    <d v="1899-12-30T10:17:00"/>
    <n v="119.3"/>
    <n v="0"/>
    <n v="9.6"/>
    <n v="23.2"/>
    <n v="23.4"/>
    <n v="23.9"/>
    <n v="20"/>
    <n v="0.3"/>
    <n v="1.2999999999999999E-2"/>
    <x v="3"/>
  </r>
  <r>
    <n v="0.5750000000000004"/>
    <d v="2022-05-30T00:00:00"/>
    <d v="1899-12-30T10:17:30"/>
    <n v="119.3"/>
    <n v="0"/>
    <n v="9.6"/>
    <n v="23.2"/>
    <n v="23.3"/>
    <n v="23.9"/>
    <n v="20"/>
    <n v="0.3"/>
    <n v="1.2999999999999999E-2"/>
    <x v="3"/>
  </r>
  <r>
    <n v="0.5833333333333337"/>
    <d v="2022-05-30T00:00:00"/>
    <d v="1899-12-30T10:18:00"/>
    <n v="118.6"/>
    <n v="0"/>
    <n v="9.6"/>
    <n v="23.2"/>
    <n v="23.2"/>
    <n v="23.9"/>
    <n v="20"/>
    <n v="0.3"/>
    <n v="1.2999999999999999E-2"/>
    <x v="3"/>
  </r>
  <r>
    <n v="0.59166666666666701"/>
    <d v="2022-05-30T00:00:00"/>
    <d v="1899-12-30T10:18:30"/>
    <n v="118.6"/>
    <n v="0"/>
    <n v="10.199999999999999"/>
    <n v="23.2"/>
    <n v="23.3"/>
    <n v="23.8"/>
    <n v="20"/>
    <n v="0.3"/>
    <n v="1.4E-2"/>
    <x v="3"/>
  </r>
  <r>
    <n v="0.60000000000000031"/>
    <d v="2022-05-30T00:00:00"/>
    <d v="1899-12-30T10:19:00"/>
    <n v="118.6"/>
    <n v="0"/>
    <n v="10.199999999999999"/>
    <n v="23.2"/>
    <n v="23.4"/>
    <n v="23.9"/>
    <n v="20"/>
    <n v="0.3"/>
    <n v="1.4E-2"/>
    <x v="3"/>
  </r>
  <r>
    <n v="0.60833333333333361"/>
    <d v="2022-05-30T00:00:00"/>
    <d v="1899-12-30T10:19:30"/>
    <n v="118.6"/>
    <n v="0"/>
    <n v="10.199999999999999"/>
    <n v="23.2"/>
    <n v="23.2"/>
    <n v="23.9"/>
    <n v="20"/>
    <n v="0.3"/>
    <n v="1.4E-2"/>
    <x v="3"/>
  </r>
  <r>
    <n v="0.61666666666666692"/>
    <d v="2022-05-30T00:00:00"/>
    <d v="1899-12-30T10:20:00"/>
    <n v="117.9"/>
    <n v="0"/>
    <n v="10.8"/>
    <n v="23.3"/>
    <n v="23.3"/>
    <n v="23.9"/>
    <n v="20"/>
    <n v="0.3"/>
    <n v="1.4E-2"/>
    <x v="3"/>
  </r>
  <r>
    <n v="0.62500000000000022"/>
    <d v="2022-05-30T00:00:00"/>
    <d v="1899-12-30T10:20:30"/>
    <n v="117.9"/>
    <n v="0"/>
    <n v="10.8"/>
    <n v="23.2"/>
    <n v="23.3"/>
    <n v="23.9"/>
    <n v="20"/>
    <n v="0.3"/>
    <n v="1.4999999999999999E-2"/>
    <x v="3"/>
  </r>
  <r>
    <n v="0.63333333333333353"/>
    <d v="2022-05-30T00:00:00"/>
    <d v="1899-12-30T10:21:00"/>
    <n v="117.9"/>
    <n v="0"/>
    <n v="10.8"/>
    <n v="23.2"/>
    <n v="23.3"/>
    <n v="23.9"/>
    <n v="20"/>
    <n v="0.3"/>
    <n v="1.4999999999999999E-2"/>
    <x v="3"/>
  </r>
  <r>
    <n v="0.64166666666666683"/>
    <d v="2022-05-30T00:00:00"/>
    <d v="1899-12-30T10:21:30"/>
    <n v="117.9"/>
    <n v="0"/>
    <n v="10.8"/>
    <n v="23.2"/>
    <n v="23.3"/>
    <n v="23.8"/>
    <n v="20"/>
    <n v="0.3"/>
    <n v="1.4999999999999999E-2"/>
    <x v="3"/>
  </r>
  <r>
    <n v="0.65000000000000013"/>
    <d v="2022-05-30T00:00:00"/>
    <d v="1899-12-30T10:22:00"/>
    <n v="117.9"/>
    <n v="0"/>
    <n v="11.5"/>
    <n v="23.2"/>
    <n v="23.3"/>
    <n v="23.9"/>
    <n v="20"/>
    <n v="0.3"/>
    <n v="1.4999999999999999E-2"/>
    <x v="3"/>
  </r>
  <r>
    <n v="0.65833333333333344"/>
    <d v="2022-05-30T00:00:00"/>
    <d v="1899-12-30T10:22:30"/>
    <n v="117.2"/>
    <n v="0"/>
    <n v="11.5"/>
    <n v="23.2"/>
    <n v="23.3"/>
    <n v="23.8"/>
    <n v="20"/>
    <n v="0.3"/>
    <n v="1.6E-2"/>
    <x v="3"/>
  </r>
  <r>
    <n v="0.66666666666666674"/>
    <d v="2022-05-30T00:00:00"/>
    <d v="1899-12-30T10:23:00"/>
    <n v="117.2"/>
    <n v="0"/>
    <n v="11.5"/>
    <n v="23.2"/>
    <n v="23.3"/>
    <n v="23.9"/>
    <n v="20"/>
    <n v="0.3"/>
    <n v="1.6E-2"/>
    <x v="3"/>
  </r>
  <r>
    <n v="0.67500000000000004"/>
    <d v="2022-05-30T00:00:00"/>
    <d v="1899-12-30T10:23:30"/>
    <n v="117.2"/>
    <n v="0"/>
    <n v="11.5"/>
    <n v="23.2"/>
    <n v="23.3"/>
    <n v="23.9"/>
    <n v="20"/>
    <n v="0.3"/>
    <n v="1.6E-2"/>
    <x v="3"/>
  </r>
  <r>
    <n v="0.68333333333333335"/>
    <d v="2022-05-30T00:00:00"/>
    <d v="1899-12-30T10:24:00"/>
    <n v="117.2"/>
    <n v="0"/>
    <n v="12.1"/>
    <n v="23.2"/>
    <n v="23.2"/>
    <n v="23.8"/>
    <n v="20"/>
    <n v="0.3"/>
    <n v="1.6E-2"/>
    <x v="3"/>
  </r>
  <r>
    <n v="0.69166666666666665"/>
    <d v="2022-05-30T00:00:00"/>
    <d v="1899-12-30T10:24:30"/>
    <n v="117.2"/>
    <n v="0"/>
    <n v="12.1"/>
    <n v="23.2"/>
    <n v="23.2"/>
    <n v="23.9"/>
    <n v="20"/>
    <n v="0.3"/>
    <n v="1.7000000000000001E-2"/>
    <x v="3"/>
  </r>
  <r>
    <n v="0.7"/>
    <d v="2022-05-30T00:00:00"/>
    <d v="1899-12-30T10:25:01"/>
    <n v="116.6"/>
    <n v="0"/>
    <n v="12.1"/>
    <n v="23.2"/>
    <n v="23.3"/>
    <n v="23.9"/>
    <n v="20"/>
    <n v="0.3"/>
    <n v="1.7000000000000001E-2"/>
    <x v="3"/>
  </r>
  <r>
    <n v="0.70833333333333326"/>
    <d v="2022-05-30T00:00:00"/>
    <d v="1899-12-30T10:25:31"/>
    <n v="116.6"/>
    <n v="0"/>
    <n v="12.1"/>
    <n v="23.2"/>
    <n v="23.3"/>
    <n v="23.8"/>
    <n v="20"/>
    <n v="0.3"/>
    <n v="1.7000000000000001E-2"/>
    <x v="3"/>
  </r>
  <r>
    <n v="0.71666666666666656"/>
    <d v="2022-05-30T00:00:00"/>
    <d v="1899-12-30T10:26:01"/>
    <n v="116.6"/>
    <n v="0"/>
    <n v="12.8"/>
    <n v="23.2"/>
    <n v="23.3"/>
    <n v="23.8"/>
    <n v="20"/>
    <n v="0.3"/>
    <n v="1.7000000000000001E-2"/>
    <x v="3"/>
  </r>
  <r>
    <n v="0.72499999999999987"/>
    <d v="2022-05-30T00:00:00"/>
    <d v="1899-12-30T10:26:31"/>
    <n v="116.6"/>
    <n v="0"/>
    <n v="12.8"/>
    <n v="23.2"/>
    <n v="23.3"/>
    <n v="23.8"/>
    <n v="20"/>
    <n v="0.3"/>
    <n v="1.7999999999999999E-2"/>
    <x v="3"/>
  </r>
  <r>
    <n v="0.73333333333333317"/>
    <d v="2022-05-30T00:00:00"/>
    <d v="1899-12-30T10:27:01"/>
    <n v="116.6"/>
    <n v="0"/>
    <n v="12.8"/>
    <n v="23.2"/>
    <n v="23.2"/>
    <n v="23.8"/>
    <n v="20"/>
    <n v="0.3"/>
    <n v="1.7999999999999999E-2"/>
    <x v="3"/>
  </r>
  <r>
    <n v="0.74166666666666647"/>
    <d v="2022-05-30T00:00:00"/>
    <d v="1899-12-30T10:27:31"/>
    <n v="115.9"/>
    <n v="0"/>
    <n v="13.4"/>
    <n v="23.1"/>
    <n v="23.2"/>
    <n v="23.8"/>
    <n v="20"/>
    <n v="0.3"/>
    <n v="1.7999999999999999E-2"/>
    <x v="3"/>
  </r>
  <r>
    <n v="0.74999999999999978"/>
    <d v="2022-05-30T00:00:00"/>
    <d v="1899-12-30T10:28:01"/>
    <n v="115.9"/>
    <n v="0"/>
    <n v="13.4"/>
    <n v="23.2"/>
    <n v="23.2"/>
    <n v="23.8"/>
    <n v="20"/>
    <n v="0.3"/>
    <n v="1.7999999999999999E-2"/>
    <x v="3"/>
  </r>
  <r>
    <n v="0.75833333333333308"/>
    <d v="2022-05-30T00:00:00"/>
    <d v="1899-12-30T10:28:31"/>
    <n v="115.9"/>
    <n v="0"/>
    <n v="13.4"/>
    <n v="23.1"/>
    <n v="23.2"/>
    <n v="23.8"/>
    <n v="20"/>
    <n v="0.4"/>
    <n v="1.9E-2"/>
    <x v="4"/>
  </r>
  <r>
    <n v="0.76666666666666639"/>
    <d v="2022-05-30T00:00:00"/>
    <d v="1899-12-30T10:29:01"/>
    <n v="115.9"/>
    <n v="0"/>
    <n v="14"/>
    <n v="23.2"/>
    <n v="23.3"/>
    <n v="23.8"/>
    <n v="20"/>
    <n v="0.4"/>
    <n v="1.9E-2"/>
    <x v="4"/>
  </r>
  <r>
    <n v="0.77499999999999969"/>
    <d v="2022-05-30T00:00:00"/>
    <d v="1899-12-30T10:29:31"/>
    <n v="115.9"/>
    <n v="0"/>
    <n v="14"/>
    <n v="23.2"/>
    <n v="23.2"/>
    <n v="23.8"/>
    <n v="20"/>
    <n v="0.4"/>
    <n v="1.9E-2"/>
    <x v="4"/>
  </r>
  <r>
    <n v="0.78333333333333299"/>
    <d v="2022-05-30T00:00:00"/>
    <d v="1899-12-30T10:30:01"/>
    <n v="115.9"/>
    <n v="0"/>
    <n v="14"/>
    <n v="23.1"/>
    <n v="23.3"/>
    <n v="23.8"/>
    <n v="20"/>
    <n v="0.4"/>
    <n v="0.02"/>
    <x v="4"/>
  </r>
  <r>
    <n v="0.7916666666666663"/>
    <d v="2022-05-30T00:00:00"/>
    <d v="1899-12-30T10:30:31"/>
    <n v="115.2"/>
    <n v="0"/>
    <n v="14"/>
    <n v="23.2"/>
    <n v="23.3"/>
    <n v="23.8"/>
    <n v="20"/>
    <n v="0.4"/>
    <n v="0.02"/>
    <x v="4"/>
  </r>
  <r>
    <n v="0.7999999999999996"/>
    <d v="2022-05-30T00:00:00"/>
    <d v="1899-12-30T10:31:01"/>
    <n v="115.2"/>
    <n v="0"/>
    <n v="14.7"/>
    <n v="23.1"/>
    <n v="23.2"/>
    <n v="23.8"/>
    <n v="20"/>
    <n v="0.4"/>
    <n v="0.02"/>
    <x v="4"/>
  </r>
  <r>
    <n v="0.8083333333333329"/>
    <d v="2022-05-30T00:00:00"/>
    <d v="1899-12-30T10:31:31"/>
    <n v="115.2"/>
    <n v="0"/>
    <n v="14.7"/>
    <n v="23.2"/>
    <n v="23.2"/>
    <n v="23.8"/>
    <n v="20"/>
    <n v="0.4"/>
    <n v="2.1000000000000001E-2"/>
    <x v="4"/>
  </r>
  <r>
    <n v="0.81666666666666621"/>
    <d v="2022-05-30T00:00:00"/>
    <d v="1899-12-30T10:32:01"/>
    <n v="115.2"/>
    <n v="0"/>
    <n v="14.7"/>
    <n v="23.1"/>
    <n v="23.3"/>
    <n v="23.8"/>
    <n v="20"/>
    <n v="0.4"/>
    <n v="2.1000000000000001E-2"/>
    <x v="4"/>
  </r>
  <r>
    <n v="0.82499999999999951"/>
    <d v="2022-05-30T00:00:00"/>
    <d v="1899-12-30T10:32:31"/>
    <n v="114.5"/>
    <n v="0"/>
    <n v="15.3"/>
    <n v="23.1"/>
    <n v="23.2"/>
    <n v="23.8"/>
    <n v="20"/>
    <n v="0.4"/>
    <n v="2.1000000000000001E-2"/>
    <x v="4"/>
  </r>
  <r>
    <n v="0.83333333333333282"/>
    <d v="2022-05-30T00:00:00"/>
    <d v="1899-12-30T10:33:01"/>
    <n v="114.5"/>
    <n v="0"/>
    <n v="15.3"/>
    <n v="23.2"/>
    <n v="23.3"/>
    <n v="23.8"/>
    <n v="20"/>
    <n v="0.4"/>
    <n v="2.1999999999999999E-2"/>
    <x v="4"/>
  </r>
  <r>
    <n v="0.84166666666666612"/>
    <d v="2022-05-30T00:00:00"/>
    <d v="1899-12-30T10:33:31"/>
    <n v="114.5"/>
    <n v="0"/>
    <n v="15.3"/>
    <n v="23.1"/>
    <n v="23.2"/>
    <n v="23.7"/>
    <n v="20"/>
    <n v="0.4"/>
    <n v="2.1999999999999999E-2"/>
    <x v="4"/>
  </r>
  <r>
    <n v="0.84999999999999942"/>
    <d v="2022-05-30T00:00:00"/>
    <d v="1899-12-30T10:34:01"/>
    <n v="114.5"/>
    <n v="0"/>
    <n v="15.3"/>
    <n v="23.1"/>
    <n v="23.3"/>
    <n v="23.8"/>
    <n v="20"/>
    <n v="0.4"/>
    <n v="2.1999999999999999E-2"/>
    <x v="4"/>
  </r>
  <r>
    <n v="0.85833333333333273"/>
    <d v="2022-05-30T00:00:00"/>
    <d v="1899-12-30T10:34:31"/>
    <n v="113.9"/>
    <n v="0"/>
    <n v="15.9"/>
    <n v="23.2"/>
    <n v="23.2"/>
    <n v="23.7"/>
    <n v="20"/>
    <n v="0.4"/>
    <n v="2.3E-2"/>
    <x v="4"/>
  </r>
  <r>
    <n v="0.86666666666666603"/>
    <d v="2022-05-30T00:00:00"/>
    <d v="1899-12-30T10:35:01"/>
    <n v="113.9"/>
    <n v="0"/>
    <n v="15.9"/>
    <n v="23.1"/>
    <n v="23.1"/>
    <n v="23.8"/>
    <n v="20"/>
    <n v="0.4"/>
    <n v="2.3E-2"/>
    <x v="4"/>
  </r>
  <r>
    <n v="0.87499999999999933"/>
    <d v="2022-05-30T00:00:00"/>
    <d v="1899-12-30T10:35:31"/>
    <n v="113.9"/>
    <n v="0"/>
    <n v="15.9"/>
    <n v="23.2"/>
    <n v="23.2"/>
    <n v="23.8"/>
    <n v="20"/>
    <n v="0.4"/>
    <n v="2.3E-2"/>
    <x v="4"/>
  </r>
  <r>
    <n v="0.88333333333333264"/>
    <d v="2022-05-30T00:00:00"/>
    <d v="1899-12-30T10:36:01"/>
    <n v="113.9"/>
    <n v="0"/>
    <n v="16.600000000000001"/>
    <n v="23.1"/>
    <n v="23.2"/>
    <n v="23.7"/>
    <n v="20"/>
    <n v="0.4"/>
    <n v="2.4E-2"/>
    <x v="4"/>
  </r>
  <r>
    <n v="0.89166666666666594"/>
    <d v="2022-05-30T00:00:00"/>
    <d v="1899-12-30T10:36:31"/>
    <n v="113.9"/>
    <n v="0"/>
    <n v="16.600000000000001"/>
    <n v="23.1"/>
    <n v="23.2"/>
    <n v="23.8"/>
    <n v="20"/>
    <n v="0.4"/>
    <n v="2.4E-2"/>
    <x v="4"/>
  </r>
  <r>
    <n v="0.89999999999999925"/>
    <d v="2022-05-30T00:00:00"/>
    <d v="1899-12-30T10:37:01"/>
    <n v="113.2"/>
    <n v="0"/>
    <n v="16.600000000000001"/>
    <n v="23.2"/>
    <n v="23.2"/>
    <n v="23.8"/>
    <n v="20"/>
    <n v="0.4"/>
    <n v="2.4E-2"/>
    <x v="4"/>
  </r>
  <r>
    <n v="0.90833333333333255"/>
    <d v="2022-05-30T00:00:00"/>
    <d v="1899-12-30T10:37:31"/>
    <n v="113.2"/>
    <n v="0"/>
    <n v="17.2"/>
    <n v="23.1"/>
    <n v="23.2"/>
    <n v="23.8"/>
    <n v="20"/>
    <n v="0.4"/>
    <n v="2.5000000000000001E-2"/>
    <x v="4"/>
  </r>
  <r>
    <n v="0.91666666666666585"/>
    <d v="2022-05-30T00:00:00"/>
    <d v="1899-12-30T10:38:01"/>
    <n v="113.2"/>
    <n v="0"/>
    <n v="17.2"/>
    <n v="23.1"/>
    <n v="23.3"/>
    <n v="23.8"/>
    <n v="20"/>
    <n v="0.4"/>
    <n v="2.5000000000000001E-2"/>
    <x v="4"/>
  </r>
  <r>
    <n v="0.92499999999999916"/>
    <d v="2022-05-30T00:00:00"/>
    <d v="1899-12-30T10:38:32"/>
    <n v="113.2"/>
    <n v="0"/>
    <n v="17.2"/>
    <n v="23.1"/>
    <n v="23.1"/>
    <n v="23.8"/>
    <n v="20"/>
    <n v="0.4"/>
    <n v="2.5000000000000001E-2"/>
    <x v="4"/>
  </r>
  <r>
    <n v="0.93333333333333246"/>
    <d v="2022-05-30T00:00:00"/>
    <d v="1899-12-30T10:39:02"/>
    <n v="113.2"/>
    <n v="0"/>
    <n v="17.8"/>
    <n v="23.1"/>
    <n v="23.2"/>
    <n v="23.7"/>
    <n v="20"/>
    <n v="0.4"/>
    <n v="2.5999999999999999E-2"/>
    <x v="4"/>
  </r>
  <r>
    <n v="0.94166666666666576"/>
    <d v="2022-05-30T00:00:00"/>
    <d v="1899-12-30T10:39:32"/>
    <n v="112.5"/>
    <n v="0"/>
    <n v="17.8"/>
    <n v="23.1"/>
    <n v="23.2"/>
    <n v="23.8"/>
    <n v="20"/>
    <n v="0.4"/>
    <n v="2.5999999999999999E-2"/>
    <x v="4"/>
  </r>
  <r>
    <n v="0.94999999999999907"/>
    <d v="2022-05-30T00:00:00"/>
    <d v="1899-12-30T10:40:02"/>
    <n v="112.5"/>
    <n v="0"/>
    <n v="17.8"/>
    <n v="23"/>
    <n v="23.1"/>
    <n v="23.7"/>
    <n v="20"/>
    <n v="0.4"/>
    <n v="2.5999999999999999E-2"/>
    <x v="4"/>
  </r>
  <r>
    <n v="0.95833333333333237"/>
    <d v="2022-05-30T00:00:00"/>
    <d v="1899-12-30T10:40:32"/>
    <n v="112.5"/>
    <n v="0"/>
    <n v="17.8"/>
    <n v="23.1"/>
    <n v="23.1"/>
    <n v="23.7"/>
    <n v="20"/>
    <n v="0.4"/>
    <n v="2.7E-2"/>
    <x v="4"/>
  </r>
  <r>
    <n v="0.96666666666666567"/>
    <d v="2022-05-30T00:00:00"/>
    <d v="1899-12-30T10:41:02"/>
    <n v="112.5"/>
    <n v="0"/>
    <n v="18.5"/>
    <n v="23.1"/>
    <n v="23.1"/>
    <n v="23.8"/>
    <n v="20"/>
    <n v="0.4"/>
    <n v="2.7E-2"/>
    <x v="4"/>
  </r>
  <r>
    <n v="0.97499999999999898"/>
    <d v="2022-05-30T00:00:00"/>
    <d v="1899-12-30T10:41:32"/>
    <n v="111.8"/>
    <n v="0"/>
    <n v="18.5"/>
    <n v="23.1"/>
    <n v="23.2"/>
    <n v="23.7"/>
    <n v="20"/>
    <n v="0.4"/>
    <n v="2.7E-2"/>
    <x v="4"/>
  </r>
  <r>
    <n v="0.98333333333333228"/>
    <d v="2022-05-30T00:00:00"/>
    <d v="1899-12-30T10:42:02"/>
    <n v="111.8"/>
    <n v="0"/>
    <n v="19.100000000000001"/>
    <n v="23.1"/>
    <n v="23.1"/>
    <n v="23.7"/>
    <n v="20"/>
    <n v="0.4"/>
    <n v="2.8000000000000001E-2"/>
    <x v="4"/>
  </r>
  <r>
    <n v="0.99166666666666559"/>
    <d v="2022-05-30T00:00:00"/>
    <d v="1899-12-30T10:42:32"/>
    <n v="111.8"/>
    <n v="0"/>
    <n v="19.100000000000001"/>
    <n v="23.1"/>
    <n v="23"/>
    <n v="23.7"/>
    <n v="20"/>
    <n v="0.4"/>
    <n v="2.8000000000000001E-2"/>
    <x v="4"/>
  </r>
  <r>
    <n v="0.99999999999999889"/>
    <d v="2022-05-30T00:00:00"/>
    <d v="1899-12-30T10:43:02"/>
    <n v="111.8"/>
    <n v="0"/>
    <n v="19.100000000000001"/>
    <n v="23"/>
    <n v="23.1"/>
    <n v="23.7"/>
    <n v="20"/>
    <n v="0.4"/>
    <n v="2.8000000000000001E-2"/>
    <x v="4"/>
  </r>
  <r>
    <n v="1.0083333333333322"/>
    <d v="2022-05-30T00:00:00"/>
    <d v="1899-12-30T10:43:32"/>
    <n v="111.2"/>
    <n v="0"/>
    <n v="19.100000000000001"/>
    <n v="23.1"/>
    <n v="22.9"/>
    <n v="23.7"/>
    <n v="20"/>
    <n v="0.4"/>
    <n v="2.9000000000000001E-2"/>
    <x v="4"/>
  </r>
  <r>
    <n v="1.0166666666666655"/>
    <d v="2022-05-30T00:00:00"/>
    <d v="1899-12-30T10:44:02"/>
    <n v="111.2"/>
    <n v="0"/>
    <n v="19.7"/>
    <n v="23"/>
    <n v="23.3"/>
    <n v="23.5"/>
    <n v="20"/>
    <n v="0.4"/>
    <n v="2.9000000000000001E-2"/>
    <x v="4"/>
  </r>
  <r>
    <n v="1.0249999999999988"/>
    <d v="2022-05-30T00:00:00"/>
    <d v="1899-12-30T10:44:32"/>
    <n v="111.2"/>
    <n v="0"/>
    <n v="19.7"/>
    <n v="23.1"/>
    <n v="23.2"/>
    <n v="23.7"/>
    <n v="20"/>
    <n v="0.4"/>
    <n v="2.9000000000000001E-2"/>
    <x v="4"/>
  </r>
  <r>
    <n v="1.0333333333333321"/>
    <d v="2022-05-30T00:00:00"/>
    <d v="1899-12-30T10:45:02"/>
    <n v="111.2"/>
    <n v="0"/>
    <n v="19.7"/>
    <n v="23"/>
    <n v="23.1"/>
    <n v="23.7"/>
    <n v="20"/>
    <n v="0.4"/>
    <n v="0.03"/>
    <x v="4"/>
  </r>
  <r>
    <n v="1.0416666666666654"/>
    <d v="2022-05-30T00:00:00"/>
    <d v="1899-12-30T10:45:32"/>
    <n v="111.2"/>
    <n v="0"/>
    <n v="20.399999999999999"/>
    <n v="23"/>
    <n v="23.4"/>
    <n v="23.4"/>
    <n v="20"/>
    <n v="0.4"/>
    <n v="0.03"/>
    <x v="4"/>
  </r>
  <r>
    <n v="1.0499999999999987"/>
    <d v="2022-05-30T00:00:00"/>
    <d v="1899-12-30T10:46:02"/>
    <n v="110.5"/>
    <n v="0"/>
    <n v="20.399999999999999"/>
    <n v="23.1"/>
    <n v="23.2"/>
    <n v="23.6"/>
    <n v="20"/>
    <n v="0.4"/>
    <n v="0.03"/>
    <x v="4"/>
  </r>
  <r>
    <n v="1.058333333333332"/>
    <d v="2022-05-30T00:00:00"/>
    <d v="1899-12-30T10:46:32"/>
    <n v="110.5"/>
    <n v="0"/>
    <n v="21"/>
    <n v="23.1"/>
    <n v="23.1"/>
    <n v="23.8"/>
    <n v="20"/>
    <n v="0.4"/>
    <n v="3.1E-2"/>
    <x v="4"/>
  </r>
  <r>
    <n v="1.0666666666666653"/>
    <d v="2022-05-30T00:00:00"/>
    <d v="1899-12-30T10:47:02"/>
    <n v="110.5"/>
    <n v="0"/>
    <n v="21"/>
    <n v="23"/>
    <n v="23.2"/>
    <n v="23.5"/>
    <n v="20"/>
    <n v="0.4"/>
    <n v="3.1E-2"/>
    <x v="4"/>
  </r>
  <r>
    <n v="1.0749999999999986"/>
    <d v="2022-05-30T00:00:00"/>
    <d v="1899-12-30T10:47:32"/>
    <n v="109.8"/>
    <n v="0"/>
    <n v="21"/>
    <n v="23.1"/>
    <n v="23.2"/>
    <n v="23.7"/>
    <n v="20"/>
    <n v="0.4"/>
    <n v="3.1E-2"/>
    <x v="4"/>
  </r>
  <r>
    <n v="1.0833333333333319"/>
    <d v="2022-05-30T00:00:00"/>
    <d v="1899-12-30T10:48:02"/>
    <n v="109.8"/>
    <n v="0"/>
    <n v="21"/>
    <n v="23"/>
    <n v="23"/>
    <n v="23.7"/>
    <n v="20"/>
    <n v="0.4"/>
    <n v="3.2000000000000001E-2"/>
    <x v="4"/>
  </r>
  <r>
    <n v="1.0916666666666652"/>
    <d v="2022-05-30T00:00:00"/>
    <d v="1899-12-30T10:48:32"/>
    <n v="109.8"/>
    <n v="0"/>
    <n v="21.6"/>
    <n v="23"/>
    <n v="23"/>
    <n v="23.7"/>
    <n v="20"/>
    <n v="0.4"/>
    <n v="3.2000000000000001E-2"/>
    <x v="4"/>
  </r>
  <r>
    <n v="1.0999999999999985"/>
    <d v="2022-05-30T00:00:00"/>
    <d v="1899-12-30T10:49:02"/>
    <n v="109.8"/>
    <n v="0"/>
    <n v="21.6"/>
    <n v="23"/>
    <n v="23.1"/>
    <n v="23.6"/>
    <n v="20"/>
    <n v="0.4"/>
    <n v="3.2000000000000001E-2"/>
    <x v="4"/>
  </r>
  <r>
    <n v="1.1083333333333318"/>
    <d v="2022-05-30T00:00:00"/>
    <d v="1899-12-30T10:49:32"/>
    <n v="109.8"/>
    <n v="0"/>
    <n v="21.6"/>
    <n v="23"/>
    <n v="23.1"/>
    <n v="23.6"/>
    <n v="20"/>
    <n v="0.4"/>
    <n v="3.3000000000000002E-2"/>
    <x v="4"/>
  </r>
  <r>
    <n v="1.1166666666666651"/>
    <d v="2022-05-30T00:00:00"/>
    <d v="1899-12-30T10:50:03"/>
    <n v="109.1"/>
    <n v="0"/>
    <n v="22.3"/>
    <n v="23"/>
    <n v="23.1"/>
    <n v="23.6"/>
    <n v="20"/>
    <n v="0.4"/>
    <n v="3.3000000000000002E-2"/>
    <x v="4"/>
  </r>
  <r>
    <n v="1.1249999999999984"/>
    <d v="2022-05-30T00:00:00"/>
    <d v="1899-12-30T10:50:33"/>
    <n v="109.1"/>
    <n v="0"/>
    <n v="22.3"/>
    <n v="23"/>
    <n v="23.1"/>
    <n v="23.7"/>
    <n v="20"/>
    <n v="0.4"/>
    <n v="3.3000000000000002E-2"/>
    <x v="4"/>
  </r>
  <r>
    <n v="1.1333333333333317"/>
    <d v="2022-05-30T00:00:00"/>
    <d v="1899-12-30T10:51:03"/>
    <n v="109.1"/>
    <n v="0"/>
    <n v="22.3"/>
    <n v="23"/>
    <n v="23.1"/>
    <n v="23.6"/>
    <n v="20"/>
    <n v="0.4"/>
    <n v="3.4000000000000002E-2"/>
    <x v="4"/>
  </r>
  <r>
    <n v="1.1416666666666651"/>
    <d v="2022-05-30T00:00:00"/>
    <d v="1899-12-30T10:51:33"/>
    <n v="109.1"/>
    <n v="0"/>
    <n v="22.9"/>
    <n v="22.9"/>
    <n v="23.1"/>
    <n v="23.6"/>
    <n v="20"/>
    <n v="0.4"/>
    <n v="3.4000000000000002E-2"/>
    <x v="4"/>
  </r>
  <r>
    <n v="1.1499999999999984"/>
    <d v="2022-05-30T00:00:00"/>
    <d v="1899-12-30T10:52:03"/>
    <n v="108.5"/>
    <n v="0"/>
    <n v="22.9"/>
    <n v="23"/>
    <n v="23.1"/>
    <n v="23.6"/>
    <n v="20"/>
    <n v="0.4"/>
    <n v="3.4000000000000002E-2"/>
    <x v="4"/>
  </r>
  <r>
    <n v="1.1583333333333317"/>
    <d v="2022-05-30T00:00:00"/>
    <d v="1899-12-30T10:52:33"/>
    <n v="108.5"/>
    <n v="0"/>
    <n v="22.9"/>
    <n v="23"/>
    <n v="23.2"/>
    <n v="23.7"/>
    <n v="20"/>
    <n v="0.4"/>
    <n v="3.5000000000000003E-2"/>
    <x v="4"/>
  </r>
  <r>
    <n v="1.166666666666665"/>
    <d v="2022-05-30T00:00:00"/>
    <d v="1899-12-30T10:53:03"/>
    <n v="108.5"/>
    <n v="0"/>
    <n v="23.5"/>
    <n v="23"/>
    <n v="23.1"/>
    <n v="23.6"/>
    <n v="20"/>
    <n v="0.4"/>
    <n v="3.5000000000000003E-2"/>
    <x v="4"/>
  </r>
  <r>
    <n v="1.1749999999999983"/>
    <d v="2022-05-30T00:00:00"/>
    <d v="1899-12-30T10:53:33"/>
    <n v="108.5"/>
    <n v="0"/>
    <n v="23.5"/>
    <n v="23"/>
    <n v="23.1"/>
    <n v="23.6"/>
    <n v="20"/>
    <n v="0.4"/>
    <n v="3.5000000000000003E-2"/>
    <x v="4"/>
  </r>
  <r>
    <n v="1.1833333333333316"/>
    <d v="2022-05-30T00:00:00"/>
    <d v="1899-12-30T10:54:03"/>
    <n v="107.8"/>
    <n v="0"/>
    <n v="24.2"/>
    <n v="23"/>
    <n v="23.1"/>
    <n v="23.6"/>
    <n v="20"/>
    <n v="0.4"/>
    <n v="3.5999999999999997E-2"/>
    <x v="4"/>
  </r>
  <r>
    <n v="1.1916666666666649"/>
    <d v="2022-05-30T00:00:00"/>
    <d v="1899-12-30T10:54:33"/>
    <n v="107.8"/>
    <n v="0"/>
    <n v="24.2"/>
    <n v="23"/>
    <n v="23.1"/>
    <n v="23.5"/>
    <n v="20"/>
    <n v="0.4"/>
    <n v="3.5999999999999997E-2"/>
    <x v="4"/>
  </r>
  <r>
    <n v="1.1999999999999982"/>
    <d v="2022-05-30T00:00:00"/>
    <d v="1899-12-30T10:55:03"/>
    <n v="107.8"/>
    <n v="0"/>
    <n v="24.2"/>
    <n v="23"/>
    <n v="23.1"/>
    <n v="23.6"/>
    <n v="20"/>
    <n v="0.4"/>
    <n v="3.5999999999999997E-2"/>
    <x v="4"/>
  </r>
  <r>
    <n v="1.2083333333333315"/>
    <d v="2022-05-30T00:00:00"/>
    <d v="1899-12-30T10:55:33"/>
    <n v="107.8"/>
    <n v="0"/>
    <n v="24.8"/>
    <n v="23"/>
    <n v="23"/>
    <n v="23.6"/>
    <n v="20"/>
    <n v="0.4"/>
    <n v="3.6999999999999998E-2"/>
    <x v="4"/>
  </r>
  <r>
    <n v="1.2166666666666648"/>
    <d v="2022-05-30T00:00:00"/>
    <d v="1899-12-30T10:56:03"/>
    <n v="107.1"/>
    <n v="0"/>
    <n v="24.8"/>
    <n v="23"/>
    <n v="23.1"/>
    <n v="23.7"/>
    <n v="20"/>
    <n v="0.4"/>
    <n v="3.6999999999999998E-2"/>
    <x v="4"/>
  </r>
  <r>
    <n v="1.2249999999999981"/>
    <d v="2022-05-30T00:00:00"/>
    <d v="1899-12-30T10:56:33"/>
    <n v="107.1"/>
    <n v="0"/>
    <n v="24.8"/>
    <n v="23"/>
    <n v="23.1"/>
    <n v="23.6"/>
    <n v="20"/>
    <n v="0.4"/>
    <n v="3.6999999999999998E-2"/>
    <x v="4"/>
  </r>
  <r>
    <n v="1.2333333333333314"/>
    <d v="2022-05-30T00:00:00"/>
    <d v="1899-12-30T10:57:03"/>
    <n v="107.1"/>
    <n v="0"/>
    <n v="25.5"/>
    <n v="22.9"/>
    <n v="23.2"/>
    <n v="23.6"/>
    <n v="20"/>
    <n v="0.4"/>
    <n v="3.7999999999999999E-2"/>
    <x v="4"/>
  </r>
  <r>
    <n v="1.2416666666666647"/>
    <d v="2022-05-30T00:00:00"/>
    <d v="1899-12-30T10:57:33"/>
    <n v="107.1"/>
    <n v="0"/>
    <n v="25.5"/>
    <n v="22.9"/>
    <n v="23.1"/>
    <n v="23.6"/>
    <n v="20"/>
    <n v="0.4"/>
    <n v="3.7999999999999999E-2"/>
    <x v="4"/>
  </r>
  <r>
    <n v="1.249999999999998"/>
    <d v="2022-05-30T00:00:00"/>
    <d v="1899-12-30T10:58:03"/>
    <n v="106.4"/>
    <n v="0"/>
    <n v="25.5"/>
    <n v="23"/>
    <n v="23"/>
    <n v="23.6"/>
    <n v="20"/>
    <n v="0.4"/>
    <n v="3.7999999999999999E-2"/>
    <x v="4"/>
  </r>
  <r>
    <n v="1.2583333333333313"/>
    <d v="2022-05-30T00:00:00"/>
    <d v="1899-12-30T10:58:33"/>
    <n v="106.4"/>
    <n v="0"/>
    <n v="26.1"/>
    <n v="23"/>
    <n v="23.1"/>
    <n v="23.6"/>
    <n v="20"/>
    <n v="0.4"/>
    <n v="3.9E-2"/>
    <x v="4"/>
  </r>
  <r>
    <n v="1.2666666666666646"/>
    <d v="2022-05-30T00:00:00"/>
    <d v="1899-12-30T10:59:03"/>
    <n v="106.4"/>
    <n v="0"/>
    <n v="26.1"/>
    <n v="23"/>
    <n v="23"/>
    <n v="23.6"/>
    <n v="20"/>
    <n v="0.4"/>
    <n v="3.9E-2"/>
    <x v="4"/>
  </r>
  <r>
    <n v="1.2749999999999979"/>
    <d v="2022-05-30T00:00:00"/>
    <d v="1899-12-30T10:59:33"/>
    <n v="106.4"/>
    <n v="0"/>
    <n v="26.1"/>
    <n v="23"/>
    <n v="23.1"/>
    <n v="23.6"/>
    <n v="20"/>
    <n v="0.4"/>
    <n v="3.9E-2"/>
    <x v="4"/>
  </r>
  <r>
    <n v="1.2833333333333312"/>
    <d v="2022-05-30T00:00:00"/>
    <d v="1899-12-30T11:00:03"/>
    <n v="106.4"/>
    <n v="0"/>
    <n v="26.7"/>
    <n v="23"/>
    <n v="23"/>
    <n v="23.6"/>
    <n v="20"/>
    <n v="0.4"/>
    <n v="0.04"/>
    <x v="4"/>
  </r>
  <r>
    <n v="1.2916666666666645"/>
    <d v="2022-05-30T00:00:00"/>
    <d v="1899-12-30T11:00:33"/>
    <n v="105.8"/>
    <n v="0"/>
    <n v="26.7"/>
    <n v="23"/>
    <n v="23.1"/>
    <n v="23.7"/>
    <n v="20"/>
    <n v="0.4"/>
    <n v="0.04"/>
    <x v="4"/>
  </r>
  <r>
    <n v="1.2999999999999978"/>
    <d v="2022-05-30T00:00:00"/>
    <d v="1899-12-30T11:01:03"/>
    <n v="105.8"/>
    <n v="0"/>
    <n v="26.7"/>
    <n v="23"/>
    <n v="23.1"/>
    <n v="23.6"/>
    <n v="20"/>
    <n v="0.4"/>
    <n v="0.04"/>
    <x v="4"/>
  </r>
  <r>
    <n v="1.3083333333333311"/>
    <d v="2022-05-30T00:00:00"/>
    <d v="1899-12-30T11:01:33"/>
    <n v="105.1"/>
    <n v="0"/>
    <n v="27.4"/>
    <n v="22.9"/>
    <n v="23.2"/>
    <n v="23.6"/>
    <n v="20"/>
    <n v="0.4"/>
    <n v="4.1000000000000002E-2"/>
    <x v="4"/>
  </r>
  <r>
    <n v="1.3166666666666644"/>
    <d v="2022-05-30T00:00:00"/>
    <d v="1899-12-30T11:02:03"/>
    <n v="105.1"/>
    <n v="0"/>
    <n v="27.4"/>
    <n v="23"/>
    <n v="23.2"/>
    <n v="23.7"/>
    <n v="20"/>
    <n v="0.4"/>
    <n v="4.1000000000000002E-2"/>
    <x v="4"/>
  </r>
  <r>
    <n v="1.3249999999999977"/>
    <d v="2022-05-30T00:00:00"/>
    <d v="1899-12-30T11:02:33"/>
    <n v="105.1"/>
    <n v="0"/>
    <n v="28"/>
    <n v="23"/>
    <n v="23.1"/>
    <n v="23.7"/>
    <n v="20"/>
    <n v="0.5"/>
    <n v="4.1000000000000002E-2"/>
    <x v="5"/>
  </r>
  <r>
    <n v="1.333333333333331"/>
    <d v="2022-05-30T00:00:00"/>
    <d v="1899-12-30T11:03:03"/>
    <n v="105.1"/>
    <n v="0"/>
    <n v="28"/>
    <n v="23"/>
    <n v="23"/>
    <n v="23.6"/>
    <n v="20"/>
    <n v="0.5"/>
    <n v="4.2000000000000003E-2"/>
    <x v="5"/>
  </r>
  <r>
    <n v="1.3416666666666643"/>
    <d v="2022-05-30T00:00:00"/>
    <d v="1899-12-30T11:03:33"/>
    <n v="104.4"/>
    <n v="0"/>
    <n v="28"/>
    <n v="23"/>
    <n v="23.1"/>
    <n v="23.6"/>
    <n v="20"/>
    <n v="0.5"/>
    <n v="4.2000000000000003E-2"/>
    <x v="5"/>
  </r>
  <r>
    <n v="1.3499999999999976"/>
    <d v="2022-05-30T00:00:00"/>
    <d v="1899-12-30T11:04:04"/>
    <n v="104.4"/>
    <n v="0"/>
    <n v="28.6"/>
    <n v="22.9"/>
    <n v="23.1"/>
    <n v="23.6"/>
    <n v="20"/>
    <n v="0.5"/>
    <n v="4.2999999999999997E-2"/>
    <x v="5"/>
  </r>
  <r>
    <n v="1.358333333333331"/>
    <d v="2022-05-30T00:00:00"/>
    <d v="1899-12-30T11:04:34"/>
    <n v="104.4"/>
    <n v="0"/>
    <n v="28.6"/>
    <n v="23"/>
    <n v="23.1"/>
    <n v="23.6"/>
    <n v="20"/>
    <n v="0.5"/>
    <n v="4.2999999999999997E-2"/>
    <x v="5"/>
  </r>
  <r>
    <n v="1.3666666666666643"/>
    <d v="2022-05-30T00:00:00"/>
    <d v="1899-12-30T11:05:04"/>
    <n v="104.4"/>
    <n v="0"/>
    <n v="29.3"/>
    <n v="23"/>
    <n v="23.1"/>
    <n v="23.6"/>
    <n v="20"/>
    <n v="0.5"/>
    <n v="4.2999999999999997E-2"/>
    <x v="5"/>
  </r>
  <r>
    <n v="1.3749999999999976"/>
    <d v="2022-05-30T00:00:00"/>
    <d v="1899-12-30T11:05:34"/>
    <n v="103.7"/>
    <n v="0"/>
    <n v="29.3"/>
    <n v="23.1"/>
    <n v="23.2"/>
    <n v="23.7"/>
    <n v="20"/>
    <n v="0.5"/>
    <n v="4.3999999999999997E-2"/>
    <x v="5"/>
  </r>
  <r>
    <n v="1.3833333333333309"/>
    <d v="2022-05-30T00:00:00"/>
    <d v="1899-12-30T11:06:04"/>
    <n v="103.7"/>
    <n v="0"/>
    <n v="29.3"/>
    <n v="23"/>
    <n v="23.1"/>
    <n v="23.7"/>
    <n v="20"/>
    <n v="0.5"/>
    <n v="4.3999999999999997E-2"/>
    <x v="5"/>
  </r>
  <r>
    <n v="1.3916666666666642"/>
    <d v="2022-05-30T00:00:00"/>
    <d v="1899-12-30T11:06:34"/>
    <n v="103.7"/>
    <n v="0"/>
    <n v="29.9"/>
    <n v="23"/>
    <n v="23.1"/>
    <n v="23.6"/>
    <n v="20"/>
    <n v="0.5"/>
    <n v="4.4999999999999998E-2"/>
    <x v="5"/>
  </r>
  <r>
    <n v="1.3999999999999975"/>
    <d v="2022-05-30T00:00:00"/>
    <d v="1899-12-30T11:07:04"/>
    <n v="103.1"/>
    <n v="0"/>
    <n v="29.9"/>
    <n v="23.1"/>
    <n v="23.1"/>
    <n v="23.7"/>
    <n v="20"/>
    <n v="0.5"/>
    <n v="4.4999999999999998E-2"/>
    <x v="5"/>
  </r>
  <r>
    <n v="1.4083333333333308"/>
    <d v="2022-05-30T00:00:00"/>
    <d v="1899-12-30T11:07:34"/>
    <n v="103.1"/>
    <n v="0"/>
    <n v="29.9"/>
    <n v="23.1"/>
    <n v="23.2"/>
    <n v="23.7"/>
    <n v="20"/>
    <n v="0.5"/>
    <n v="4.4999999999999998E-2"/>
    <x v="5"/>
  </r>
  <r>
    <n v="1.4166666666666641"/>
    <d v="2022-05-30T00:00:00"/>
    <d v="1899-12-30T11:08:04"/>
    <n v="103.1"/>
    <n v="0"/>
    <n v="30.5"/>
    <n v="23.2"/>
    <n v="23.1"/>
    <n v="23.7"/>
    <n v="20"/>
    <n v="0.5"/>
    <n v="4.5999999999999999E-2"/>
    <x v="5"/>
  </r>
  <r>
    <n v="1.4249999999999974"/>
    <d v="2022-05-30T00:00:00"/>
    <d v="1899-12-30T11:08:34"/>
    <n v="103.1"/>
    <n v="0"/>
    <n v="30.5"/>
    <n v="23.1"/>
    <n v="23.1"/>
    <n v="23.8"/>
    <n v="20"/>
    <n v="0.5"/>
    <n v="4.5999999999999999E-2"/>
    <x v="5"/>
  </r>
  <r>
    <n v="1.4333333333333307"/>
    <d v="2022-05-30T00:00:00"/>
    <d v="1899-12-30T11:09:04"/>
    <n v="102.4"/>
    <n v="0"/>
    <n v="31.2"/>
    <n v="23.1"/>
    <n v="23.2"/>
    <n v="23.8"/>
    <n v="20"/>
    <n v="0.5"/>
    <n v="4.7E-2"/>
    <x v="5"/>
  </r>
  <r>
    <n v="1.441666666666664"/>
    <d v="2022-05-30T00:00:00"/>
    <d v="1899-12-30T11:09:34"/>
    <n v="102.4"/>
    <n v="0"/>
    <n v="31.2"/>
    <n v="23.1"/>
    <n v="23.2"/>
    <n v="23.7"/>
    <n v="20"/>
    <n v="0.5"/>
    <n v="4.7E-2"/>
    <x v="5"/>
  </r>
  <r>
    <n v="1.4499999999999973"/>
    <d v="2022-05-30T00:00:00"/>
    <d v="1899-12-30T11:10:04"/>
    <n v="102.4"/>
    <n v="0"/>
    <n v="31.2"/>
    <n v="23.1"/>
    <n v="23.1"/>
    <n v="23.8"/>
    <n v="20"/>
    <n v="0.5"/>
    <n v="4.8000000000000001E-2"/>
    <x v="5"/>
  </r>
  <r>
    <n v="1.4583333333333306"/>
    <d v="2022-05-30T00:00:00"/>
    <d v="1899-12-30T11:10:34"/>
    <n v="102.4"/>
    <n v="0"/>
    <n v="31.8"/>
    <n v="23.2"/>
    <n v="23.2"/>
    <n v="23.7"/>
    <n v="20"/>
    <n v="0.5"/>
    <n v="4.8000000000000001E-2"/>
    <x v="5"/>
  </r>
  <r>
    <n v="1.4666666666666639"/>
    <d v="2022-05-30T00:00:00"/>
    <d v="1899-12-30T11:11:04"/>
    <n v="101.7"/>
    <n v="0"/>
    <n v="31.8"/>
    <n v="23.1"/>
    <n v="23.1"/>
    <n v="23.8"/>
    <n v="20"/>
    <n v="0.5"/>
    <n v="4.8000000000000001E-2"/>
    <x v="5"/>
  </r>
  <r>
    <n v="1.4749999999999972"/>
    <d v="2022-05-30T00:00:00"/>
    <d v="1899-12-30T11:11:34"/>
    <n v="101.7"/>
    <n v="0"/>
    <n v="31.8"/>
    <n v="23.2"/>
    <n v="23.2"/>
    <n v="23.8"/>
    <n v="20"/>
    <n v="0.5"/>
    <n v="4.9000000000000002E-2"/>
    <x v="5"/>
  </r>
  <r>
    <n v="1.4833333333333305"/>
    <d v="2022-05-30T00:00:00"/>
    <d v="1899-12-30T11:12:04"/>
    <n v="101.7"/>
    <n v="0"/>
    <n v="32.4"/>
    <n v="23.1"/>
    <n v="23.1"/>
    <n v="23.8"/>
    <n v="20"/>
    <n v="0.5"/>
    <n v="4.9000000000000002E-2"/>
    <x v="5"/>
  </r>
  <r>
    <n v="1.4916666666666638"/>
    <d v="2022-05-30T00:00:00"/>
    <d v="1899-12-30T11:12:34"/>
    <n v="101"/>
    <n v="0"/>
    <n v="32.4"/>
    <n v="23.2"/>
    <n v="23.2"/>
    <n v="23.8"/>
    <n v="20"/>
    <n v="0.5"/>
    <n v="0.05"/>
    <x v="5"/>
  </r>
  <r>
    <n v="1.4999999999999971"/>
    <d v="2022-05-30T00:00:00"/>
    <d v="1899-12-30T11:13:04"/>
    <n v="101"/>
    <n v="0"/>
    <n v="33.1"/>
    <n v="23.1"/>
    <n v="23.2"/>
    <n v="23.7"/>
    <n v="20"/>
    <n v="0.5"/>
    <n v="0.05"/>
    <x v="5"/>
  </r>
  <r>
    <n v="1.5083333333333304"/>
    <d v="2022-05-30T00:00:00"/>
    <d v="1899-12-30T11:13:34"/>
    <n v="101"/>
    <n v="0"/>
    <n v="33.1"/>
    <n v="23.1"/>
    <n v="23.1"/>
    <n v="23.8"/>
    <n v="20"/>
    <n v="0.5"/>
    <n v="0.05"/>
    <x v="5"/>
  </r>
  <r>
    <n v="1.5166666666666637"/>
    <d v="2022-05-30T00:00:00"/>
    <d v="1899-12-30T11:14:04"/>
    <n v="101"/>
    <n v="0"/>
    <n v="33.1"/>
    <n v="23.1"/>
    <n v="23.2"/>
    <n v="23.8"/>
    <n v="20"/>
    <n v="0.5"/>
    <n v="5.0999999999999997E-2"/>
    <x v="5"/>
  </r>
  <r>
    <n v="1.524999999999997"/>
    <d v="2022-05-30T00:00:00"/>
    <d v="1899-12-30T11:14:34"/>
    <n v="100.4"/>
    <n v="0"/>
    <n v="33.700000000000003"/>
    <n v="23.1"/>
    <n v="23.2"/>
    <n v="23.8"/>
    <n v="20"/>
    <n v="0.5"/>
    <n v="5.0999999999999997E-2"/>
    <x v="5"/>
  </r>
  <r>
    <n v="1.5333333333333303"/>
    <d v="2022-05-30T00:00:00"/>
    <d v="1899-12-30T11:15:04"/>
    <n v="100.4"/>
    <n v="0"/>
    <n v="33.700000000000003"/>
    <n v="23.2"/>
    <n v="23.2"/>
    <n v="23.8"/>
    <n v="20"/>
    <n v="0.5"/>
    <n v="5.1999999999999998E-2"/>
    <x v="5"/>
  </r>
  <r>
    <n v="1.5416666666666636"/>
    <d v="2022-05-30T00:00:00"/>
    <d v="1899-12-30T11:15:34"/>
    <n v="100.4"/>
    <n v="0"/>
    <n v="34.299999999999997"/>
    <n v="23.2"/>
    <n v="23.1"/>
    <n v="23.8"/>
    <n v="20"/>
    <n v="0.5"/>
    <n v="5.1999999999999998E-2"/>
    <x v="5"/>
  </r>
  <r>
    <n v="1.5499999999999969"/>
    <d v="2022-05-30T00:00:00"/>
    <d v="1899-12-30T11:16:04"/>
    <n v="100.4"/>
    <n v="0"/>
    <n v="34.299999999999997"/>
    <n v="23.1"/>
    <n v="23.3"/>
    <n v="23.8"/>
    <n v="20"/>
    <n v="0.5"/>
    <n v="5.2999999999999999E-2"/>
    <x v="5"/>
  </r>
  <r>
    <n v="1.5583333333333302"/>
    <d v="2022-05-30T00:00:00"/>
    <d v="1899-12-30T11:16:34"/>
    <n v="99.7"/>
    <n v="0"/>
    <n v="34.299999999999997"/>
    <n v="23.2"/>
    <n v="23.2"/>
    <n v="23.8"/>
    <n v="20"/>
    <n v="0.5"/>
    <n v="5.2999999999999999E-2"/>
    <x v="5"/>
  </r>
  <r>
    <n v="1.5666666666666635"/>
    <d v="2022-05-30T00:00:00"/>
    <d v="1899-12-30T11:17:04"/>
    <n v="99.7"/>
    <n v="0"/>
    <n v="35"/>
    <n v="23.2"/>
    <n v="23.1"/>
    <n v="23.8"/>
    <n v="20"/>
    <n v="0.5"/>
    <n v="5.2999999999999999E-2"/>
    <x v="5"/>
  </r>
  <r>
    <n v="1.5749999999999968"/>
    <d v="2022-05-30T00:00:00"/>
    <d v="1899-12-30T11:17:34"/>
    <n v="99.7"/>
    <n v="0"/>
    <n v="35"/>
    <n v="23.1"/>
    <n v="23.2"/>
    <n v="23.8"/>
    <n v="20"/>
    <n v="0.5"/>
    <n v="5.3999999999999999E-2"/>
    <x v="5"/>
  </r>
  <r>
    <n v="1.5833333333333302"/>
    <d v="2022-05-30T00:00:00"/>
    <d v="1899-12-30T11:18:04"/>
    <n v="99.7"/>
    <n v="0"/>
    <n v="35.6"/>
    <n v="23.1"/>
    <n v="23.1"/>
    <n v="23.9"/>
    <n v="20"/>
    <n v="0.5"/>
    <n v="5.3999999999999999E-2"/>
    <x v="5"/>
  </r>
  <r>
    <n v="1.5916666666666635"/>
    <d v="2022-05-30T00:00:00"/>
    <d v="1899-12-30T11:18:34"/>
    <n v="99"/>
    <n v="0"/>
    <n v="35.6"/>
    <n v="23.2"/>
    <n v="23.2"/>
    <n v="23.8"/>
    <n v="20"/>
    <n v="0.5"/>
    <n v="5.5E-2"/>
    <x v="5"/>
  </r>
  <r>
    <n v="1.5999999999999968"/>
    <d v="2022-05-30T00:00:00"/>
    <d v="1899-12-30T11:19:05"/>
    <n v="99"/>
    <n v="0"/>
    <n v="36.200000000000003"/>
    <n v="23.2"/>
    <n v="23.2"/>
    <n v="23.8"/>
    <n v="20"/>
    <n v="0.5"/>
    <n v="5.5E-2"/>
    <x v="5"/>
  </r>
  <r>
    <n v="1.6083333333333301"/>
    <d v="2022-05-30T00:00:00"/>
    <d v="1899-12-30T11:19:35"/>
    <n v="98.3"/>
    <n v="0"/>
    <n v="36.200000000000003"/>
    <n v="23.2"/>
    <n v="23.1"/>
    <n v="23.8"/>
    <n v="20"/>
    <n v="0.5"/>
    <n v="5.5E-2"/>
    <x v="5"/>
  </r>
  <r>
    <n v="1.6166666666666634"/>
    <d v="2022-05-30T00:00:00"/>
    <d v="1899-12-30T11:20:05"/>
    <n v="99"/>
    <n v="0"/>
    <n v="36.200000000000003"/>
    <n v="23.1"/>
    <n v="23.1"/>
    <n v="23.8"/>
    <n v="20"/>
    <n v="0.5"/>
    <n v="5.6000000000000001E-2"/>
    <x v="5"/>
  </r>
  <r>
    <n v="1.6249999999999967"/>
    <d v="2022-05-30T00:00:00"/>
    <d v="1899-12-30T11:20:35"/>
    <n v="98.3"/>
    <n v="0"/>
    <n v="36.9"/>
    <n v="23.2"/>
    <n v="23.2"/>
    <n v="23.8"/>
    <n v="20"/>
    <n v="0.5"/>
    <n v="5.6000000000000001E-2"/>
    <x v="5"/>
  </r>
  <r>
    <n v="1.63333333333333"/>
    <d v="2022-05-30T00:00:00"/>
    <d v="1899-12-30T11:21:05"/>
    <n v="98.3"/>
    <n v="0"/>
    <n v="36.9"/>
    <n v="23.2"/>
    <n v="23.2"/>
    <n v="23.8"/>
    <n v="20"/>
    <n v="0.5"/>
    <n v="5.7000000000000002E-2"/>
    <x v="5"/>
  </r>
  <r>
    <n v="1.6416666666666633"/>
    <d v="2022-05-30T00:00:00"/>
    <d v="1899-12-30T11:21:35"/>
    <n v="97.6"/>
    <n v="0"/>
    <n v="36.9"/>
    <n v="23.2"/>
    <n v="23.2"/>
    <n v="23.8"/>
    <n v="20"/>
    <n v="0.5"/>
    <n v="5.7000000000000002E-2"/>
    <x v="5"/>
  </r>
  <r>
    <n v="1.6499999999999966"/>
    <d v="2022-05-30T00:00:00"/>
    <d v="1899-12-30T11:22:05"/>
    <n v="97.6"/>
    <n v="0"/>
    <n v="37.5"/>
    <n v="23.2"/>
    <n v="23.2"/>
    <n v="23.9"/>
    <n v="20"/>
    <n v="0.5"/>
    <n v="5.8000000000000003E-2"/>
    <x v="5"/>
  </r>
  <r>
    <n v="1.6583333333333299"/>
    <d v="2022-05-30T00:00:00"/>
    <d v="1899-12-30T11:22:35"/>
    <n v="97.6"/>
    <n v="0"/>
    <n v="37.5"/>
    <n v="23.2"/>
    <n v="23.2"/>
    <n v="23.8"/>
    <n v="20"/>
    <n v="0.5"/>
    <n v="5.8000000000000003E-2"/>
    <x v="5"/>
  </r>
  <r>
    <n v="1.6666666666666632"/>
    <d v="2022-05-30T00:00:00"/>
    <d v="1899-12-30T11:23:05"/>
    <n v="97"/>
    <n v="0"/>
    <n v="38.200000000000003"/>
    <n v="23.2"/>
    <n v="23.2"/>
    <n v="23.8"/>
    <n v="20"/>
    <n v="0.5"/>
    <n v="5.8000000000000003E-2"/>
    <x v="5"/>
  </r>
  <r>
    <n v="1.6749999999999965"/>
    <d v="2022-05-30T00:00:00"/>
    <d v="1899-12-30T11:23:35"/>
    <n v="97"/>
    <n v="0"/>
    <n v="38.200000000000003"/>
    <n v="23.2"/>
    <n v="23.2"/>
    <n v="23.8"/>
    <n v="20"/>
    <n v="0.5"/>
    <n v="5.8999999999999997E-2"/>
    <x v="5"/>
  </r>
  <r>
    <n v="1.6833333333333298"/>
    <d v="2022-05-30T00:00:00"/>
    <d v="1899-12-30T11:24:05"/>
    <n v="97"/>
    <n v="0"/>
    <n v="38.799999999999997"/>
    <n v="23.2"/>
    <n v="23.3"/>
    <n v="23.9"/>
    <n v="20"/>
    <n v="0.5"/>
    <n v="5.8999999999999997E-2"/>
    <x v="5"/>
  </r>
  <r>
    <n v="1.6916666666666631"/>
    <d v="2022-05-30T00:00:00"/>
    <d v="1899-12-30T11:24:35"/>
    <n v="97"/>
    <n v="0"/>
    <n v="38.799999999999997"/>
    <n v="23.2"/>
    <n v="23.2"/>
    <n v="23.8"/>
    <n v="20"/>
    <n v="0.5"/>
    <n v="0.06"/>
    <x v="5"/>
  </r>
  <r>
    <n v="1.6999999999999964"/>
    <d v="2022-05-30T00:00:00"/>
    <d v="1899-12-30T11:25:05"/>
    <n v="97"/>
    <n v="0"/>
    <n v="38.799999999999997"/>
    <n v="23.2"/>
    <n v="23.2"/>
    <n v="23.8"/>
    <n v="20"/>
    <n v="0.5"/>
    <n v="0.06"/>
    <x v="5"/>
  </r>
  <r>
    <n v="1.7083333333333297"/>
    <d v="2022-05-30T00:00:00"/>
    <d v="1899-12-30T11:25:35"/>
    <n v="96.3"/>
    <n v="0"/>
    <n v="39.4"/>
    <n v="23.2"/>
    <n v="23.2"/>
    <n v="23.9"/>
    <n v="20"/>
    <n v="0.5"/>
    <n v="0.06"/>
    <x v="5"/>
  </r>
  <r>
    <n v="1.716666666666663"/>
    <d v="2022-05-30T00:00:00"/>
    <d v="1899-12-30T11:26:05"/>
    <n v="96.3"/>
    <n v="0"/>
    <n v="39.4"/>
    <n v="23.2"/>
    <n v="23.2"/>
    <n v="23.9"/>
    <n v="20"/>
    <n v="0.5"/>
    <n v="6.0999999999999999E-2"/>
    <x v="5"/>
  </r>
  <r>
    <n v="1.7249999999999963"/>
    <d v="2022-05-30T00:00:00"/>
    <d v="1899-12-30T11:26:35"/>
    <n v="95.6"/>
    <n v="0"/>
    <n v="40.1"/>
    <n v="23.2"/>
    <n v="23.1"/>
    <n v="23.8"/>
    <n v="20"/>
    <n v="0.5"/>
    <n v="6.0999999999999999E-2"/>
    <x v="5"/>
  </r>
  <r>
    <n v="1.7333333333333296"/>
    <d v="2022-05-30T00:00:00"/>
    <d v="1899-12-30T11:27:05"/>
    <n v="95.6"/>
    <n v="0"/>
    <n v="40.1"/>
    <n v="23.2"/>
    <n v="23.1"/>
    <n v="23.9"/>
    <n v="20"/>
    <n v="0.5"/>
    <n v="6.2E-2"/>
    <x v="5"/>
  </r>
  <r>
    <n v="1.7416666666666629"/>
    <d v="2022-05-30T00:00:00"/>
    <d v="1899-12-30T11:27:35"/>
    <n v="95.6"/>
    <n v="0"/>
    <n v="40.700000000000003"/>
    <n v="23.2"/>
    <n v="23.1"/>
    <n v="23.8"/>
    <n v="20"/>
    <n v="0.5"/>
    <n v="6.2E-2"/>
    <x v="5"/>
  </r>
  <r>
    <n v="1.7499999999999962"/>
    <d v="2022-05-30T00:00:00"/>
    <d v="1899-12-30T11:28:05"/>
    <n v="95.6"/>
    <n v="0"/>
    <n v="40.700000000000003"/>
    <n v="23.2"/>
    <n v="23.1"/>
    <n v="23.8"/>
    <n v="20"/>
    <n v="0.5"/>
    <n v="6.3E-2"/>
    <x v="5"/>
  </r>
  <r>
    <n v="1.7583333333333295"/>
    <d v="2022-05-30T00:00:00"/>
    <d v="1899-12-30T11:28:35"/>
    <n v="94.9"/>
    <n v="0"/>
    <n v="41.3"/>
    <n v="23.2"/>
    <n v="23.2"/>
    <n v="23.8"/>
    <n v="20"/>
    <n v="0.5"/>
    <n v="6.3E-2"/>
    <x v="5"/>
  </r>
  <r>
    <n v="1.7666666666666628"/>
    <d v="2022-05-30T00:00:00"/>
    <d v="1899-12-30T11:29:05"/>
    <n v="94.9"/>
    <n v="0"/>
    <n v="41.3"/>
    <n v="23.3"/>
    <n v="23.2"/>
    <n v="23.8"/>
    <n v="20"/>
    <n v="0.5"/>
    <n v="6.3E-2"/>
    <x v="5"/>
  </r>
  <r>
    <n v="1.7749999999999961"/>
    <d v="2022-05-30T00:00:00"/>
    <d v="1899-12-30T11:29:35"/>
    <n v="94.9"/>
    <n v="0"/>
    <n v="41.3"/>
    <n v="23.2"/>
    <n v="23.2"/>
    <n v="23.9"/>
    <n v="20"/>
    <n v="0.5"/>
    <n v="6.4000000000000001E-2"/>
    <x v="5"/>
  </r>
  <r>
    <n v="1.7833333333333294"/>
    <d v="2022-05-30T00:00:00"/>
    <d v="1899-12-30T11:30:05"/>
    <n v="94.9"/>
    <n v="0"/>
    <n v="42"/>
    <n v="23.2"/>
    <n v="23.3"/>
    <n v="23.9"/>
    <n v="20"/>
    <n v="0.5"/>
    <n v="6.4000000000000001E-2"/>
    <x v="5"/>
  </r>
  <r>
    <n v="1.7916666666666627"/>
    <d v="2022-05-30T00:00:00"/>
    <d v="1899-12-30T11:30:35"/>
    <n v="94.3"/>
    <n v="0"/>
    <n v="42"/>
    <n v="23.2"/>
    <n v="23.2"/>
    <n v="23.8"/>
    <n v="20"/>
    <n v="0.5"/>
    <n v="6.5000000000000002E-2"/>
    <x v="5"/>
  </r>
  <r>
    <n v="1.799999999999996"/>
    <d v="2022-05-30T00:00:00"/>
    <d v="1899-12-30T11:31:05"/>
    <n v="94.3"/>
    <n v="0"/>
    <n v="42.6"/>
    <n v="23.2"/>
    <n v="23.1"/>
    <n v="23.8"/>
    <n v="20"/>
    <n v="0.5"/>
    <n v="6.5000000000000002E-2"/>
    <x v="5"/>
  </r>
  <r>
    <n v="1.8083333333333294"/>
    <d v="2022-05-30T00:00:00"/>
    <d v="1899-12-30T11:31:35"/>
    <n v="93.6"/>
    <n v="0"/>
    <n v="42.6"/>
    <n v="23.2"/>
    <n v="23.2"/>
    <n v="23.8"/>
    <n v="20"/>
    <n v="0.5"/>
    <n v="6.5000000000000002E-2"/>
    <x v="5"/>
  </r>
  <r>
    <n v="1.8166666666666627"/>
    <d v="2022-05-30T00:00:00"/>
    <d v="1899-12-30T11:32:05"/>
    <n v="93.6"/>
    <n v="0"/>
    <n v="43.2"/>
    <n v="23.2"/>
    <n v="23.2"/>
    <n v="23.8"/>
    <n v="20"/>
    <n v="0.5"/>
    <n v="6.6000000000000003E-2"/>
    <x v="5"/>
  </r>
  <r>
    <n v="1.824999999999996"/>
    <d v="2022-05-30T00:00:00"/>
    <d v="1899-12-30T11:32:35"/>
    <n v="93.6"/>
    <n v="0"/>
    <n v="43.2"/>
    <n v="23.2"/>
    <n v="23.2"/>
    <n v="23.8"/>
    <n v="20"/>
    <n v="0.5"/>
    <n v="6.6000000000000003E-2"/>
    <x v="5"/>
  </r>
  <r>
    <n v="1.8333333333333293"/>
    <d v="2022-05-30T00:00:00"/>
    <d v="1899-12-30T11:33:05"/>
    <n v="93.6"/>
    <n v="0"/>
    <n v="43.9"/>
    <n v="23.2"/>
    <n v="23.2"/>
    <n v="23.8"/>
    <n v="20"/>
    <n v="0.5"/>
    <n v="6.7000000000000004E-2"/>
    <x v="5"/>
  </r>
  <r>
    <n v="1.8416666666666626"/>
    <d v="2022-05-30T00:00:00"/>
    <d v="1899-12-30T11:33:35"/>
    <n v="92.9"/>
    <n v="0"/>
    <n v="43.9"/>
    <n v="23.2"/>
    <n v="23.1"/>
    <n v="23.8"/>
    <n v="20"/>
    <n v="0.5"/>
    <n v="6.7000000000000004E-2"/>
    <x v="5"/>
  </r>
  <r>
    <n v="1.8499999999999959"/>
    <d v="2022-05-30T00:00:00"/>
    <d v="1899-12-30T11:34:06"/>
    <n v="92.9"/>
    <n v="0"/>
    <n v="43.9"/>
    <n v="23.2"/>
    <n v="23.2"/>
    <n v="23.8"/>
    <n v="20"/>
    <n v="0.5"/>
    <n v="6.8000000000000005E-2"/>
    <x v="5"/>
  </r>
  <r>
    <n v="1.8583333333333292"/>
    <d v="2022-05-30T00:00:00"/>
    <d v="1899-12-30T11:34:36"/>
    <n v="92.9"/>
    <n v="0"/>
    <n v="44.5"/>
    <n v="23.2"/>
    <n v="23.2"/>
    <n v="23.8"/>
    <n v="20"/>
    <n v="0.6"/>
    <n v="6.8000000000000005E-2"/>
    <x v="6"/>
  </r>
  <r>
    <n v="1.8666666666666625"/>
    <d v="2022-05-30T00:00:00"/>
    <d v="1899-12-30T11:35:06"/>
    <n v="92.9"/>
    <n v="0"/>
    <n v="44.5"/>
    <n v="23.2"/>
    <n v="23.2"/>
    <n v="23.9"/>
    <n v="20"/>
    <n v="0.6"/>
    <n v="6.8000000000000005E-2"/>
    <x v="6"/>
  </r>
  <r>
    <n v="1.8749999999999958"/>
    <d v="2022-05-30T00:00:00"/>
    <d v="1899-12-30T11:35:36"/>
    <n v="92.2"/>
    <n v="0"/>
    <n v="45.1"/>
    <n v="23.2"/>
    <n v="23.3"/>
    <n v="23.8"/>
    <n v="20"/>
    <n v="0.6"/>
    <n v="6.9000000000000006E-2"/>
    <x v="6"/>
  </r>
  <r>
    <n v="1.8833333333333291"/>
    <d v="2022-05-30T00:00:00"/>
    <d v="1899-12-30T11:36:06"/>
    <n v="92.2"/>
    <n v="0"/>
    <n v="45.1"/>
    <n v="23.2"/>
    <n v="23.1"/>
    <n v="23.9"/>
    <n v="20"/>
    <n v="0.6"/>
    <n v="6.9000000000000006E-2"/>
    <x v="6"/>
  </r>
  <r>
    <n v="1.8916666666666624"/>
    <d v="2022-05-30T00:00:00"/>
    <d v="1899-12-30T11:36:36"/>
    <n v="92.2"/>
    <n v="0"/>
    <n v="45.8"/>
    <n v="23.2"/>
    <n v="23.3"/>
    <n v="23.9"/>
    <n v="20"/>
    <n v="0.6"/>
    <n v="7.0000000000000007E-2"/>
    <x v="6"/>
  </r>
  <r>
    <n v="1.8999999999999957"/>
    <d v="2022-05-30T00:00:00"/>
    <d v="1899-12-30T11:37:06"/>
    <n v="92.2"/>
    <n v="0"/>
    <n v="45.8"/>
    <n v="23.1"/>
    <n v="23.2"/>
    <n v="23.8"/>
    <n v="20"/>
    <n v="0.6"/>
    <n v="7.0000000000000007E-2"/>
    <x v="6"/>
  </r>
  <r>
    <n v="1.908333333333329"/>
    <d v="2022-05-30T00:00:00"/>
    <d v="1899-12-30T11:37:36"/>
    <n v="91.6"/>
    <n v="0"/>
    <n v="46.4"/>
    <n v="23.2"/>
    <n v="23.3"/>
    <n v="23.9"/>
    <n v="20"/>
    <n v="0.6"/>
    <n v="7.0999999999999994E-2"/>
    <x v="6"/>
  </r>
  <r>
    <n v="1.9166666666666623"/>
    <d v="2022-05-30T00:00:00"/>
    <d v="1899-12-30T11:38:06"/>
    <n v="91.6"/>
    <n v="0"/>
    <n v="46.4"/>
    <n v="23.2"/>
    <n v="23.2"/>
    <n v="23.8"/>
    <n v="20"/>
    <n v="0.6"/>
    <n v="7.0999999999999994E-2"/>
    <x v="6"/>
  </r>
  <r>
    <n v="1.9249999999999956"/>
    <d v="2022-05-30T00:00:00"/>
    <d v="1899-12-30T11:38:36"/>
    <n v="90.9"/>
    <n v="0"/>
    <n v="46.4"/>
    <n v="23.2"/>
    <n v="23.4"/>
    <n v="23.9"/>
    <n v="20"/>
    <n v="0.6"/>
    <n v="7.1999999999999995E-2"/>
    <x v="6"/>
  </r>
  <r>
    <n v="1.9333333333333289"/>
    <d v="2022-05-30T00:00:00"/>
    <d v="1899-12-30T11:39:06"/>
    <n v="90.9"/>
    <n v="0"/>
    <n v="47"/>
    <n v="23.1"/>
    <n v="23.3"/>
    <n v="23.9"/>
    <n v="20"/>
    <n v="0.6"/>
    <n v="7.1999999999999995E-2"/>
    <x v="6"/>
  </r>
  <r>
    <n v="1.9416666666666622"/>
    <d v="2022-05-30T00:00:00"/>
    <d v="1899-12-30T11:39:36"/>
    <n v="90.9"/>
    <n v="0"/>
    <n v="47"/>
    <n v="23.2"/>
    <n v="23.3"/>
    <n v="23.8"/>
    <n v="20"/>
    <n v="0.6"/>
    <n v="7.2999999999999995E-2"/>
    <x v="6"/>
  </r>
  <r>
    <n v="1.9499999999999955"/>
    <d v="2022-05-30T00:00:00"/>
    <d v="1899-12-30T11:40:06"/>
    <n v="90.2"/>
    <n v="0"/>
    <n v="47.7"/>
    <n v="23.2"/>
    <n v="23.2"/>
    <n v="23.8"/>
    <n v="20"/>
    <n v="0.6"/>
    <n v="7.2999999999999995E-2"/>
    <x v="6"/>
  </r>
  <r>
    <n v="1.9583333333333288"/>
    <d v="2022-05-30T00:00:00"/>
    <d v="1899-12-30T11:40:36"/>
    <n v="90.9"/>
    <n v="0"/>
    <n v="47.7"/>
    <n v="23.2"/>
    <n v="23.2"/>
    <n v="23.8"/>
    <n v="20"/>
    <n v="0.6"/>
    <n v="7.3999999999999996E-2"/>
    <x v="6"/>
  </r>
  <r>
    <n v="1.9666666666666621"/>
    <d v="2022-05-30T00:00:00"/>
    <d v="1899-12-30T11:41:06"/>
    <n v="90.2"/>
    <n v="0"/>
    <n v="48.3"/>
    <n v="23.2"/>
    <n v="23.2"/>
    <n v="23.8"/>
    <n v="20"/>
    <n v="0.6"/>
    <n v="7.3999999999999996E-2"/>
    <x v="6"/>
  </r>
  <r>
    <n v="1.9749999999999954"/>
    <d v="2022-05-30T00:00:00"/>
    <d v="1899-12-30T11:41:36"/>
    <n v="90.2"/>
    <n v="0"/>
    <n v="48.3"/>
    <n v="23.3"/>
    <n v="23.3"/>
    <n v="23.8"/>
    <n v="20"/>
    <n v="0.6"/>
    <n v="7.4999999999999997E-2"/>
    <x v="6"/>
  </r>
  <r>
    <n v="1.9833333333333287"/>
    <d v="2022-05-30T00:00:00"/>
    <d v="1899-12-30T11:42:06"/>
    <n v="89.5"/>
    <n v="0"/>
    <n v="48.9"/>
    <n v="23.2"/>
    <n v="23.2"/>
    <n v="23.8"/>
    <n v="20"/>
    <n v="0.6"/>
    <n v="7.4999999999999997E-2"/>
    <x v="6"/>
  </r>
  <r>
    <n v="1.991666666666662"/>
    <d v="2022-05-30T00:00:00"/>
    <d v="1899-12-30T11:42:36"/>
    <n v="89.5"/>
    <n v="0"/>
    <n v="48.9"/>
    <n v="23.2"/>
    <n v="23.3"/>
    <n v="23.9"/>
    <n v="20"/>
    <n v="0.6"/>
    <n v="7.5999999999999998E-2"/>
    <x v="6"/>
  </r>
  <r>
    <n v="1.9999999999999953"/>
    <d v="2022-05-30T00:00:00"/>
    <d v="1899-12-30T11:43:06"/>
    <n v="89.5"/>
    <n v="0"/>
    <n v="49.6"/>
    <n v="23.2"/>
    <n v="23.4"/>
    <n v="23.8"/>
    <n v="20"/>
    <n v="0.6"/>
    <n v="7.5999999999999998E-2"/>
    <x v="6"/>
  </r>
  <r>
    <n v="2.0083333333333289"/>
    <d v="2022-05-30T00:00:00"/>
    <d v="1899-12-30T11:43:36"/>
    <n v="88.9"/>
    <n v="0"/>
    <n v="49.6"/>
    <n v="23.2"/>
    <n v="23.2"/>
    <n v="23.8"/>
    <n v="20"/>
    <n v="0.6"/>
    <n v="7.6999999999999999E-2"/>
    <x v="6"/>
  </r>
  <r>
    <n v="2.0166666666666622"/>
    <d v="2022-05-30T00:00:00"/>
    <d v="1899-12-30T11:44:06"/>
    <n v="88.9"/>
    <n v="0"/>
    <n v="50.2"/>
    <n v="23.2"/>
    <n v="23.3"/>
    <n v="23.8"/>
    <n v="20"/>
    <n v="0.6"/>
    <n v="7.6999999999999999E-2"/>
    <x v="6"/>
  </r>
  <r>
    <n v="2.0249999999999955"/>
    <d v="2022-05-30T00:00:00"/>
    <d v="1899-12-30T11:44:36"/>
    <n v="88.9"/>
    <n v="0"/>
    <n v="50.2"/>
    <n v="23.2"/>
    <n v="23.3"/>
    <n v="23.9"/>
    <n v="20"/>
    <n v="0.6"/>
    <n v="7.8E-2"/>
    <x v="6"/>
  </r>
  <r>
    <n v="2.0333333333333288"/>
    <d v="2022-05-30T00:00:00"/>
    <d v="1899-12-30T11:45:06"/>
    <n v="88.2"/>
    <n v="0"/>
    <n v="50.2"/>
    <n v="23.2"/>
    <n v="23.3"/>
    <n v="23.8"/>
    <n v="20"/>
    <n v="0.6"/>
    <n v="7.8E-2"/>
    <x v="6"/>
  </r>
  <r>
    <n v="2.0416666666666621"/>
    <d v="2022-05-30T00:00:00"/>
    <d v="1899-12-30T11:45:36"/>
    <n v="88.2"/>
    <n v="0"/>
    <n v="50.8"/>
    <n v="23.2"/>
    <n v="23.3"/>
    <n v="23.8"/>
    <n v="20"/>
    <n v="0.6"/>
    <n v="7.9000000000000001E-2"/>
    <x v="6"/>
  </r>
  <r>
    <n v="2.0499999999999954"/>
    <d v="2022-05-30T00:00:00"/>
    <d v="1899-12-30T11:46:06"/>
    <n v="88.2"/>
    <n v="0"/>
    <n v="50.8"/>
    <n v="23.2"/>
    <n v="23.3"/>
    <n v="23.8"/>
    <n v="20"/>
    <n v="0.6"/>
    <n v="7.9000000000000001E-2"/>
    <x v="6"/>
  </r>
  <r>
    <n v="2.0583333333333287"/>
    <d v="2022-05-30T00:00:00"/>
    <d v="1899-12-30T11:46:36"/>
    <n v="88.2"/>
    <n v="0"/>
    <n v="51.5"/>
    <n v="23.2"/>
    <n v="23.3"/>
    <n v="23.9"/>
    <n v="20"/>
    <n v="0.6"/>
    <n v="0.08"/>
    <x v="6"/>
  </r>
  <r>
    <n v="2.066666666666662"/>
    <d v="2022-05-30T00:00:00"/>
    <d v="1899-12-30T11:47:07"/>
    <n v="87.5"/>
    <n v="0"/>
    <n v="51.5"/>
    <n v="23.3"/>
    <n v="23.3"/>
    <n v="23.9"/>
    <n v="20"/>
    <n v="0.6"/>
    <n v="0.08"/>
    <x v="6"/>
  </r>
  <r>
    <n v="2.0749999999999953"/>
    <d v="2022-05-30T00:00:00"/>
    <d v="1899-12-30T11:47:37"/>
    <n v="87.5"/>
    <n v="0"/>
    <n v="52.1"/>
    <n v="23.2"/>
    <n v="23.3"/>
    <n v="23.9"/>
    <n v="20"/>
    <n v="0.6"/>
    <n v="8.1000000000000003E-2"/>
    <x v="6"/>
  </r>
  <r>
    <n v="2.0833333333333286"/>
    <d v="2022-05-30T00:00:00"/>
    <d v="1899-12-30T11:48:07"/>
    <n v="87.5"/>
    <n v="0"/>
    <n v="52.1"/>
    <n v="23.2"/>
    <n v="23.3"/>
    <n v="23.9"/>
    <n v="20"/>
    <n v="0.6"/>
    <n v="8.1000000000000003E-2"/>
    <x v="6"/>
  </r>
  <r>
    <n v="2.0916666666666619"/>
    <d v="2022-05-30T00:00:00"/>
    <d v="1899-12-30T11:48:37"/>
    <n v="86.8"/>
    <n v="0"/>
    <n v="52.8"/>
    <n v="23.2"/>
    <n v="23.3"/>
    <n v="23.8"/>
    <n v="20"/>
    <n v="0.6"/>
    <n v="8.2000000000000003E-2"/>
    <x v="6"/>
  </r>
  <r>
    <n v="2.0999999999999952"/>
    <d v="2022-05-30T00:00:00"/>
    <d v="1899-12-30T11:49:07"/>
    <n v="86.8"/>
    <n v="0"/>
    <n v="52.8"/>
    <n v="23.3"/>
    <n v="23.2"/>
    <n v="23.8"/>
    <n v="20"/>
    <n v="0.6"/>
    <n v="8.2000000000000003E-2"/>
    <x v="6"/>
  </r>
  <r>
    <n v="2.1083333333333285"/>
    <d v="2022-05-30T00:00:00"/>
    <d v="1899-12-30T11:49:37"/>
    <n v="86.8"/>
    <n v="0"/>
    <n v="53.4"/>
    <n v="23.3"/>
    <n v="23.3"/>
    <n v="23.9"/>
    <n v="20"/>
    <n v="0.6"/>
    <n v="8.3000000000000004E-2"/>
    <x v="6"/>
  </r>
  <r>
    <n v="2.1166666666666618"/>
    <d v="2022-05-30T00:00:00"/>
    <d v="1899-12-30T11:50:07"/>
    <n v="86.2"/>
    <n v="0"/>
    <n v="53.4"/>
    <n v="23.2"/>
    <n v="23.4"/>
    <n v="23.9"/>
    <n v="20"/>
    <n v="0.6"/>
    <n v="8.3000000000000004E-2"/>
    <x v="6"/>
  </r>
  <r>
    <n v="2.1249999999999951"/>
    <d v="2022-05-30T00:00:00"/>
    <d v="1899-12-30T11:50:37"/>
    <n v="86.2"/>
    <n v="0"/>
    <n v="54"/>
    <n v="23.3"/>
    <n v="23.3"/>
    <n v="23.9"/>
    <n v="20"/>
    <n v="0.6"/>
    <n v="8.4000000000000005E-2"/>
    <x v="6"/>
  </r>
  <r>
    <n v="2.1333333333333284"/>
    <d v="2022-05-30T00:00:00"/>
    <d v="1899-12-30T11:51:07"/>
    <n v="86.2"/>
    <n v="0"/>
    <n v="54"/>
    <n v="23.3"/>
    <n v="23.3"/>
    <n v="23.9"/>
    <n v="20"/>
    <n v="0.6"/>
    <n v="8.4000000000000005E-2"/>
    <x v="6"/>
  </r>
  <r>
    <n v="2.1416666666666617"/>
    <d v="2022-05-30T00:00:00"/>
    <d v="1899-12-30T11:51:37"/>
    <n v="85.5"/>
    <n v="0"/>
    <n v="54.7"/>
    <n v="23.3"/>
    <n v="23.4"/>
    <n v="23.9"/>
    <n v="20"/>
    <n v="0.6"/>
    <n v="8.5000000000000006E-2"/>
    <x v="6"/>
  </r>
  <r>
    <n v="2.149999999999995"/>
    <d v="2022-05-30T00:00:00"/>
    <d v="1899-12-30T11:52:07"/>
    <n v="85.5"/>
    <n v="0"/>
    <n v="54.7"/>
    <n v="23.3"/>
    <n v="23.3"/>
    <n v="23.9"/>
    <n v="20"/>
    <n v="0.6"/>
    <n v="8.5000000000000006E-2"/>
    <x v="6"/>
  </r>
  <r>
    <n v="2.1583333333333283"/>
    <d v="2022-05-30T00:00:00"/>
    <d v="1899-12-30T11:52:37"/>
    <n v="85.5"/>
    <n v="0"/>
    <n v="55.3"/>
    <n v="23.3"/>
    <n v="23.3"/>
    <n v="23.9"/>
    <n v="20"/>
    <n v="0.6"/>
    <n v="8.5999999999999993E-2"/>
    <x v="6"/>
  </r>
  <r>
    <n v="2.1666666666666616"/>
    <d v="2022-05-30T00:00:00"/>
    <d v="1899-12-30T11:53:07"/>
    <n v="85.5"/>
    <n v="0"/>
    <n v="55.3"/>
    <n v="23.3"/>
    <n v="23.3"/>
    <n v="23.9"/>
    <n v="20"/>
    <n v="0.6"/>
    <n v="8.5999999999999993E-2"/>
    <x v="6"/>
  </r>
  <r>
    <n v="2.1749999999999949"/>
    <d v="2022-05-30T00:00:00"/>
    <d v="1899-12-30T11:53:37"/>
    <n v="84.8"/>
    <n v="0"/>
    <n v="55.9"/>
    <n v="23.3"/>
    <n v="23.3"/>
    <n v="23.9"/>
    <n v="20"/>
    <n v="0.6"/>
    <n v="8.6999999999999994E-2"/>
    <x v="6"/>
  </r>
  <r>
    <n v="2.1833333333333282"/>
    <d v="2022-05-30T00:00:00"/>
    <d v="1899-12-30T11:54:07"/>
    <n v="84.8"/>
    <n v="0"/>
    <n v="55.9"/>
    <n v="23.3"/>
    <n v="23.3"/>
    <n v="23.9"/>
    <n v="20"/>
    <n v="0.6"/>
    <n v="8.6999999999999994E-2"/>
    <x v="6"/>
  </r>
  <r>
    <n v="2.1916666666666615"/>
    <d v="2022-05-30T00:00:00"/>
    <d v="1899-12-30T11:54:37"/>
    <n v="84.1"/>
    <n v="0"/>
    <n v="56.6"/>
    <n v="23.3"/>
    <n v="23.4"/>
    <n v="23.9"/>
    <n v="20"/>
    <n v="0.6"/>
    <n v="8.7999999999999995E-2"/>
    <x v="6"/>
  </r>
  <r>
    <n v="2.1999999999999948"/>
    <d v="2022-05-30T00:00:00"/>
    <d v="1899-12-30T11:55:07"/>
    <n v="84.1"/>
    <n v="0"/>
    <n v="56.6"/>
    <n v="23.3"/>
    <n v="23.4"/>
    <n v="23.9"/>
    <n v="20"/>
    <n v="0.6"/>
    <n v="8.7999999999999995E-2"/>
    <x v="6"/>
  </r>
  <r>
    <n v="2.2083333333333282"/>
    <d v="2022-05-30T00:00:00"/>
    <d v="1899-12-30T11:55:37"/>
    <n v="84.1"/>
    <n v="0"/>
    <n v="56.6"/>
    <n v="23.3"/>
    <n v="23.4"/>
    <n v="23.9"/>
    <n v="20"/>
    <n v="0.6"/>
    <n v="8.8999999999999996E-2"/>
    <x v="6"/>
  </r>
  <r>
    <n v="2.2166666666666615"/>
    <d v="2022-05-30T00:00:00"/>
    <d v="1899-12-30T11:56:07"/>
    <n v="84.1"/>
    <n v="0"/>
    <n v="57.2"/>
    <n v="23.4"/>
    <n v="23.4"/>
    <n v="23.9"/>
    <n v="20"/>
    <n v="0.6"/>
    <n v="8.8999999999999996E-2"/>
    <x v="6"/>
  </r>
  <r>
    <n v="2.2249999999999948"/>
    <d v="2022-05-30T00:00:00"/>
    <d v="1899-12-30T11:56:37"/>
    <n v="83.5"/>
    <n v="0"/>
    <n v="57.2"/>
    <n v="23.3"/>
    <n v="23.4"/>
    <n v="23.9"/>
    <n v="20"/>
    <n v="0.6"/>
    <n v="0.09"/>
    <x v="6"/>
  </r>
  <r>
    <n v="2.2333333333333281"/>
    <d v="2022-05-30T00:00:00"/>
    <d v="1899-12-30T11:57:07"/>
    <n v="83.5"/>
    <n v="0"/>
    <n v="57.8"/>
    <n v="23.4"/>
    <n v="23.4"/>
    <n v="23.9"/>
    <n v="20"/>
    <n v="0.6"/>
    <n v="0.09"/>
    <x v="6"/>
  </r>
  <r>
    <n v="2.2416666666666614"/>
    <d v="2022-05-30T00:00:00"/>
    <d v="1899-12-30T11:57:37"/>
    <n v="82.8"/>
    <n v="0"/>
    <n v="58.5"/>
    <n v="23.3"/>
    <n v="23.4"/>
    <n v="23.9"/>
    <n v="20"/>
    <n v="0.6"/>
    <n v="9.0999999999999998E-2"/>
    <x v="6"/>
  </r>
  <r>
    <n v="2.2499999999999947"/>
    <d v="2022-05-30T00:00:00"/>
    <d v="1899-12-30T11:58:07"/>
    <n v="82.8"/>
    <n v="0"/>
    <n v="58.5"/>
    <n v="23.3"/>
    <n v="23.4"/>
    <n v="24"/>
    <n v="20"/>
    <n v="0.6"/>
    <n v="9.0999999999999998E-2"/>
    <x v="6"/>
  </r>
  <r>
    <n v="2.258333333333328"/>
    <d v="2022-05-30T00:00:00"/>
    <d v="1899-12-30T11:58:37"/>
    <n v="82.8"/>
    <n v="0"/>
    <n v="58.5"/>
    <n v="23.4"/>
    <n v="23.4"/>
    <n v="23.9"/>
    <n v="20"/>
    <n v="0.6"/>
    <n v="9.1999999999999998E-2"/>
    <x v="6"/>
  </r>
  <r>
    <n v="2.2666666666666613"/>
    <d v="2022-05-30T00:00:00"/>
    <d v="1899-12-30T11:59:08"/>
    <n v="82.1"/>
    <n v="0"/>
    <n v="59.1"/>
    <n v="23.4"/>
    <n v="23.4"/>
    <n v="23.9"/>
    <n v="20"/>
    <n v="0.6"/>
    <n v="9.1999999999999998E-2"/>
    <x v="6"/>
  </r>
  <r>
    <n v="2.2749999999999946"/>
    <d v="2022-05-30T00:00:00"/>
    <d v="1899-12-30T11:59:38"/>
    <n v="82.1"/>
    <n v="0"/>
    <n v="59.1"/>
    <n v="23.3"/>
    <n v="23.4"/>
    <n v="24"/>
    <n v="20"/>
    <n v="0.6"/>
    <n v="9.2999999999999999E-2"/>
    <x v="6"/>
  </r>
  <r>
    <n v="2.2833333333333279"/>
    <d v="2022-05-30T00:00:00"/>
    <d v="1899-12-30T12:00:08"/>
    <n v="82.1"/>
    <n v="0"/>
    <n v="59.7"/>
    <n v="23.3"/>
    <n v="23.4"/>
    <n v="24"/>
    <n v="20"/>
    <n v="0.6"/>
    <n v="9.2999999999999999E-2"/>
    <x v="6"/>
  </r>
  <r>
    <n v="2.2916666666666612"/>
    <d v="2022-05-30T00:00:00"/>
    <d v="1899-12-30T12:00:38"/>
    <n v="81.400000000000006"/>
    <n v="0"/>
    <n v="59.7"/>
    <n v="23.3"/>
    <n v="23.3"/>
    <n v="24"/>
    <n v="20"/>
    <n v="0.6"/>
    <n v="9.4E-2"/>
    <x v="6"/>
  </r>
  <r>
    <n v="2.2999999999999945"/>
    <d v="2022-05-30T00:00:00"/>
    <d v="1899-12-30T12:01:08"/>
    <n v="81.400000000000006"/>
    <n v="0"/>
    <n v="60.4"/>
    <n v="23.3"/>
    <n v="23.4"/>
    <n v="24"/>
    <n v="20"/>
    <n v="0.6"/>
    <n v="9.4E-2"/>
    <x v="6"/>
  </r>
  <r>
    <n v="2.3083333333333278"/>
    <d v="2022-05-30T00:00:00"/>
    <d v="1899-12-30T12:01:38"/>
    <n v="81.400000000000006"/>
    <n v="0"/>
    <n v="60.4"/>
    <n v="23.4"/>
    <n v="23.4"/>
    <n v="24"/>
    <n v="20"/>
    <n v="0.6"/>
    <n v="9.5000000000000001E-2"/>
    <x v="6"/>
  </r>
  <r>
    <n v="2.3166666666666611"/>
    <d v="2022-05-30T00:00:00"/>
    <d v="1899-12-30T12:02:08"/>
    <n v="81.400000000000006"/>
    <n v="0"/>
    <n v="61"/>
    <n v="23.4"/>
    <n v="23.3"/>
    <n v="23.9"/>
    <n v="20"/>
    <n v="0.6"/>
    <n v="9.5000000000000001E-2"/>
    <x v="6"/>
  </r>
  <r>
    <n v="2.3249999999999944"/>
    <d v="2022-05-30T00:00:00"/>
    <d v="1899-12-30T12:02:38"/>
    <n v="80.8"/>
    <n v="0"/>
    <n v="61"/>
    <n v="23.4"/>
    <n v="23.4"/>
    <n v="24"/>
    <n v="20"/>
    <n v="0.6"/>
    <n v="9.6000000000000002E-2"/>
    <x v="6"/>
  </r>
  <r>
    <n v="2.3333333333333277"/>
    <d v="2022-05-30T00:00:00"/>
    <d v="1899-12-30T12:03:08"/>
    <n v="80.8"/>
    <n v="0"/>
    <n v="61.6"/>
    <n v="23.5"/>
    <n v="23.5"/>
    <n v="24"/>
    <n v="20"/>
    <n v="0.6"/>
    <n v="9.6000000000000002E-2"/>
    <x v="6"/>
  </r>
  <r>
    <n v="2.341666666666661"/>
    <d v="2022-05-30T00:00:00"/>
    <d v="1899-12-30T12:03:38"/>
    <n v="80.099999999999994"/>
    <n v="0"/>
    <n v="61.6"/>
    <n v="23.3"/>
    <n v="23.4"/>
    <n v="24"/>
    <n v="20"/>
    <n v="0.6"/>
    <n v="9.7000000000000003E-2"/>
    <x v="6"/>
  </r>
  <r>
    <n v="2.3499999999999943"/>
    <d v="2022-05-30T00:00:00"/>
    <d v="1899-12-30T12:04:08"/>
    <n v="80.099999999999994"/>
    <n v="0"/>
    <n v="62.3"/>
    <n v="23.4"/>
    <n v="23.4"/>
    <n v="23.9"/>
    <n v="20"/>
    <n v="0.6"/>
    <n v="9.7000000000000003E-2"/>
    <x v="6"/>
  </r>
  <r>
    <n v="2.3583333333333276"/>
    <d v="2022-05-30T00:00:00"/>
    <d v="1899-12-30T12:04:38"/>
    <n v="80.099999999999994"/>
    <n v="0"/>
    <n v="62.3"/>
    <n v="23.4"/>
    <n v="23.5"/>
    <n v="24"/>
    <n v="20"/>
    <n v="0.6"/>
    <n v="9.8000000000000004E-2"/>
    <x v="6"/>
  </r>
  <r>
    <n v="2.3666666666666609"/>
    <d v="2022-05-30T00:00:00"/>
    <d v="1899-12-30T12:05:08"/>
    <n v="80.099999999999994"/>
    <n v="0"/>
    <n v="62.9"/>
    <n v="23.4"/>
    <n v="23.4"/>
    <n v="24"/>
    <n v="20"/>
    <n v="0.6"/>
    <n v="9.8000000000000004E-2"/>
    <x v="6"/>
  </r>
  <r>
    <n v="2.3749999999999942"/>
    <d v="2022-05-30T00:00:00"/>
    <d v="1899-12-30T12:05:38"/>
    <n v="79.400000000000006"/>
    <n v="0"/>
    <n v="62.9"/>
    <n v="23.4"/>
    <n v="23.4"/>
    <n v="24"/>
    <n v="20"/>
    <n v="0.6"/>
    <n v="9.9000000000000005E-2"/>
    <x v="6"/>
  </r>
  <r>
    <n v="2.3833333333333275"/>
    <d v="2022-05-30T00:00:00"/>
    <d v="1899-12-30T12:06:08"/>
    <n v="79.400000000000006"/>
    <n v="0"/>
    <n v="63.5"/>
    <n v="23.4"/>
    <n v="23.5"/>
    <n v="24.1"/>
    <n v="20"/>
    <n v="0.6"/>
    <n v="9.9000000000000005E-2"/>
    <x v="6"/>
  </r>
  <r>
    <n v="2.3916666666666608"/>
    <d v="2022-05-30T00:00:00"/>
    <d v="1899-12-30T12:06:38"/>
    <n v="79.400000000000006"/>
    <n v="0"/>
    <n v="63.5"/>
    <n v="23.4"/>
    <n v="23.4"/>
    <n v="24"/>
    <n v="20"/>
    <n v="0.6"/>
    <n v="0.1"/>
    <x v="6"/>
  </r>
  <r>
    <n v="2.3999999999999941"/>
    <d v="2022-05-30T00:00:00"/>
    <d v="1899-12-30T12:07:08"/>
    <n v="78.7"/>
    <n v="0"/>
    <n v="64.2"/>
    <n v="23.5"/>
    <n v="23.5"/>
    <n v="24"/>
    <n v="20"/>
    <n v="0.6"/>
    <n v="0.1"/>
    <x v="6"/>
  </r>
  <r>
    <n v="2.4083333333333274"/>
    <d v="2022-05-30T00:00:00"/>
    <d v="1899-12-30T12:07:38"/>
    <n v="78.7"/>
    <n v="0"/>
    <n v="64.2"/>
    <n v="23.4"/>
    <n v="23.4"/>
    <n v="24"/>
    <n v="20"/>
    <n v="0.7"/>
    <n v="0.10100000000000001"/>
    <x v="7"/>
  </r>
  <r>
    <n v="2.4166666666666607"/>
    <d v="2022-05-30T00:00:00"/>
    <d v="1899-12-30T12:08:08"/>
    <n v="78.7"/>
    <n v="0"/>
    <n v="64.8"/>
    <n v="23.5"/>
    <n v="23.5"/>
    <n v="24"/>
    <n v="20"/>
    <n v="0.7"/>
    <n v="0.10199999999999999"/>
    <x v="7"/>
  </r>
  <r>
    <n v="2.424999999999994"/>
    <d v="2022-05-30T00:00:00"/>
    <d v="1899-12-30T12:08:38"/>
    <n v="78.099999999999994"/>
    <n v="0"/>
    <n v="64.8"/>
    <n v="23.4"/>
    <n v="23.5"/>
    <n v="24.1"/>
    <n v="20"/>
    <n v="0.7"/>
    <n v="0.10199999999999999"/>
    <x v="7"/>
  </r>
  <r>
    <n v="2.4333333333333274"/>
    <d v="2022-05-30T00:00:00"/>
    <d v="1899-12-30T12:09:08"/>
    <n v="78.099999999999994"/>
    <n v="0"/>
    <n v="65.5"/>
    <n v="23.4"/>
    <n v="23.5"/>
    <n v="24.1"/>
    <n v="20"/>
    <n v="0.7"/>
    <n v="0.10299999999999999"/>
    <x v="7"/>
  </r>
  <r>
    <n v="2.4416666666666607"/>
    <d v="2022-05-30T00:00:00"/>
    <d v="1899-12-30T12:09:38"/>
    <n v="77.400000000000006"/>
    <n v="0"/>
    <n v="65.5"/>
    <n v="23.5"/>
    <n v="23.4"/>
    <n v="24"/>
    <n v="20"/>
    <n v="0.7"/>
    <n v="0.10299999999999999"/>
    <x v="7"/>
  </r>
  <r>
    <n v="2.449999999999994"/>
    <d v="2022-05-30T00:00:00"/>
    <d v="1899-12-30T12:10:08"/>
    <n v="77.400000000000006"/>
    <n v="0"/>
    <n v="66.099999999999994"/>
    <n v="23.5"/>
    <n v="23.5"/>
    <n v="24.1"/>
    <n v="20"/>
    <n v="0.7"/>
    <n v="0.104"/>
    <x v="7"/>
  </r>
  <r>
    <n v="2.4583333333333273"/>
    <d v="2022-05-30T00:00:00"/>
    <d v="1899-12-30T12:10:38"/>
    <n v="77.400000000000006"/>
    <n v="0"/>
    <n v="66.099999999999994"/>
    <n v="23.4"/>
    <n v="23.5"/>
    <n v="24.1"/>
    <n v="20"/>
    <n v="0.7"/>
    <n v="0.105"/>
    <x v="7"/>
  </r>
  <r>
    <n v="2.4666666666666606"/>
    <d v="2022-05-30T00:00:00"/>
    <d v="1899-12-30T12:11:08"/>
    <n v="76.7"/>
    <n v="0"/>
    <n v="66.7"/>
    <n v="23.5"/>
    <n v="23.5"/>
    <n v="24.1"/>
    <n v="20"/>
    <n v="0.7"/>
    <n v="0.105"/>
    <x v="7"/>
  </r>
  <r>
    <n v="2.4749999999999939"/>
    <d v="2022-05-30T00:00:00"/>
    <d v="1899-12-30T12:11:38"/>
    <n v="76.7"/>
    <n v="0"/>
    <n v="66.7"/>
    <n v="23.5"/>
    <n v="23.5"/>
    <n v="24.1"/>
    <n v="20"/>
    <n v="0.7"/>
    <n v="0.106"/>
    <x v="7"/>
  </r>
  <r>
    <n v="2.4833333333333272"/>
    <d v="2022-05-30T00:00:00"/>
    <d v="1899-12-30T12:12:08"/>
    <n v="76.7"/>
    <n v="0"/>
    <n v="67.400000000000006"/>
    <n v="23.5"/>
    <n v="23.5"/>
    <n v="24.1"/>
    <n v="20"/>
    <n v="0.7"/>
    <n v="0.106"/>
    <x v="7"/>
  </r>
  <r>
    <n v="2.4916666666666605"/>
    <d v="2022-05-30T00:00:00"/>
    <d v="1899-12-30T12:12:38"/>
    <n v="76"/>
    <n v="0"/>
    <n v="67.400000000000006"/>
    <n v="23.5"/>
    <n v="23.6"/>
    <n v="24.1"/>
    <n v="20"/>
    <n v="0.7"/>
    <n v="0.107"/>
    <x v="7"/>
  </r>
  <r>
    <n v="2.4999999999999938"/>
    <d v="2022-05-30T00:00:00"/>
    <d v="1899-12-30T12:13:08"/>
    <n v="76"/>
    <n v="0"/>
    <n v="68"/>
    <n v="23.4"/>
    <n v="23.5"/>
    <n v="24.1"/>
    <n v="20"/>
    <n v="0.7"/>
    <n v="0.107"/>
    <x v="7"/>
  </r>
  <r>
    <n v="2.5083333333333271"/>
    <d v="2022-05-30T00:00:00"/>
    <d v="1899-12-30T12:13:38"/>
    <n v="76"/>
    <n v="0"/>
    <n v="68"/>
    <n v="23.5"/>
    <n v="23.4"/>
    <n v="24.1"/>
    <n v="20"/>
    <n v="0.7"/>
    <n v="0.108"/>
    <x v="7"/>
  </r>
  <r>
    <n v="2.5166666666666604"/>
    <d v="2022-05-30T00:00:00"/>
    <d v="1899-12-30T12:14:09"/>
    <n v="75.400000000000006"/>
    <n v="0"/>
    <n v="68.599999999999994"/>
    <n v="23.5"/>
    <n v="23.6"/>
    <n v="24.2"/>
    <n v="20"/>
    <n v="0.7"/>
    <n v="0.109"/>
    <x v="7"/>
  </r>
  <r>
    <n v="2.5249999999999937"/>
    <d v="2022-05-30T00:00:00"/>
    <d v="1899-12-30T12:14:39"/>
    <n v="75.400000000000006"/>
    <n v="0"/>
    <n v="68.599999999999994"/>
    <n v="23.4"/>
    <n v="23.4"/>
    <n v="24"/>
    <n v="20"/>
    <n v="0.7"/>
    <n v="0.109"/>
    <x v="7"/>
  </r>
  <r>
    <n v="2.533333333333327"/>
    <d v="2022-05-30T00:00:00"/>
    <d v="1899-12-30T12:15:09"/>
    <n v="75.400000000000006"/>
    <n v="0"/>
    <n v="69.3"/>
    <n v="23.5"/>
    <n v="23.5"/>
    <n v="24.1"/>
    <n v="20"/>
    <n v="0.7"/>
    <n v="0.11"/>
    <x v="7"/>
  </r>
  <r>
    <n v="2.5416666666666603"/>
    <d v="2022-05-30T00:00:00"/>
    <d v="1899-12-30T12:15:39"/>
    <n v="74.7"/>
    <n v="0"/>
    <n v="69.900000000000006"/>
    <n v="23.6"/>
    <n v="23.4"/>
    <n v="24.1"/>
    <n v="20"/>
    <n v="0.7"/>
    <n v="0.11"/>
    <x v="7"/>
  </r>
  <r>
    <n v="2.5499999999999936"/>
    <d v="2022-05-30T00:00:00"/>
    <d v="1899-12-30T12:16:09"/>
    <n v="74.7"/>
    <n v="0"/>
    <n v="69.900000000000006"/>
    <n v="23.5"/>
    <n v="23.6"/>
    <n v="24.1"/>
    <n v="20"/>
    <n v="0.7"/>
    <n v="0.111"/>
    <x v="7"/>
  </r>
  <r>
    <n v="2.5583333333333269"/>
    <d v="2022-05-30T00:00:00"/>
    <d v="1899-12-30T12:16:39"/>
    <n v="74"/>
    <n v="0"/>
    <n v="70.5"/>
    <n v="23.5"/>
    <n v="23.6"/>
    <n v="24.2"/>
    <n v="20"/>
    <n v="0.7"/>
    <n v="0.112"/>
    <x v="7"/>
  </r>
  <r>
    <n v="2.5666666666666602"/>
    <d v="2022-05-30T00:00:00"/>
    <d v="1899-12-30T12:17:09"/>
    <n v="74"/>
    <n v="0"/>
    <n v="70.5"/>
    <n v="23.5"/>
    <n v="23.5"/>
    <n v="24.1"/>
    <n v="20"/>
    <n v="0.7"/>
    <n v="0.112"/>
    <x v="7"/>
  </r>
  <r>
    <n v="2.5749999999999935"/>
    <d v="2022-05-30T00:00:00"/>
    <d v="1899-12-30T12:17:39"/>
    <n v="74"/>
    <n v="0"/>
    <n v="70.5"/>
    <n v="23.5"/>
    <n v="23.5"/>
    <n v="24.1"/>
    <n v="20"/>
    <n v="0.7"/>
    <n v="0.113"/>
    <x v="7"/>
  </r>
  <r>
    <n v="2.5833333333333268"/>
    <d v="2022-05-30T00:00:00"/>
    <d v="1899-12-30T12:18:09"/>
    <n v="74"/>
    <n v="0"/>
    <n v="71.2"/>
    <n v="23.5"/>
    <n v="23.5"/>
    <n v="24.2"/>
    <n v="20"/>
    <n v="0.7"/>
    <n v="0.113"/>
    <x v="7"/>
  </r>
  <r>
    <n v="2.5916666666666601"/>
    <d v="2022-05-30T00:00:00"/>
    <d v="1899-12-30T12:18:39"/>
    <n v="73.3"/>
    <n v="0"/>
    <n v="71.2"/>
    <n v="23.5"/>
    <n v="23.6"/>
    <n v="24.1"/>
    <n v="20"/>
    <n v="0.7"/>
    <n v="0.114"/>
    <x v="7"/>
  </r>
  <r>
    <n v="2.5999999999999934"/>
    <d v="2022-05-30T00:00:00"/>
    <d v="1899-12-30T12:19:09"/>
    <n v="73.3"/>
    <n v="0"/>
    <n v="71.8"/>
    <n v="23.5"/>
    <n v="23.5"/>
    <n v="24.1"/>
    <n v="20"/>
    <n v="0.7"/>
    <n v="0.114"/>
    <x v="7"/>
  </r>
  <r>
    <n v="2.6083333333333267"/>
    <d v="2022-05-30T00:00:00"/>
    <d v="1899-12-30T12:19:39"/>
    <n v="72.599999999999994"/>
    <n v="0"/>
    <n v="72.400000000000006"/>
    <n v="23.5"/>
    <n v="23.5"/>
    <n v="24.2"/>
    <n v="20"/>
    <n v="0.7"/>
    <n v="0.115"/>
    <x v="7"/>
  </r>
  <r>
    <n v="2.61666666666666"/>
    <d v="2022-05-30T00:00:00"/>
    <d v="1899-12-30T12:20:09"/>
    <n v="72.599999999999994"/>
    <n v="0"/>
    <n v="72.400000000000006"/>
    <n v="23.5"/>
    <n v="23.6"/>
    <n v="24.1"/>
    <n v="20"/>
    <n v="0.7"/>
    <n v="0.11600000000000001"/>
    <x v="7"/>
  </r>
  <r>
    <n v="2.6249999999999933"/>
    <d v="2022-05-30T00:00:00"/>
    <d v="1899-12-30T12:20:39"/>
    <n v="72.599999999999994"/>
    <n v="0"/>
    <n v="73.099999999999994"/>
    <n v="23.6"/>
    <n v="23.6"/>
    <n v="24.1"/>
    <n v="20"/>
    <n v="0.7"/>
    <n v="0.11600000000000001"/>
    <x v="7"/>
  </r>
  <r>
    <n v="2.6333333333333266"/>
    <d v="2022-05-30T00:00:00"/>
    <d v="1899-12-30T12:21:09"/>
    <n v="72.599999999999994"/>
    <n v="0"/>
    <n v="73.099999999999994"/>
    <n v="23.6"/>
    <n v="23.6"/>
    <n v="24.2"/>
    <n v="20"/>
    <n v="0.7"/>
    <n v="0.11700000000000001"/>
    <x v="7"/>
  </r>
  <r>
    <n v="2.6416666666666599"/>
    <d v="2022-05-30T00:00:00"/>
    <d v="1899-12-30T12:21:39"/>
    <n v="72"/>
    <n v="0"/>
    <n v="73.7"/>
    <n v="23.5"/>
    <n v="23.6"/>
    <n v="24.1"/>
    <n v="20"/>
    <n v="0.7"/>
    <n v="0.11700000000000001"/>
    <x v="7"/>
  </r>
  <r>
    <n v="2.6499999999999932"/>
    <d v="2022-05-30T00:00:00"/>
    <d v="1899-12-30T12:22:09"/>
    <n v="71.3"/>
    <n v="0"/>
    <n v="73.7"/>
    <n v="23.5"/>
    <n v="23.6"/>
    <n v="24.2"/>
    <n v="20"/>
    <n v="0.7"/>
    <n v="0.11799999999999999"/>
    <x v="7"/>
  </r>
  <r>
    <n v="2.6583333333333266"/>
    <d v="2022-05-30T00:00:00"/>
    <d v="1899-12-30T12:22:39"/>
    <n v="71.3"/>
    <n v="0"/>
    <n v="74.3"/>
    <n v="23.5"/>
    <n v="23.5"/>
    <n v="24.2"/>
    <n v="20"/>
    <n v="0.7"/>
    <n v="0.11899999999999999"/>
    <x v="7"/>
  </r>
  <r>
    <n v="2.6666666666666599"/>
    <d v="2022-05-30T00:00:00"/>
    <d v="1899-12-30T12:23:09"/>
    <n v="71.3"/>
    <n v="0"/>
    <n v="74.3"/>
    <n v="23.5"/>
    <n v="23.5"/>
    <n v="24.1"/>
    <n v="20"/>
    <n v="0.7"/>
    <n v="0.11899999999999999"/>
    <x v="7"/>
  </r>
  <r>
    <n v="2.6749999999999932"/>
    <d v="2022-05-30T00:00:00"/>
    <d v="1899-12-30T12:23:39"/>
    <n v="71.3"/>
    <n v="0"/>
    <n v="75"/>
    <n v="23.5"/>
    <n v="23.6"/>
    <n v="24.1"/>
    <n v="20"/>
    <n v="0.7"/>
    <n v="0.12"/>
    <x v="7"/>
  </r>
  <r>
    <n v="2.6833333333333265"/>
    <d v="2022-05-30T00:00:00"/>
    <d v="1899-12-30T12:24:09"/>
    <n v="70.599999999999994"/>
    <n v="0"/>
    <n v="75"/>
    <n v="23.5"/>
    <n v="23.7"/>
    <n v="24.2"/>
    <n v="20"/>
    <n v="0.7"/>
    <n v="0.12"/>
    <x v="7"/>
  </r>
  <r>
    <n v="2.6916666666666598"/>
    <d v="2022-05-30T00:00:00"/>
    <d v="1899-12-30T12:24:39"/>
    <n v="70.599999999999994"/>
    <n v="0"/>
    <n v="75.599999999999994"/>
    <n v="23.5"/>
    <n v="23.6"/>
    <n v="24.1"/>
    <n v="20"/>
    <n v="0.7"/>
    <n v="0.121"/>
    <x v="7"/>
  </r>
  <r>
    <n v="2.6999999999999931"/>
    <d v="2022-05-30T00:00:00"/>
    <d v="1899-12-30T12:25:09"/>
    <n v="69.900000000000006"/>
    <n v="0"/>
    <n v="75.599999999999994"/>
    <n v="23.6"/>
    <n v="23.7"/>
    <n v="24.2"/>
    <n v="20"/>
    <n v="0.7"/>
    <n v="0.121"/>
    <x v="7"/>
  </r>
  <r>
    <n v="2.7083333333333264"/>
    <d v="2022-05-30T00:00:00"/>
    <d v="1899-12-30T12:25:40"/>
    <n v="69.900000000000006"/>
    <n v="0"/>
    <n v="76.2"/>
    <n v="23.5"/>
    <n v="23.6"/>
    <n v="24.2"/>
    <n v="20"/>
    <n v="0.7"/>
    <n v="0.122"/>
    <x v="7"/>
  </r>
  <r>
    <n v="2.7166666666666597"/>
    <d v="2022-05-30T00:00:00"/>
    <d v="1899-12-30T12:26:10"/>
    <n v="69.900000000000006"/>
    <n v="0"/>
    <n v="76.900000000000006"/>
    <n v="23.6"/>
    <n v="23.5"/>
    <n v="24.2"/>
    <n v="20"/>
    <n v="0.7"/>
    <n v="0.123"/>
    <x v="7"/>
  </r>
  <r>
    <n v="2.724999999999993"/>
    <d v="2022-05-30T00:00:00"/>
    <d v="1899-12-30T12:26:40"/>
    <n v="69.900000000000006"/>
    <n v="0"/>
    <n v="76.900000000000006"/>
    <n v="23.6"/>
    <n v="23.6"/>
    <n v="24.2"/>
    <n v="20"/>
    <n v="0.7"/>
    <n v="0.123"/>
    <x v="7"/>
  </r>
  <r>
    <n v="2.7333333333333263"/>
    <d v="2022-05-30T00:00:00"/>
    <d v="1899-12-30T12:27:10"/>
    <n v="69.3"/>
    <n v="0"/>
    <n v="77.5"/>
    <n v="23.5"/>
    <n v="23.7"/>
    <n v="24.2"/>
    <n v="20"/>
    <n v="0.7"/>
    <n v="0.124"/>
    <x v="7"/>
  </r>
  <r>
    <n v="2.7416666666666596"/>
    <d v="2022-05-30T00:00:00"/>
    <d v="1899-12-30T12:27:40"/>
    <n v="69.3"/>
    <n v="0"/>
    <n v="77.5"/>
    <n v="23.5"/>
    <n v="23.6"/>
    <n v="24.1"/>
    <n v="20"/>
    <n v="0.7"/>
    <n v="0.124"/>
    <x v="7"/>
  </r>
  <r>
    <n v="2.7499999999999929"/>
    <d v="2022-05-30T00:00:00"/>
    <d v="1899-12-30T12:28:10"/>
    <n v="68.599999999999994"/>
    <n v="0"/>
    <n v="78.2"/>
    <n v="23.5"/>
    <n v="23.7"/>
    <n v="24.2"/>
    <n v="20"/>
    <n v="0.7"/>
    <n v="0.125"/>
    <x v="7"/>
  </r>
  <r>
    <n v="2.7583333333333262"/>
    <d v="2022-05-30T00:00:00"/>
    <d v="1899-12-30T12:28:40"/>
    <n v="68.599999999999994"/>
    <n v="0"/>
    <n v="78.2"/>
    <n v="23.6"/>
    <n v="23.5"/>
    <n v="24.2"/>
    <n v="20"/>
    <n v="0.7"/>
    <n v="0.126"/>
    <x v="7"/>
  </r>
  <r>
    <n v="2.7666666666666595"/>
    <d v="2022-05-30T00:00:00"/>
    <d v="1899-12-30T12:29:10"/>
    <n v="67.900000000000006"/>
    <n v="0"/>
    <n v="78.8"/>
    <n v="23.5"/>
    <n v="23.6"/>
    <n v="24.1"/>
    <n v="20"/>
    <n v="0.7"/>
    <n v="0.126"/>
    <x v="7"/>
  </r>
  <r>
    <n v="2.7749999999999928"/>
    <d v="2022-05-30T00:00:00"/>
    <d v="1899-12-30T12:29:40"/>
    <n v="68.599999999999994"/>
    <n v="0"/>
    <n v="78.8"/>
    <n v="23.6"/>
    <n v="23.7"/>
    <n v="24.2"/>
    <n v="20"/>
    <n v="0.7"/>
    <n v="0.127"/>
    <x v="7"/>
  </r>
  <r>
    <n v="2.7833333333333261"/>
    <d v="2022-05-30T00:00:00"/>
    <d v="1899-12-30T12:30:10"/>
    <n v="67.900000000000006"/>
    <n v="0"/>
    <n v="79.400000000000006"/>
    <n v="23.6"/>
    <n v="23.6"/>
    <n v="24.2"/>
    <n v="20"/>
    <n v="0.7"/>
    <n v="0.127"/>
    <x v="7"/>
  </r>
  <r>
    <n v="2.7916666666666594"/>
    <d v="2022-05-30T00:00:00"/>
    <d v="1899-12-30T12:30:40"/>
    <n v="67.900000000000006"/>
    <n v="0"/>
    <n v="79.400000000000006"/>
    <n v="23.6"/>
    <n v="23.6"/>
    <n v="24.1"/>
    <n v="20"/>
    <n v="0.7"/>
    <n v="0.128"/>
    <x v="7"/>
  </r>
  <r>
    <n v="2.7999999999999927"/>
    <d v="2022-05-30T00:00:00"/>
    <d v="1899-12-30T12:31:10"/>
    <n v="67.2"/>
    <n v="0"/>
    <n v="80.099999999999994"/>
    <n v="23.5"/>
    <n v="23.6"/>
    <n v="24.2"/>
    <n v="20"/>
    <n v="0.7"/>
    <n v="0.128"/>
    <x v="7"/>
  </r>
  <r>
    <n v="2.808333333333326"/>
    <d v="2022-05-30T00:00:00"/>
    <d v="1899-12-30T12:31:40"/>
    <n v="67.2"/>
    <n v="0"/>
    <n v="80.099999999999994"/>
    <n v="23.6"/>
    <n v="23.7"/>
    <n v="24.2"/>
    <n v="20"/>
    <n v="0.7"/>
    <n v="0.129"/>
    <x v="7"/>
  </r>
  <r>
    <n v="2.8166666666666593"/>
    <d v="2022-05-30T00:00:00"/>
    <d v="1899-12-30T12:32:10"/>
    <n v="67.2"/>
    <n v="0"/>
    <n v="80.7"/>
    <n v="23.6"/>
    <n v="23.7"/>
    <n v="24.2"/>
    <n v="20"/>
    <n v="0.7"/>
    <n v="0.13"/>
    <x v="7"/>
  </r>
  <r>
    <n v="2.8249999999999926"/>
    <d v="2022-05-30T00:00:00"/>
    <d v="1899-12-30T12:32:40"/>
    <n v="66.599999999999994"/>
    <n v="0"/>
    <n v="81.3"/>
    <n v="23.6"/>
    <n v="23.6"/>
    <n v="24.2"/>
    <n v="20"/>
    <n v="0.7"/>
    <n v="0.13"/>
    <x v="7"/>
  </r>
  <r>
    <n v="2.8333333333333259"/>
    <d v="2022-05-30T00:00:00"/>
    <d v="1899-12-30T12:33:10"/>
    <n v="66.599999999999994"/>
    <n v="0"/>
    <n v="81.3"/>
    <n v="23.6"/>
    <n v="23.6"/>
    <n v="24.1"/>
    <n v="20"/>
    <n v="0.7"/>
    <n v="0.13100000000000001"/>
    <x v="7"/>
  </r>
  <r>
    <n v="2.8416666666666592"/>
    <d v="2022-05-30T00:00:00"/>
    <d v="1899-12-30T12:33:40"/>
    <n v="65.900000000000006"/>
    <n v="0"/>
    <n v="82"/>
    <n v="23.6"/>
    <n v="23.6"/>
    <n v="24.2"/>
    <n v="20"/>
    <n v="0.7"/>
    <n v="0.13100000000000001"/>
    <x v="7"/>
  </r>
  <r>
    <n v="2.8499999999999925"/>
    <d v="2022-05-30T00:00:00"/>
    <d v="1899-12-30T12:34:10"/>
    <n v="65.900000000000006"/>
    <n v="0"/>
    <n v="82"/>
    <n v="23.6"/>
    <n v="23.6"/>
    <n v="24.2"/>
    <n v="20"/>
    <n v="0.7"/>
    <n v="0.13200000000000001"/>
    <x v="7"/>
  </r>
  <r>
    <n v="2.8583333333333258"/>
    <d v="2022-05-30T00:00:00"/>
    <d v="1899-12-30T12:34:40"/>
    <n v="65.900000000000006"/>
    <n v="0"/>
    <n v="82.6"/>
    <n v="23.6"/>
    <n v="23.6"/>
    <n v="24.2"/>
    <n v="20"/>
    <n v="0.7"/>
    <n v="0.13300000000000001"/>
    <x v="7"/>
  </r>
  <r>
    <n v="2.8666666666666591"/>
    <d v="2022-05-30T00:00:00"/>
    <d v="1899-12-30T12:35:10"/>
    <n v="65.2"/>
    <n v="0"/>
    <n v="82.6"/>
    <n v="23.6"/>
    <n v="23.5"/>
    <n v="24.2"/>
    <n v="20"/>
    <n v="0.7"/>
    <n v="0.13300000000000001"/>
    <x v="7"/>
  </r>
  <r>
    <n v="2.8749999999999925"/>
    <d v="2022-05-30T00:00:00"/>
    <d v="1899-12-30T12:35:40"/>
    <n v="65.2"/>
    <n v="0"/>
    <n v="83.2"/>
    <n v="23.6"/>
    <n v="23.7"/>
    <n v="24.2"/>
    <n v="20"/>
    <n v="0.7"/>
    <n v="0.13400000000000001"/>
    <x v="7"/>
  </r>
  <r>
    <n v="2.8833333333333258"/>
    <d v="2022-05-30T00:00:00"/>
    <d v="1899-12-30T12:36:10"/>
    <n v="65.2"/>
    <n v="0"/>
    <n v="83.2"/>
    <n v="23.6"/>
    <n v="23.6"/>
    <n v="24.2"/>
    <n v="20"/>
    <n v="0.7"/>
    <n v="0.13400000000000001"/>
    <x v="7"/>
  </r>
  <r>
    <n v="2.8916666666666591"/>
    <d v="2022-05-30T00:00:00"/>
    <d v="1899-12-30T12:36:40"/>
    <n v="64.5"/>
    <n v="0"/>
    <n v="83.9"/>
    <n v="23.6"/>
    <n v="23.6"/>
    <n v="24.1"/>
    <n v="20"/>
    <n v="0.7"/>
    <n v="0.13500000000000001"/>
    <x v="7"/>
  </r>
  <r>
    <n v="2.8999999999999924"/>
    <d v="2022-05-30T00:00:00"/>
    <d v="1899-12-30T12:37:10"/>
    <n v="64.5"/>
    <n v="0"/>
    <n v="84.5"/>
    <n v="23.6"/>
    <n v="23.7"/>
    <n v="24.2"/>
    <n v="20"/>
    <n v="0.7"/>
    <n v="0.13500000000000001"/>
    <x v="7"/>
  </r>
  <r>
    <n v="2.9083333333333257"/>
    <d v="2022-05-30T00:00:00"/>
    <d v="1899-12-30T12:37:40"/>
    <n v="63.9"/>
    <n v="0"/>
    <n v="84.5"/>
    <n v="23.6"/>
    <n v="23.7"/>
    <n v="24.2"/>
    <n v="20"/>
    <n v="0.7"/>
    <n v="0.13600000000000001"/>
    <x v="7"/>
  </r>
  <r>
    <n v="2.916666666666659"/>
    <d v="2022-05-30T00:00:00"/>
    <d v="1899-12-30T12:38:10"/>
    <n v="63.9"/>
    <n v="0"/>
    <n v="85.1"/>
    <n v="23.6"/>
    <n v="23.6"/>
    <n v="24.2"/>
    <n v="20"/>
    <n v="0.7"/>
    <n v="0.13700000000000001"/>
    <x v="7"/>
  </r>
  <r>
    <n v="2.9249999999999923"/>
    <d v="2022-05-30T00:00:00"/>
    <d v="1899-12-30T12:38:40"/>
    <n v="63.9"/>
    <n v="0"/>
    <n v="85.1"/>
    <n v="23.6"/>
    <n v="23.6"/>
    <n v="24.2"/>
    <n v="20"/>
    <n v="0.7"/>
    <n v="0.13700000000000001"/>
    <x v="7"/>
  </r>
  <r>
    <n v="2.9333333333333256"/>
    <d v="2022-05-30T00:00:00"/>
    <d v="1899-12-30T12:39:11"/>
    <n v="63.9"/>
    <n v="0"/>
    <n v="85.8"/>
    <n v="23.6"/>
    <n v="23.6"/>
    <n v="24.2"/>
    <n v="20"/>
    <n v="0.7"/>
    <n v="0.13800000000000001"/>
    <x v="7"/>
  </r>
  <r>
    <n v="2.9416666666666589"/>
    <d v="2022-05-30T00:00:00"/>
    <d v="1899-12-30T12:39:41"/>
    <n v="63.2"/>
    <n v="0"/>
    <n v="85.8"/>
    <n v="23.6"/>
    <n v="23.8"/>
    <n v="24.2"/>
    <n v="20"/>
    <n v="0.7"/>
    <n v="0.13800000000000001"/>
    <x v="7"/>
  </r>
  <r>
    <n v="2.9499999999999922"/>
    <d v="2022-05-30T00:00:00"/>
    <d v="1899-12-30T12:40:11"/>
    <n v="63.2"/>
    <n v="0"/>
    <n v="86.4"/>
    <n v="23.6"/>
    <n v="23.7"/>
    <n v="24.2"/>
    <n v="20"/>
    <n v="0.7"/>
    <n v="0.13900000000000001"/>
    <x v="7"/>
  </r>
  <r>
    <n v="2.9583333333333255"/>
    <d v="2022-05-30T00:00:00"/>
    <d v="1899-12-30T12:40:41"/>
    <n v="63.2"/>
    <n v="0"/>
    <n v="86.4"/>
    <n v="23.6"/>
    <n v="23.7"/>
    <n v="24.2"/>
    <n v="20"/>
    <n v="0.7"/>
    <n v="0.14000000000000001"/>
    <x v="7"/>
  </r>
  <r>
    <n v="2.9666666666666588"/>
    <d v="2022-05-30T00:00:00"/>
    <d v="1899-12-30T12:41:11"/>
    <n v="62.5"/>
    <n v="0"/>
    <n v="87"/>
    <n v="23.6"/>
    <n v="23.7"/>
    <n v="24.2"/>
    <n v="20"/>
    <n v="0.7"/>
    <n v="0.14000000000000001"/>
    <x v="7"/>
  </r>
  <r>
    <n v="2.9749999999999921"/>
    <d v="2022-05-30T00:00:00"/>
    <d v="1899-12-30T12:41:41"/>
    <n v="61.8"/>
    <n v="0"/>
    <n v="87"/>
    <n v="23.6"/>
    <n v="23.7"/>
    <n v="24.2"/>
    <n v="20"/>
    <n v="0.7"/>
    <n v="0.14099999999999999"/>
    <x v="7"/>
  </r>
  <r>
    <n v="2.9833333333333254"/>
    <d v="2022-05-30T00:00:00"/>
    <d v="1899-12-30T12:42:11"/>
    <n v="61.8"/>
    <n v="0"/>
    <n v="87.7"/>
    <n v="23.6"/>
    <n v="23.7"/>
    <n v="24.2"/>
    <n v="20"/>
    <n v="0.7"/>
    <n v="0.14099999999999999"/>
    <x v="7"/>
  </r>
  <r>
    <n v="2.9916666666666587"/>
    <d v="2022-05-30T00:00:00"/>
    <d v="1899-12-30T12:42:41"/>
    <n v="61.8"/>
    <n v="0"/>
    <n v="87.7"/>
    <n v="23.6"/>
    <n v="23.7"/>
    <n v="24.2"/>
    <n v="20"/>
    <n v="0.7"/>
    <n v="0.14199999999999999"/>
    <x v="7"/>
  </r>
  <r>
    <n v="2.999999999999992"/>
    <d v="2022-05-30T00:00:00"/>
    <d v="1899-12-30T12:43:11"/>
    <n v="61.8"/>
    <n v="0"/>
    <n v="88.3"/>
    <n v="23.6"/>
    <n v="23.6"/>
    <n v="24.1"/>
    <n v="20"/>
    <n v="0.7"/>
    <n v="0.14199999999999999"/>
    <x v="7"/>
  </r>
  <r>
    <n v="3.0083333333333253"/>
    <d v="2022-05-30T00:00:00"/>
    <d v="1899-12-30T12:43:41"/>
    <n v="61.2"/>
    <n v="0"/>
    <n v="88.9"/>
    <n v="23.6"/>
    <n v="23.7"/>
    <n v="24.2"/>
    <n v="20"/>
    <n v="0.7"/>
    <n v="0.14299999999999999"/>
    <x v="7"/>
  </r>
  <r>
    <n v="3.0166666666666586"/>
    <d v="2022-05-30T00:00:00"/>
    <d v="1899-12-30T12:44:11"/>
    <n v="61.2"/>
    <n v="0"/>
    <n v="88.9"/>
    <n v="23.6"/>
    <n v="23.7"/>
    <n v="24.2"/>
    <n v="20"/>
    <n v="0.8"/>
    <n v="0.14399999999999999"/>
    <x v="8"/>
  </r>
  <r>
    <n v="3.0249999999999919"/>
    <d v="2022-05-30T00:00:00"/>
    <d v="1899-12-30T12:44:41"/>
    <n v="61.2"/>
    <n v="0"/>
    <n v="89.6"/>
    <n v="23.5"/>
    <n v="23.6"/>
    <n v="24.2"/>
    <n v="20"/>
    <n v="0.8"/>
    <n v="0.14399999999999999"/>
    <x v="8"/>
  </r>
  <r>
    <n v="3.0333333333333252"/>
    <d v="2022-05-30T00:00:00"/>
    <d v="1899-12-30T12:45:11"/>
    <n v="60.5"/>
    <n v="0"/>
    <n v="89.6"/>
    <n v="23.6"/>
    <n v="23.7"/>
    <n v="24.2"/>
    <n v="20"/>
    <n v="0.8"/>
    <n v="0.14499999999999999"/>
    <x v="8"/>
  </r>
  <r>
    <n v="3.0416666666666585"/>
    <d v="2022-05-30T00:00:00"/>
    <d v="1899-12-30T12:45:41"/>
    <n v="60.5"/>
    <n v="0"/>
    <n v="90.2"/>
    <n v="23.6"/>
    <n v="23.7"/>
    <n v="24.2"/>
    <n v="20"/>
    <n v="0.8"/>
    <n v="0.14599999999999999"/>
    <x v="8"/>
  </r>
  <r>
    <n v="3.0499999999999918"/>
    <d v="2022-05-30T00:00:00"/>
    <d v="1899-12-30T12:46:11"/>
    <n v="60.5"/>
    <n v="0"/>
    <n v="90.2"/>
    <n v="23.6"/>
    <n v="23.6"/>
    <n v="24.2"/>
    <n v="20"/>
    <n v="0.8"/>
    <n v="0.14599999999999999"/>
    <x v="8"/>
  </r>
  <r>
    <n v="3.0583333333333251"/>
    <d v="2022-05-30T00:00:00"/>
    <d v="1899-12-30T12:46:41"/>
    <n v="59.8"/>
    <n v="0"/>
    <n v="90.8"/>
    <n v="23.7"/>
    <n v="23.7"/>
    <n v="24.2"/>
    <n v="20"/>
    <n v="0.8"/>
    <n v="0.14699999999999999"/>
    <x v="8"/>
  </r>
  <r>
    <n v="3.0666666666666584"/>
    <d v="2022-05-30T00:00:00"/>
    <d v="1899-12-30T12:47:11"/>
    <n v="59.8"/>
    <n v="0"/>
    <n v="90.8"/>
    <n v="23.6"/>
    <n v="23.6"/>
    <n v="24.2"/>
    <n v="20"/>
    <n v="0.8"/>
    <n v="0.14799999999999999"/>
    <x v="8"/>
  </r>
  <r>
    <n v="3.0749999999999917"/>
    <d v="2022-05-30T00:00:00"/>
    <d v="1899-12-30T12:47:41"/>
    <n v="59.1"/>
    <n v="0"/>
    <n v="91.5"/>
    <n v="23.6"/>
    <n v="23.7"/>
    <n v="24.3"/>
    <n v="20"/>
    <n v="0.8"/>
    <n v="0.14799999999999999"/>
    <x v="8"/>
  </r>
  <r>
    <n v="3.083333333333325"/>
    <d v="2022-05-30T00:00:00"/>
    <d v="1899-12-30T12:48:11"/>
    <n v="59.1"/>
    <n v="0"/>
    <n v="92.1"/>
    <n v="23.6"/>
    <n v="23.7"/>
    <n v="24.2"/>
    <n v="20"/>
    <n v="0.8"/>
    <n v="0.14899999999999999"/>
    <x v="8"/>
  </r>
  <r>
    <n v="3.0916666666666583"/>
    <d v="2022-05-30T00:00:00"/>
    <d v="1899-12-30T12:48:41"/>
    <n v="58.5"/>
    <n v="0"/>
    <n v="92.1"/>
    <n v="23.6"/>
    <n v="23.6"/>
    <n v="24.3"/>
    <n v="20"/>
    <n v="0.8"/>
    <n v="0.15"/>
    <x v="8"/>
  </r>
  <r>
    <n v="3.0999999999999917"/>
    <d v="2022-05-30T00:00:00"/>
    <d v="1899-12-30T12:49:11"/>
    <n v="58.5"/>
    <n v="0"/>
    <n v="92.8"/>
    <n v="23.7"/>
    <n v="23.8"/>
    <n v="24.2"/>
    <n v="20"/>
    <n v="0.8"/>
    <n v="0.15"/>
    <x v="8"/>
  </r>
  <r>
    <n v="3.108333333333325"/>
    <d v="2022-05-30T00:00:00"/>
    <d v="1899-12-30T12:49:41"/>
    <n v="58.5"/>
    <n v="0"/>
    <n v="92.8"/>
    <n v="23.6"/>
    <n v="23.7"/>
    <n v="24.2"/>
    <n v="20"/>
    <n v="0.8"/>
    <n v="0.151"/>
    <x v="8"/>
  </r>
  <r>
    <n v="3.1166666666666583"/>
    <d v="2022-05-30T00:00:00"/>
    <d v="1899-12-30T12:50:11"/>
    <n v="58.5"/>
    <n v="0"/>
    <n v="93.4"/>
    <n v="23.7"/>
    <n v="23.7"/>
    <n v="24.3"/>
    <n v="20"/>
    <n v="0.8"/>
    <n v="0.152"/>
    <x v="8"/>
  </r>
  <r>
    <n v="3.1249999999999916"/>
    <d v="2022-05-30T00:00:00"/>
    <d v="1899-12-30T12:50:41"/>
    <n v="57.8"/>
    <n v="0"/>
    <n v="93.4"/>
    <n v="23.7"/>
    <n v="23.7"/>
    <n v="24.3"/>
    <n v="20"/>
    <n v="0.8"/>
    <n v="0.152"/>
    <x v="8"/>
  </r>
  <r>
    <n v="3.1333333333333249"/>
    <d v="2022-05-30T00:00:00"/>
    <d v="1899-12-30T12:51:11"/>
    <n v="57.8"/>
    <n v="0"/>
    <n v="94"/>
    <n v="23.6"/>
    <n v="23.7"/>
    <n v="24.2"/>
    <n v="20"/>
    <n v="0.8"/>
    <n v="0.153"/>
    <x v="8"/>
  </r>
  <r>
    <n v="3.1416666666666582"/>
    <d v="2022-05-30T00:00:00"/>
    <d v="1899-12-30T12:51:41"/>
    <n v="57.8"/>
    <n v="0"/>
    <n v="94"/>
    <n v="23.6"/>
    <n v="23.7"/>
    <n v="24.2"/>
    <n v="20"/>
    <n v="0.8"/>
    <n v="0.154"/>
    <x v="8"/>
  </r>
  <r>
    <n v="3.1499999999999915"/>
    <d v="2022-05-30T00:00:00"/>
    <d v="1899-12-30T12:52:11"/>
    <n v="57.1"/>
    <n v="0"/>
    <n v="94.7"/>
    <n v="23.6"/>
    <n v="23.7"/>
    <n v="24.2"/>
    <n v="20"/>
    <n v="0.8"/>
    <n v="0.154"/>
    <x v="8"/>
  </r>
  <r>
    <n v="3.1583333333333248"/>
    <d v="2022-05-30T00:00:00"/>
    <d v="1899-12-30T12:52:41"/>
    <n v="57.1"/>
    <n v="0"/>
    <n v="94.7"/>
    <n v="23.7"/>
    <n v="23.7"/>
    <n v="24.3"/>
    <n v="20"/>
    <n v="0.8"/>
    <n v="0.155"/>
    <x v="8"/>
  </r>
  <r>
    <n v="3.1666666666666581"/>
    <d v="2022-05-30T00:00:00"/>
    <d v="1899-12-30T12:53:11"/>
    <n v="57.1"/>
    <n v="0"/>
    <n v="95.3"/>
    <n v="23.7"/>
    <n v="23.8"/>
    <n v="24.2"/>
    <n v="20"/>
    <n v="0.8"/>
    <n v="0.156"/>
    <x v="8"/>
  </r>
  <r>
    <n v="3.1749999999999914"/>
    <d v="2022-05-30T00:00:00"/>
    <d v="1899-12-30T12:53:41"/>
    <n v="56.4"/>
    <n v="0"/>
    <n v="95.3"/>
    <n v="23.7"/>
    <n v="23.7"/>
    <n v="24.2"/>
    <n v="20"/>
    <n v="0.8"/>
    <n v="0.156"/>
    <x v="8"/>
  </r>
  <r>
    <n v="3.1833333333333247"/>
    <d v="2022-05-30T00:00:00"/>
    <d v="1899-12-30T12:54:12"/>
    <n v="56.4"/>
    <n v="0"/>
    <n v="95.9"/>
    <n v="23.7"/>
    <n v="23.7"/>
    <n v="24.2"/>
    <n v="20"/>
    <n v="0.8"/>
    <n v="0.157"/>
    <x v="8"/>
  </r>
  <r>
    <n v="3.191666666666658"/>
    <d v="2022-05-30T00:00:00"/>
    <d v="1899-12-30T12:54:42"/>
    <n v="55.8"/>
    <n v="0"/>
    <n v="95.9"/>
    <n v="23.6"/>
    <n v="23.7"/>
    <n v="24.2"/>
    <n v="20"/>
    <n v="0.8"/>
    <n v="0.158"/>
    <x v="8"/>
  </r>
  <r>
    <n v="3.1999999999999913"/>
    <d v="2022-05-30T00:00:00"/>
    <d v="1899-12-30T12:55:12"/>
    <n v="55.8"/>
    <n v="0"/>
    <n v="96.6"/>
    <n v="23.6"/>
    <n v="23.7"/>
    <n v="24.2"/>
    <n v="20"/>
    <n v="0.8"/>
    <n v="0.158"/>
    <x v="8"/>
  </r>
  <r>
    <n v="3.2083333333333246"/>
    <d v="2022-05-30T00:00:00"/>
    <d v="1899-12-30T12:55:42"/>
    <n v="55.8"/>
    <n v="0"/>
    <n v="97.2"/>
    <n v="23.6"/>
    <n v="23.7"/>
    <n v="24.3"/>
    <n v="20"/>
    <n v="0.8"/>
    <n v="0.159"/>
    <x v="8"/>
  </r>
  <r>
    <n v="3.2166666666666579"/>
    <d v="2022-05-30T00:00:00"/>
    <d v="1899-12-30T12:56:12"/>
    <n v="55.1"/>
    <n v="0"/>
    <n v="97.2"/>
    <n v="23.6"/>
    <n v="23.7"/>
    <n v="24.3"/>
    <n v="20"/>
    <n v="0.8"/>
    <n v="0.16"/>
    <x v="8"/>
  </r>
  <r>
    <n v="3.2249999999999912"/>
    <d v="2022-05-30T00:00:00"/>
    <d v="1899-12-30T12:56:42"/>
    <n v="55.1"/>
    <n v="0"/>
    <n v="97.8"/>
    <n v="23.7"/>
    <n v="23.7"/>
    <n v="24.2"/>
    <n v="20"/>
    <n v="0.8"/>
    <n v="0.16"/>
    <x v="8"/>
  </r>
  <r>
    <n v="3.2333333333333245"/>
    <d v="2022-05-30T00:00:00"/>
    <d v="1899-12-30T12:57:12"/>
    <n v="54.4"/>
    <n v="0"/>
    <n v="97.8"/>
    <n v="23.6"/>
    <n v="23.9"/>
    <n v="24.3"/>
    <n v="20"/>
    <n v="0.8"/>
    <n v="0.161"/>
    <x v="8"/>
  </r>
  <r>
    <n v="3.2416666666666578"/>
    <d v="2022-05-30T00:00:00"/>
    <d v="1899-12-30T12:57:42"/>
    <n v="54.4"/>
    <n v="0"/>
    <n v="98.5"/>
    <n v="23.7"/>
    <n v="23.8"/>
    <n v="24.3"/>
    <n v="20"/>
    <n v="0.8"/>
    <n v="0.16200000000000001"/>
    <x v="8"/>
  </r>
  <r>
    <n v="3.2499999999999911"/>
    <d v="2022-05-30T00:00:00"/>
    <d v="1899-12-30T12:58:12"/>
    <n v="54.4"/>
    <n v="0"/>
    <n v="98.5"/>
    <n v="23.7"/>
    <n v="23.7"/>
    <n v="24.3"/>
    <n v="20"/>
    <n v="0.8"/>
    <n v="0.16200000000000001"/>
    <x v="8"/>
  </r>
  <r>
    <n v="3.2583333333333244"/>
    <d v="2022-05-30T00:00:00"/>
    <d v="1899-12-30T12:58:42"/>
    <n v="53.7"/>
    <n v="0"/>
    <n v="99.1"/>
    <n v="23.6"/>
    <n v="23.7"/>
    <n v="24.3"/>
    <n v="20"/>
    <n v="0.8"/>
    <n v="0.16300000000000001"/>
    <x v="8"/>
  </r>
  <r>
    <n v="3.2666666666666577"/>
    <d v="2022-05-30T00:00:00"/>
    <d v="1899-12-30T12:59:12"/>
    <n v="53.7"/>
    <n v="0"/>
    <n v="99.1"/>
    <n v="23.6"/>
    <n v="23.8"/>
    <n v="24.3"/>
    <n v="20"/>
    <n v="0.8"/>
    <n v="0.16400000000000001"/>
    <x v="8"/>
  </r>
  <r>
    <n v="3.274999999999991"/>
    <d v="2022-05-30T00:00:00"/>
    <d v="1899-12-30T12:59:42"/>
    <n v="53.1"/>
    <n v="0"/>
    <n v="99.7"/>
    <n v="23.6"/>
    <n v="23.8"/>
    <n v="24.3"/>
    <n v="20"/>
    <n v="0.8"/>
    <n v="0.16400000000000001"/>
    <x v="8"/>
  </r>
  <r>
    <n v="3.2833333333333243"/>
    <d v="2022-05-30T00:00:00"/>
    <d v="1899-12-30T13:00:12"/>
    <n v="53.1"/>
    <n v="0"/>
    <n v="100.4"/>
    <n v="23.7"/>
    <n v="23.8"/>
    <n v="24.3"/>
    <n v="20"/>
    <n v="0.8"/>
    <n v="0.16500000000000001"/>
    <x v="8"/>
  </r>
  <r>
    <n v="3.2916666666666576"/>
    <d v="2022-05-30T00:00:00"/>
    <d v="1899-12-30T13:00:42"/>
    <n v="53.1"/>
    <n v="0"/>
    <n v="100.4"/>
    <n v="23.7"/>
    <n v="23.8"/>
    <n v="24.3"/>
    <n v="20"/>
    <n v="0.8"/>
    <n v="0.16600000000000001"/>
    <x v="8"/>
  </r>
  <r>
    <n v="3.2999999999999909"/>
    <d v="2022-05-30T00:00:00"/>
    <d v="1899-12-30T13:01:12"/>
    <n v="53.1"/>
    <n v="0"/>
    <n v="101"/>
    <n v="23.7"/>
    <n v="23.8"/>
    <n v="24.3"/>
    <n v="20"/>
    <n v="0.8"/>
    <n v="0.16600000000000001"/>
    <x v="8"/>
  </r>
  <r>
    <n v="3.3083333333333242"/>
    <d v="2022-05-30T00:00:00"/>
    <d v="1899-12-30T13:01:42"/>
    <n v="52.4"/>
    <n v="0"/>
    <n v="101"/>
    <n v="23.7"/>
    <n v="23.8"/>
    <n v="24.3"/>
    <n v="20"/>
    <n v="0.8"/>
    <n v="0.16700000000000001"/>
    <x v="8"/>
  </r>
  <r>
    <n v="3.3166666666666575"/>
    <d v="2022-05-30T00:00:00"/>
    <d v="1899-12-30T13:02:12"/>
    <n v="52.4"/>
    <n v="0"/>
    <n v="101.6"/>
    <n v="23.7"/>
    <n v="23.8"/>
    <n v="24.3"/>
    <n v="20"/>
    <n v="0.8"/>
    <n v="0.16800000000000001"/>
    <x v="8"/>
  </r>
  <r>
    <n v="3.3249999999999909"/>
    <d v="2022-05-30T00:00:00"/>
    <d v="1899-12-30T13:02:42"/>
    <n v="51.7"/>
    <n v="0"/>
    <n v="101.6"/>
    <n v="23.7"/>
    <n v="23.8"/>
    <n v="24.3"/>
    <n v="20"/>
    <n v="0.8"/>
    <n v="0.16800000000000001"/>
    <x v="8"/>
  </r>
  <r>
    <n v="3.3333333333333242"/>
    <d v="2022-05-30T00:00:00"/>
    <d v="1899-12-30T13:03:12"/>
    <n v="51.7"/>
    <n v="0"/>
    <n v="102.3"/>
    <n v="23.7"/>
    <n v="23.8"/>
    <n v="24.3"/>
    <n v="20"/>
    <n v="0.8"/>
    <n v="0.16900000000000001"/>
    <x v="8"/>
  </r>
  <r>
    <n v="3.3416666666666575"/>
    <d v="2022-05-30T00:00:00"/>
    <d v="1899-12-30T13:03:42"/>
    <n v="51.7"/>
    <n v="0"/>
    <n v="102.9"/>
    <n v="23.7"/>
    <n v="23.8"/>
    <n v="24.3"/>
    <n v="20"/>
    <n v="0.8"/>
    <n v="0.17"/>
    <x v="8"/>
  </r>
  <r>
    <n v="3.3499999999999908"/>
    <d v="2022-05-30T00:00:00"/>
    <d v="1899-12-30T13:04:12"/>
    <n v="51"/>
    <n v="0"/>
    <n v="102.9"/>
    <n v="23.7"/>
    <n v="23.8"/>
    <n v="24.2"/>
    <n v="20"/>
    <n v="0.8"/>
    <n v="0.17"/>
    <x v="8"/>
  </r>
  <r>
    <n v="3.3583333333333241"/>
    <d v="2022-05-30T00:00:00"/>
    <d v="1899-12-30T13:04:42"/>
    <n v="51"/>
    <n v="0"/>
    <n v="102.9"/>
    <n v="23.7"/>
    <n v="23.8"/>
    <n v="24.3"/>
    <n v="20"/>
    <n v="0.8"/>
    <n v="0.17100000000000001"/>
    <x v="8"/>
  </r>
  <r>
    <n v="3.3666666666666574"/>
    <d v="2022-05-30T00:00:00"/>
    <d v="1899-12-30T13:05:12"/>
    <n v="51"/>
    <n v="0"/>
    <n v="103.5"/>
    <n v="23.7"/>
    <n v="23.8"/>
    <n v="24.3"/>
    <n v="20"/>
    <n v="0.8"/>
    <n v="0.17199999999999999"/>
    <x v="8"/>
  </r>
  <r>
    <n v="3.3749999999999907"/>
    <d v="2022-05-30T00:00:00"/>
    <d v="1899-12-30T13:05:42"/>
    <n v="50.4"/>
    <n v="0"/>
    <n v="104.2"/>
    <n v="23.7"/>
    <n v="23.7"/>
    <n v="24.3"/>
    <n v="20"/>
    <n v="0.8"/>
    <n v="0.17199999999999999"/>
    <x v="8"/>
  </r>
  <r>
    <n v="3.383333333333324"/>
    <d v="2022-05-30T00:00:00"/>
    <d v="1899-12-30T13:06:12"/>
    <n v="50.4"/>
    <n v="0"/>
    <n v="104.2"/>
    <n v="23.7"/>
    <n v="23.9"/>
    <n v="24.3"/>
    <n v="20"/>
    <n v="0.8"/>
    <n v="0.17299999999999999"/>
    <x v="8"/>
  </r>
  <r>
    <n v="3.3916666666666573"/>
    <d v="2022-05-30T00:00:00"/>
    <d v="1899-12-30T13:06:42"/>
    <n v="49.7"/>
    <n v="0"/>
    <n v="104.8"/>
    <n v="23.7"/>
    <n v="23.8"/>
    <n v="24.3"/>
    <n v="20"/>
    <n v="0.8"/>
    <n v="0.17399999999999999"/>
    <x v="8"/>
  </r>
  <r>
    <n v="3.3999999999999906"/>
    <d v="2022-05-30T00:00:00"/>
    <d v="1899-12-30T13:07:13"/>
    <n v="49.7"/>
    <n v="0"/>
    <n v="104.8"/>
    <n v="23.7"/>
    <n v="23.8"/>
    <n v="24.3"/>
    <n v="20"/>
    <n v="0.8"/>
    <n v="0.17399999999999999"/>
    <x v="8"/>
  </r>
  <r>
    <n v="3.4083333333333239"/>
    <d v="2022-05-30T00:00:00"/>
    <d v="1899-12-30T13:07:43"/>
    <n v="49.7"/>
    <n v="0"/>
    <n v="105.5"/>
    <n v="23.7"/>
    <n v="23.9"/>
    <n v="24.4"/>
    <n v="20"/>
    <n v="0.8"/>
    <n v="0.17499999999999999"/>
    <x v="8"/>
  </r>
  <r>
    <n v="3.4166666666666572"/>
    <d v="2022-05-30T00:00:00"/>
    <d v="1899-12-30T13:08:13"/>
    <n v="49"/>
    <n v="0"/>
    <n v="105.5"/>
    <n v="23.7"/>
    <n v="23.8"/>
    <n v="24.3"/>
    <n v="20"/>
    <n v="0.8"/>
    <n v="0.17599999999999999"/>
    <x v="8"/>
  </r>
  <r>
    <n v="3.4249999999999905"/>
    <d v="2022-05-30T00:00:00"/>
    <d v="1899-12-30T13:08:43"/>
    <n v="49"/>
    <n v="0"/>
    <n v="106.1"/>
    <n v="23.7"/>
    <n v="23.8"/>
    <n v="24.3"/>
    <n v="20"/>
    <n v="0.8"/>
    <n v="0.17599999999999999"/>
    <x v="8"/>
  </r>
  <r>
    <n v="3.4333333333333238"/>
    <d v="2022-05-30T00:00:00"/>
    <d v="1899-12-30T13:09:13"/>
    <n v="49"/>
    <n v="0"/>
    <n v="106.7"/>
    <n v="23.6"/>
    <n v="23.8"/>
    <n v="24.2"/>
    <n v="20"/>
    <n v="0.8"/>
    <n v="0.17699999999999999"/>
    <x v="8"/>
  </r>
  <r>
    <n v="3.4416666666666571"/>
    <d v="2022-05-30T00:00:00"/>
    <d v="1899-12-30T13:09:43"/>
    <n v="48.3"/>
    <n v="0"/>
    <n v="106.7"/>
    <n v="23.7"/>
    <n v="23.8"/>
    <n v="24.4"/>
    <n v="20"/>
    <n v="0.8"/>
    <n v="0.17799999999999999"/>
    <x v="8"/>
  </r>
  <r>
    <n v="3.4499999999999904"/>
    <d v="2022-05-30T00:00:00"/>
    <d v="1899-12-30T13:10:13"/>
    <n v="48.3"/>
    <n v="0"/>
    <n v="106.7"/>
    <n v="23.7"/>
    <n v="23.8"/>
    <n v="24.3"/>
    <n v="20"/>
    <n v="0.8"/>
    <n v="0.17799999999999999"/>
    <x v="8"/>
  </r>
  <r>
    <n v="3.4583333333333237"/>
    <d v="2022-05-30T00:00:00"/>
    <d v="1899-12-30T13:10:43"/>
    <n v="48.3"/>
    <n v="0"/>
    <n v="107.4"/>
    <n v="23.8"/>
    <n v="23.9"/>
    <n v="24.4"/>
    <n v="20"/>
    <n v="0.8"/>
    <n v="0.17899999999999999"/>
    <x v="8"/>
  </r>
  <r>
    <n v="3.466666666666657"/>
    <d v="2022-05-30T00:00:00"/>
    <d v="1899-12-30T13:11:13"/>
    <n v="47.6"/>
    <n v="0"/>
    <n v="108"/>
    <n v="23.7"/>
    <n v="23.7"/>
    <n v="24.4"/>
    <n v="20"/>
    <n v="0.8"/>
    <n v="0.18"/>
    <x v="8"/>
  </r>
  <r>
    <n v="3.4749999999999903"/>
    <d v="2022-05-30T00:00:00"/>
    <d v="1899-12-30T13:11:43"/>
    <n v="47.6"/>
    <n v="0"/>
    <n v="108"/>
    <n v="23.7"/>
    <n v="23.9"/>
    <n v="24.3"/>
    <n v="20"/>
    <n v="0.8"/>
    <n v="0.18"/>
    <x v="8"/>
  </r>
  <r>
    <n v="3.4833333333333236"/>
    <d v="2022-05-30T00:00:00"/>
    <d v="1899-12-30T13:12:13"/>
    <n v="47.6"/>
    <n v="0"/>
    <n v="108.6"/>
    <n v="23.7"/>
    <n v="23.8"/>
    <n v="24.4"/>
    <n v="20"/>
    <n v="0.8"/>
    <n v="0.18099999999999999"/>
    <x v="8"/>
  </r>
  <r>
    <n v="3.4916666666666569"/>
    <d v="2022-05-30T00:00:00"/>
    <d v="1899-12-30T13:12:43"/>
    <n v="47"/>
    <n v="0"/>
    <n v="108.6"/>
    <n v="23.7"/>
    <n v="23.8"/>
    <n v="24.4"/>
    <n v="20"/>
    <n v="0.8"/>
    <n v="0.182"/>
    <x v="8"/>
  </r>
  <r>
    <n v="3.4999999999999902"/>
    <d v="2022-05-30T00:00:00"/>
    <d v="1899-12-30T13:13:13"/>
    <n v="47"/>
    <n v="0"/>
    <n v="109.3"/>
    <n v="23.7"/>
    <n v="23.8"/>
    <n v="24.4"/>
    <n v="20"/>
    <n v="0.8"/>
    <n v="0.182"/>
    <x v="8"/>
  </r>
  <r>
    <n v="3.5083333333333235"/>
    <d v="2022-05-30T00:00:00"/>
    <d v="1899-12-30T13:13:43"/>
    <n v="46.3"/>
    <n v="0"/>
    <n v="109.9"/>
    <n v="23.7"/>
    <n v="23.9"/>
    <n v="24.4"/>
    <n v="20"/>
    <n v="0.8"/>
    <n v="0.183"/>
    <x v="8"/>
  </r>
  <r>
    <n v="3.5166666666666568"/>
    <d v="2022-05-30T00:00:00"/>
    <d v="1899-12-30T13:14:13"/>
    <n v="46.3"/>
    <n v="0"/>
    <n v="109.9"/>
    <n v="23.7"/>
    <n v="23.8"/>
    <n v="24.4"/>
    <n v="20"/>
    <n v="0.8"/>
    <n v="0.184"/>
    <x v="8"/>
  </r>
  <r>
    <n v="3.5249999999999901"/>
    <d v="2022-05-30T00:00:00"/>
    <d v="1899-12-30T13:14:43"/>
    <n v="46.3"/>
    <n v="0"/>
    <n v="109.9"/>
    <n v="23.8"/>
    <n v="23.8"/>
    <n v="24.4"/>
    <n v="20"/>
    <n v="0.8"/>
    <n v="0.184"/>
    <x v="8"/>
  </r>
  <r>
    <n v="3.5333333333333234"/>
    <d v="2022-05-30T00:00:00"/>
    <d v="1899-12-30T13:15:13"/>
    <n v="45.6"/>
    <n v="0"/>
    <n v="110.5"/>
    <n v="23.7"/>
    <n v="23.8"/>
    <n v="24.4"/>
    <n v="20"/>
    <n v="0.8"/>
    <n v="0.185"/>
    <x v="8"/>
  </r>
  <r>
    <n v="3.5416666666666567"/>
    <d v="2022-05-30T00:00:00"/>
    <d v="1899-12-30T13:15:43"/>
    <n v="45.6"/>
    <n v="0"/>
    <n v="111.2"/>
    <n v="23.7"/>
    <n v="23.9"/>
    <n v="24.4"/>
    <n v="20"/>
    <n v="0.8"/>
    <n v="0.186"/>
    <x v="8"/>
  </r>
  <r>
    <n v="3.5499999999999901"/>
    <d v="2022-05-30T00:00:00"/>
    <d v="1899-12-30T13:16:13"/>
    <n v="45.6"/>
    <n v="0"/>
    <n v="111.2"/>
    <n v="23.7"/>
    <n v="23.8"/>
    <n v="24.4"/>
    <n v="20"/>
    <n v="0.8"/>
    <n v="0.186"/>
    <x v="8"/>
  </r>
  <r>
    <n v="3.5583333333333234"/>
    <d v="2022-05-30T00:00:00"/>
    <d v="1899-12-30T13:16:43"/>
    <n v="44.9"/>
    <n v="0"/>
    <n v="111.8"/>
    <n v="23.8"/>
    <n v="23.8"/>
    <n v="24.3"/>
    <n v="20"/>
    <n v="0.8"/>
    <n v="0.187"/>
    <x v="8"/>
  </r>
  <r>
    <n v="3.5666666666666567"/>
    <d v="2022-05-30T00:00:00"/>
    <d v="1899-12-30T13:17:13"/>
    <n v="44.9"/>
    <n v="0"/>
    <n v="111.8"/>
    <n v="23.7"/>
    <n v="23.9"/>
    <n v="24.5"/>
    <n v="20"/>
    <n v="0.8"/>
    <n v="0.188"/>
    <x v="8"/>
  </r>
  <r>
    <n v="3.57499999999999"/>
    <d v="2022-05-30T00:00:00"/>
    <d v="1899-12-30T13:17:43"/>
    <n v="44.9"/>
    <n v="0"/>
    <n v="112.4"/>
    <n v="23.7"/>
    <n v="23.9"/>
    <n v="24.3"/>
    <n v="20"/>
    <n v="0.8"/>
    <n v="0.188"/>
    <x v="8"/>
  </r>
  <r>
    <n v="3.5833333333333233"/>
    <d v="2022-05-30T00:00:00"/>
    <d v="1899-12-30T13:18:13"/>
    <n v="44.3"/>
    <n v="0"/>
    <n v="112.4"/>
    <n v="23.7"/>
    <n v="23.8"/>
    <n v="24.5"/>
    <n v="20"/>
    <n v="0.8"/>
    <n v="0.189"/>
    <x v="8"/>
  </r>
  <r>
    <n v="3.5916666666666566"/>
    <d v="2022-05-30T00:00:00"/>
    <d v="1899-12-30T13:18:43"/>
    <n v="44.3"/>
    <n v="0"/>
    <n v="113.1"/>
    <n v="23.7"/>
    <n v="23.9"/>
    <n v="24.4"/>
    <n v="20"/>
    <n v="0.8"/>
    <n v="0.19"/>
    <x v="8"/>
  </r>
  <r>
    <n v="3.5999999999999899"/>
    <d v="2022-05-30T00:00:00"/>
    <d v="1899-12-30T13:19:13"/>
    <n v="43.6"/>
    <n v="0"/>
    <n v="113.1"/>
    <n v="23.7"/>
    <n v="23.8"/>
    <n v="24.3"/>
    <n v="20"/>
    <n v="0.8"/>
    <n v="0.19"/>
    <x v="8"/>
  </r>
  <r>
    <n v="3.6083333333333232"/>
    <d v="2022-05-30T00:00:00"/>
    <d v="1899-12-30T13:19:43"/>
    <n v="43.6"/>
    <n v="0"/>
    <n v="113.7"/>
    <n v="23.7"/>
    <n v="23.8"/>
    <n v="24.4"/>
    <n v="20"/>
    <n v="0.8"/>
    <n v="0.191"/>
    <x v="8"/>
  </r>
  <r>
    <n v="3.6166666666666565"/>
    <d v="2022-05-30T00:00:00"/>
    <d v="1899-12-30T13:20:13"/>
    <n v="43.6"/>
    <n v="0"/>
    <n v="114.3"/>
    <n v="23.7"/>
    <n v="23.8"/>
    <n v="24.4"/>
    <n v="20"/>
    <n v="0.8"/>
    <n v="0.192"/>
    <x v="8"/>
  </r>
  <r>
    <n v="3.6249999999999898"/>
    <d v="2022-05-30T00:00:00"/>
    <d v="1899-12-30T13:20:43"/>
    <n v="42.9"/>
    <n v="0"/>
    <n v="115"/>
    <n v="23.7"/>
    <n v="23.9"/>
    <n v="24.4"/>
    <n v="20"/>
    <n v="0.8"/>
    <n v="0.192"/>
    <x v="8"/>
  </r>
  <r>
    <n v="3.6333333333333231"/>
    <d v="2022-05-30T00:00:00"/>
    <d v="1899-12-30T13:21:13"/>
    <n v="42.9"/>
    <n v="0"/>
    <n v="115"/>
    <n v="23.7"/>
    <n v="23.9"/>
    <n v="24.4"/>
    <n v="20"/>
    <n v="0.8"/>
    <n v="0.193"/>
    <x v="8"/>
  </r>
  <r>
    <n v="3.6416666666666564"/>
    <d v="2022-05-30T00:00:00"/>
    <d v="1899-12-30T13:21:43"/>
    <n v="42.9"/>
    <n v="0"/>
    <n v="115.6"/>
    <n v="23.7"/>
    <n v="23.9"/>
    <n v="24.5"/>
    <n v="20"/>
    <n v="0.8"/>
    <n v="0.19400000000000001"/>
    <x v="8"/>
  </r>
  <r>
    <n v="3.6499999999999897"/>
    <d v="2022-05-30T00:00:00"/>
    <d v="1899-12-30T13:22:13"/>
    <n v="42.2"/>
    <n v="0"/>
    <n v="115.6"/>
    <n v="23.8"/>
    <n v="23.7"/>
    <n v="24.5"/>
    <n v="20"/>
    <n v="0.8"/>
    <n v="0.19400000000000001"/>
    <x v="8"/>
  </r>
  <r>
    <n v="3.658333333333323"/>
    <d v="2022-05-30T00:00:00"/>
    <d v="1899-12-30T13:22:44"/>
    <n v="42.2"/>
    <n v="0"/>
    <n v="116.2"/>
    <n v="23.8"/>
    <n v="23.8"/>
    <n v="24.4"/>
    <n v="20"/>
    <n v="0.8"/>
    <n v="0.19500000000000001"/>
    <x v="8"/>
  </r>
  <r>
    <n v="3.6666666666666563"/>
    <d v="2022-05-30T00:00:00"/>
    <d v="1899-12-30T13:23:14"/>
    <n v="42.2"/>
    <n v="0"/>
    <n v="116.2"/>
    <n v="23.7"/>
    <n v="23.9"/>
    <n v="24.4"/>
    <n v="20"/>
    <n v="0.8"/>
    <n v="0.19600000000000001"/>
    <x v="8"/>
  </r>
  <r>
    <n v="3.6749999999999896"/>
    <d v="2022-05-30T00:00:00"/>
    <d v="1899-12-30T13:23:44"/>
    <n v="41.6"/>
    <n v="0"/>
    <n v="116.9"/>
    <n v="23.8"/>
    <n v="23.9"/>
    <n v="24.4"/>
    <n v="20"/>
    <n v="0.8"/>
    <n v="0.19600000000000001"/>
    <x v="8"/>
  </r>
  <r>
    <n v="3.6833333333333229"/>
    <d v="2022-05-30T00:00:00"/>
    <d v="1899-12-30T13:24:14"/>
    <n v="41.6"/>
    <n v="0"/>
    <n v="116.9"/>
    <n v="23.8"/>
    <n v="23.9"/>
    <n v="24.4"/>
    <n v="20"/>
    <n v="0.8"/>
    <n v="0.19700000000000001"/>
    <x v="8"/>
  </r>
  <r>
    <n v="3.6916666666666562"/>
    <d v="2022-05-30T00:00:00"/>
    <d v="1899-12-30T13:24:44"/>
    <n v="40.9"/>
    <n v="0"/>
    <n v="117.5"/>
    <n v="23.8"/>
    <n v="23.8"/>
    <n v="24.4"/>
    <n v="20"/>
    <n v="0.8"/>
    <n v="0.19800000000000001"/>
    <x v="8"/>
  </r>
  <r>
    <n v="3.6999999999999895"/>
    <d v="2022-05-30T00:00:00"/>
    <d v="1899-12-30T13:25:14"/>
    <n v="40.9"/>
    <n v="0"/>
    <n v="118.2"/>
    <n v="23.8"/>
    <n v="23.9"/>
    <n v="24.5"/>
    <n v="20"/>
    <n v="0.8"/>
    <n v="0.19800000000000001"/>
    <x v="8"/>
  </r>
  <r>
    <n v="3.7083333333333228"/>
    <d v="2022-05-30T00:00:00"/>
    <d v="1899-12-30T13:25:44"/>
    <n v="40.9"/>
    <n v="0"/>
    <n v="118.2"/>
    <n v="23.8"/>
    <n v="23.9"/>
    <n v="24.5"/>
    <n v="20"/>
    <n v="0.8"/>
    <n v="0.19900000000000001"/>
    <x v="8"/>
  </r>
  <r>
    <n v="3.7166666666666561"/>
    <d v="2022-05-30T00:00:00"/>
    <d v="1899-12-30T13:26:14"/>
    <n v="40.200000000000003"/>
    <n v="0"/>
    <n v="118.8"/>
    <n v="23.8"/>
    <n v="23.8"/>
    <n v="24.4"/>
    <n v="20"/>
    <n v="0.8"/>
    <n v="0.2"/>
    <x v="8"/>
  </r>
  <r>
    <n v="3.7249999999999894"/>
    <d v="2022-05-30T00:00:00"/>
    <d v="1899-12-30T13:26:44"/>
    <n v="40.200000000000003"/>
    <n v="0"/>
    <n v="118.8"/>
    <n v="23.8"/>
    <n v="23.9"/>
    <n v="24.4"/>
    <n v="20"/>
    <n v="0.8"/>
    <n v="0.2"/>
    <x v="8"/>
  </r>
  <r>
    <n v="3.7333333333333227"/>
    <d v="2022-05-30T00:00:00"/>
    <d v="1899-12-30T13:27:14"/>
    <n v="40.200000000000003"/>
    <n v="0"/>
    <n v="119.4"/>
    <n v="23.8"/>
    <n v="23.9"/>
    <n v="24.4"/>
    <n v="20"/>
    <n v="0.8"/>
    <n v="0.20100000000000001"/>
    <x v="8"/>
  </r>
  <r>
    <n v="3.741666666666656"/>
    <d v="2022-05-30T00:00:00"/>
    <d v="1899-12-30T13:27:44"/>
    <n v="40.200000000000003"/>
    <n v="0"/>
    <n v="119.4"/>
    <n v="23.8"/>
    <n v="23.8"/>
    <n v="24.4"/>
    <n v="20"/>
    <n v="0.8"/>
    <n v="0.20200000000000001"/>
    <x v="8"/>
  </r>
  <r>
    <n v="3.7499999999999893"/>
    <d v="2022-05-30T00:00:00"/>
    <d v="1899-12-30T13:28:14"/>
    <n v="39.5"/>
    <n v="0"/>
    <n v="120.1"/>
    <n v="23.8"/>
    <n v="23.9"/>
    <n v="24.4"/>
    <n v="20"/>
    <n v="0.8"/>
    <n v="0.20200000000000001"/>
    <x v="8"/>
  </r>
  <r>
    <n v="3.7583333333333226"/>
    <d v="2022-05-30T00:00:00"/>
    <d v="1899-12-30T13:28:44"/>
    <n v="39.5"/>
    <n v="0"/>
    <n v="120.1"/>
    <n v="23.8"/>
    <n v="23.9"/>
    <n v="24.5"/>
    <n v="20"/>
    <n v="0.8"/>
    <n v="0.20300000000000001"/>
    <x v="8"/>
  </r>
  <r>
    <n v="3.7666666666666559"/>
    <d v="2022-05-30T00:00:00"/>
    <d v="1899-12-30T13:29:14"/>
    <n v="38.9"/>
    <n v="0"/>
    <n v="120.7"/>
    <n v="23.9"/>
    <n v="23.9"/>
    <n v="24.5"/>
    <n v="20"/>
    <n v="0.8"/>
    <n v="0.20399999999999999"/>
    <x v="8"/>
  </r>
  <r>
    <n v="3.7749999999999893"/>
    <d v="2022-05-30T00:00:00"/>
    <d v="1899-12-30T13:29:44"/>
    <n v="38.9"/>
    <n v="0"/>
    <n v="120.7"/>
    <n v="23.8"/>
    <n v="23.8"/>
    <n v="24.5"/>
    <n v="20"/>
    <n v="0.8"/>
    <n v="0.20399999999999999"/>
    <x v="8"/>
  </r>
  <r>
    <n v="3.7833333333333226"/>
    <d v="2022-05-30T00:00:00"/>
    <d v="1899-12-30T13:30:14"/>
    <n v="38.9"/>
    <n v="0"/>
    <n v="121.3"/>
    <n v="23.9"/>
    <n v="23.9"/>
    <n v="24.5"/>
    <n v="20"/>
    <n v="0.8"/>
    <n v="0.20499999999999999"/>
    <x v="8"/>
  </r>
  <r>
    <n v="3.7916666666666559"/>
    <d v="2022-05-30T00:00:00"/>
    <d v="1899-12-30T13:30:44"/>
    <n v="38.9"/>
    <n v="0"/>
    <n v="121.3"/>
    <n v="23.8"/>
    <n v="23.9"/>
    <n v="24.5"/>
    <n v="20"/>
    <n v="0.8"/>
    <n v="0.20599999999999999"/>
    <x v="8"/>
  </r>
  <r>
    <n v="3.7999999999999892"/>
    <d v="2022-05-30T00:00:00"/>
    <d v="1899-12-30T13:31:14"/>
    <n v="38.200000000000003"/>
    <n v="0"/>
    <n v="122"/>
    <n v="23.9"/>
    <n v="23.9"/>
    <n v="24.5"/>
    <n v="20"/>
    <n v="0.8"/>
    <n v="0.20599999999999999"/>
    <x v="8"/>
  </r>
  <r>
    <n v="3.8083333333333225"/>
    <d v="2022-05-30T00:00:00"/>
    <d v="1899-12-30T13:31:44"/>
    <n v="38.200000000000003"/>
    <n v="0"/>
    <n v="122.6"/>
    <n v="23.9"/>
    <n v="23.8"/>
    <n v="24.5"/>
    <n v="20"/>
    <n v="0.8"/>
    <n v="0.20699999999999999"/>
    <x v="8"/>
  </r>
  <r>
    <n v="3.8166666666666558"/>
    <d v="2022-05-30T00:00:00"/>
    <d v="1899-12-30T13:32:14"/>
    <n v="37.5"/>
    <n v="0"/>
    <n v="122.6"/>
    <n v="23.9"/>
    <n v="23.9"/>
    <n v="24.5"/>
    <n v="20"/>
    <n v="0.8"/>
    <n v="0.20799999999999999"/>
    <x v="8"/>
  </r>
  <r>
    <n v="3.8249999999999891"/>
    <d v="2022-05-30T00:00:00"/>
    <d v="1899-12-30T13:32:44"/>
    <n v="37.5"/>
    <n v="0"/>
    <n v="123.2"/>
    <n v="23.9"/>
    <n v="23.8"/>
    <n v="24.4"/>
    <n v="20"/>
    <n v="0.8"/>
    <n v="0.20799999999999999"/>
    <x v="8"/>
  </r>
  <r>
    <n v="3.8333333333333224"/>
    <d v="2022-05-30T00:00:00"/>
    <d v="1899-12-30T13:33:14"/>
    <n v="37.5"/>
    <n v="0"/>
    <n v="123.2"/>
    <n v="23.8"/>
    <n v="23.8"/>
    <n v="24.5"/>
    <n v="20"/>
    <n v="0.8"/>
    <n v="0.20899999999999999"/>
    <x v="8"/>
  </r>
  <r>
    <n v="3.8416666666666557"/>
    <d v="2022-05-30T00:00:00"/>
    <d v="1899-12-30T13:33:44"/>
    <n v="36.799999999999997"/>
    <n v="0"/>
    <n v="123.9"/>
    <n v="23.9"/>
    <n v="23.8"/>
    <n v="24.5"/>
    <n v="20"/>
    <n v="0.8"/>
    <n v="0.21"/>
    <x v="8"/>
  </r>
  <r>
    <n v="3.849999999999989"/>
    <d v="2022-05-30T00:00:00"/>
    <d v="1899-12-30T13:34:14"/>
    <n v="36.799999999999997"/>
    <n v="0"/>
    <n v="123.9"/>
    <n v="23.9"/>
    <n v="23.9"/>
    <n v="24.5"/>
    <n v="20"/>
    <n v="0.8"/>
    <n v="0.21"/>
    <x v="8"/>
  </r>
  <r>
    <n v="3.8583333333333223"/>
    <d v="2022-05-30T00:00:00"/>
    <d v="1899-12-30T13:34:44"/>
    <n v="36.799999999999997"/>
    <n v="0"/>
    <n v="124.5"/>
    <n v="23.8"/>
    <n v="23.8"/>
    <n v="24.4"/>
    <n v="20"/>
    <n v="0.8"/>
    <n v="0.21099999999999999"/>
    <x v="8"/>
  </r>
  <r>
    <n v="3.8666666666666556"/>
    <d v="2022-05-30T00:00:00"/>
    <d v="1899-12-30T13:35:15"/>
    <n v="36.200000000000003"/>
    <n v="0"/>
    <n v="124.5"/>
    <n v="23.9"/>
    <n v="23.9"/>
    <n v="24.5"/>
    <n v="20"/>
    <n v="0.8"/>
    <n v="0.21199999999999999"/>
    <x v="8"/>
  </r>
  <r>
    <n v="3.8749999999999889"/>
    <d v="2022-05-30T00:00:00"/>
    <d v="1899-12-30T13:35:45"/>
    <n v="36.200000000000003"/>
    <n v="0"/>
    <n v="125.1"/>
    <n v="23.9"/>
    <n v="24"/>
    <n v="24.5"/>
    <n v="20"/>
    <n v="0.8"/>
    <n v="0.21199999999999999"/>
    <x v="8"/>
  </r>
  <r>
    <n v="3.8833333333333222"/>
    <d v="2022-05-30T00:00:00"/>
    <d v="1899-12-30T13:36:15"/>
    <n v="36.200000000000003"/>
    <n v="0"/>
    <n v="125.1"/>
    <n v="23.9"/>
    <n v="23.9"/>
    <n v="24.5"/>
    <n v="20"/>
    <n v="0.8"/>
    <n v="0.21299999999999999"/>
    <x v="8"/>
  </r>
  <r>
    <n v="3.8916666666666555"/>
    <d v="2022-05-30T00:00:00"/>
    <d v="1899-12-30T13:36:45"/>
    <n v="35.5"/>
    <n v="0"/>
    <n v="125.8"/>
    <n v="23.9"/>
    <n v="23.9"/>
    <n v="24.4"/>
    <n v="20"/>
    <n v="0.8"/>
    <n v="0.214"/>
    <x v="8"/>
  </r>
  <r>
    <n v="3.8999999999999888"/>
    <d v="2022-05-30T00:00:00"/>
    <d v="1899-12-30T13:37:15"/>
    <n v="35.5"/>
    <n v="0"/>
    <n v="125.8"/>
    <n v="23.9"/>
    <n v="24"/>
    <n v="24.5"/>
    <n v="20"/>
    <n v="0.8"/>
    <n v="0.214"/>
    <x v="8"/>
  </r>
  <r>
    <n v="3.9083333333333221"/>
    <d v="2022-05-30T00:00:00"/>
    <d v="1899-12-30T13:37:45"/>
    <n v="35.5"/>
    <n v="0"/>
    <n v="126.4"/>
    <n v="23.9"/>
    <n v="23.9"/>
    <n v="24.5"/>
    <n v="20"/>
    <n v="0.8"/>
    <n v="0.215"/>
    <x v="8"/>
  </r>
  <r>
    <n v="3.9166666666666554"/>
    <d v="2022-05-30T00:00:00"/>
    <d v="1899-12-30T13:38:15"/>
    <n v="34.799999999999997"/>
    <n v="0"/>
    <n v="127"/>
    <n v="23.9"/>
    <n v="24"/>
    <n v="24.5"/>
    <n v="20"/>
    <n v="0.8"/>
    <n v="0.216"/>
    <x v="8"/>
  </r>
  <r>
    <n v="3.9249999999999887"/>
    <d v="2022-05-30T00:00:00"/>
    <d v="1899-12-30T13:38:45"/>
    <n v="34.799999999999997"/>
    <n v="0"/>
    <n v="127"/>
    <n v="23.9"/>
    <n v="23.9"/>
    <n v="24.5"/>
    <n v="20"/>
    <n v="0.8"/>
    <n v="0.216"/>
    <x v="8"/>
  </r>
  <r>
    <n v="3.933333333333322"/>
    <d v="2022-05-30T00:00:00"/>
    <d v="1899-12-30T13:39:15"/>
    <n v="34.1"/>
    <n v="0"/>
    <n v="127.7"/>
    <n v="24"/>
    <n v="23.9"/>
    <n v="24.5"/>
    <n v="20"/>
    <n v="0.8"/>
    <n v="0.217"/>
    <x v="8"/>
  </r>
  <r>
    <n v="3.9416666666666553"/>
    <d v="2022-05-30T00:00:00"/>
    <d v="1899-12-30T13:39:45"/>
    <n v="34.1"/>
    <n v="0"/>
    <n v="127.7"/>
    <n v="24"/>
    <n v="24"/>
    <n v="24.5"/>
    <n v="20"/>
    <n v="0.8"/>
    <n v="0.218"/>
    <x v="8"/>
  </r>
  <r>
    <n v="3.9499999999999886"/>
    <d v="2022-05-30T00:00:00"/>
    <d v="1899-12-30T13:40:15"/>
    <n v="34.1"/>
    <n v="0"/>
    <n v="127.7"/>
    <n v="23.9"/>
    <n v="23.9"/>
    <n v="24.5"/>
    <n v="20"/>
    <n v="0.8"/>
    <n v="0.218"/>
    <x v="8"/>
  </r>
  <r>
    <n v="3.9583333333333219"/>
    <d v="2022-05-30T00:00:00"/>
    <d v="1899-12-30T13:40:45"/>
    <n v="33.5"/>
    <n v="0"/>
    <n v="128.30000000000001"/>
    <n v="23.9"/>
    <n v="23.9"/>
    <n v="24.5"/>
    <n v="20"/>
    <n v="0.8"/>
    <n v="0.219"/>
    <x v="8"/>
  </r>
  <r>
    <n v="3.9666666666666552"/>
    <d v="2022-05-30T00:00:00"/>
    <d v="1899-12-30T13:41:15"/>
    <n v="33.5"/>
    <n v="0"/>
    <n v="128.9"/>
    <n v="24"/>
    <n v="23.9"/>
    <n v="24.5"/>
    <n v="20"/>
    <n v="0.8"/>
    <n v="0.22"/>
    <x v="8"/>
  </r>
  <r>
    <n v="3.9749999999999885"/>
    <d v="2022-05-30T00:00:00"/>
    <d v="1899-12-30T13:41:45"/>
    <n v="33.5"/>
    <n v="0"/>
    <n v="128.9"/>
    <n v="24"/>
    <n v="24"/>
    <n v="24.5"/>
    <n v="20"/>
    <n v="0.8"/>
    <n v="0.22"/>
    <x v="8"/>
  </r>
  <r>
    <n v="3.9833333333333218"/>
    <d v="2022-05-30T00:00:00"/>
    <d v="1899-12-30T13:42:15"/>
    <n v="32.799999999999997"/>
    <n v="0"/>
    <n v="129.6"/>
    <n v="24"/>
    <n v="23.9"/>
    <n v="24.5"/>
    <n v="20"/>
    <n v="0.8"/>
    <n v="0.221"/>
    <x v="8"/>
  </r>
  <r>
    <n v="3.9916666666666551"/>
    <d v="2022-05-30T00:00:00"/>
    <d v="1899-12-30T13:42:45"/>
    <n v="32.799999999999997"/>
    <n v="0"/>
    <n v="129.6"/>
    <n v="24"/>
    <n v="24"/>
    <n v="24.6"/>
    <n v="20"/>
    <n v="0.8"/>
    <n v="0.222"/>
    <x v="8"/>
  </r>
  <r>
    <n v="3.9999999999999885"/>
    <d v="2022-05-30T00:00:00"/>
    <d v="1899-12-30T13:43:15"/>
    <n v="32.799999999999997"/>
    <n v="0"/>
    <n v="130.19999999999999"/>
    <n v="24"/>
    <n v="24"/>
    <n v="24.6"/>
    <n v="20"/>
    <n v="0.8"/>
    <n v="0.222"/>
    <x v="8"/>
  </r>
  <r>
    <n v="4.0083333333333222"/>
    <d v="2022-05-30T00:00:00"/>
    <d v="1899-12-30T13:43:45"/>
    <n v="32.799999999999997"/>
    <n v="0"/>
    <n v="130.19999999999999"/>
    <n v="24"/>
    <n v="23.9"/>
    <n v="24.5"/>
    <n v="20"/>
    <n v="0.8"/>
    <n v="0.223"/>
    <x v="8"/>
  </r>
  <r>
    <n v="4.0166666666666559"/>
    <d v="2022-05-30T00:00:00"/>
    <d v="1899-12-30T13:44:15"/>
    <n v="32.1"/>
    <n v="0"/>
    <n v="130.80000000000001"/>
    <n v="24"/>
    <n v="24"/>
    <n v="24.6"/>
    <n v="20"/>
    <n v="0.8"/>
    <n v="0.224"/>
    <x v="8"/>
  </r>
  <r>
    <n v="4.0249999999999897"/>
    <d v="2022-05-30T00:00:00"/>
    <d v="1899-12-30T13:44:45"/>
    <n v="32.1"/>
    <n v="0"/>
    <n v="130.80000000000001"/>
    <n v="24"/>
    <n v="24.1"/>
    <n v="24.6"/>
    <n v="20"/>
    <n v="0.8"/>
    <n v="0.224"/>
    <x v="8"/>
  </r>
  <r>
    <n v="4.0333333333333234"/>
    <d v="2022-05-30T00:00:00"/>
    <d v="1899-12-30T13:45:15"/>
    <n v="32.1"/>
    <n v="0"/>
    <n v="131.5"/>
    <n v="24"/>
    <n v="24"/>
    <n v="24.5"/>
    <n v="20"/>
    <n v="0.8"/>
    <n v="0.22500000000000001"/>
    <x v="8"/>
  </r>
  <r>
    <n v="4.0416666666666572"/>
    <d v="2022-05-30T00:00:00"/>
    <d v="1899-12-30T13:45:45"/>
    <n v="31.4"/>
    <n v="0"/>
    <n v="131.5"/>
    <n v="24"/>
    <n v="24.1"/>
    <n v="24.5"/>
    <n v="20"/>
    <n v="0.8"/>
    <n v="0.22600000000000001"/>
    <x v="8"/>
  </r>
  <r>
    <n v="4.0499999999999909"/>
    <d v="2022-05-30T00:00:00"/>
    <d v="1899-12-30T13:46:16"/>
    <n v="31.4"/>
    <n v="0"/>
    <n v="132.1"/>
    <n v="24"/>
    <n v="24"/>
    <n v="24.5"/>
    <n v="20"/>
    <n v="0.8"/>
    <n v="0.22600000000000001"/>
    <x v="8"/>
  </r>
  <r>
    <n v="4.0583333333333247"/>
    <d v="2022-05-30T00:00:00"/>
    <d v="1899-12-30T13:46:46"/>
    <n v="31.4"/>
    <n v="0"/>
    <n v="132.1"/>
    <n v="23.9"/>
    <n v="23.9"/>
    <n v="24.6"/>
    <n v="20"/>
    <n v="0.8"/>
    <n v="0.22700000000000001"/>
    <x v="8"/>
  </r>
  <r>
    <n v="4.0666666666666584"/>
    <d v="2022-05-30T00:00:00"/>
    <d v="1899-12-30T13:47:16"/>
    <n v="30.8"/>
    <n v="0"/>
    <n v="132.80000000000001"/>
    <n v="24"/>
    <n v="23.9"/>
    <n v="24.5"/>
    <n v="20"/>
    <n v="0.8"/>
    <n v="0.22800000000000001"/>
    <x v="8"/>
  </r>
  <r>
    <n v="4.0749999999999922"/>
    <d v="2022-05-30T00:00:00"/>
    <d v="1899-12-30T13:47:46"/>
    <n v="30.8"/>
    <n v="0"/>
    <n v="132.80000000000001"/>
    <n v="24"/>
    <n v="24"/>
    <n v="24.6"/>
    <n v="20"/>
    <n v="0.8"/>
    <n v="0.22800000000000001"/>
    <x v="8"/>
  </r>
  <r>
    <n v="4.0833333333333259"/>
    <d v="2022-05-30T00:00:00"/>
    <d v="1899-12-30T13:48:16"/>
    <n v="30.8"/>
    <n v="0"/>
    <n v="133.4"/>
    <n v="24"/>
    <n v="24"/>
    <n v="24.6"/>
    <n v="20"/>
    <n v="0.8"/>
    <n v="0.22900000000000001"/>
    <x v="8"/>
  </r>
  <r>
    <n v="4.0916666666666597"/>
    <d v="2022-05-30T00:00:00"/>
    <d v="1899-12-30T13:48:46"/>
    <n v="30.1"/>
    <n v="0"/>
    <n v="133.4"/>
    <n v="24"/>
    <n v="24"/>
    <n v="24.6"/>
    <n v="20"/>
    <n v="0.8"/>
    <n v="0.23"/>
    <x v="8"/>
  </r>
  <r>
    <n v="4.0999999999999934"/>
    <d v="2022-05-30T00:00:00"/>
    <d v="1899-12-30T13:49:16"/>
    <n v="30.1"/>
    <n v="0"/>
    <n v="134"/>
    <n v="24"/>
    <n v="24"/>
    <n v="24.6"/>
    <n v="20"/>
    <n v="0.8"/>
    <n v="0.23"/>
    <x v="8"/>
  </r>
  <r>
    <n v="4.1083333333333272"/>
    <d v="2022-05-30T00:00:00"/>
    <d v="1899-12-30T13:49:46"/>
    <n v="30.1"/>
    <n v="0"/>
    <n v="134"/>
    <n v="24"/>
    <n v="24"/>
    <n v="24.6"/>
    <n v="20"/>
    <n v="0.8"/>
    <n v="0.23100000000000001"/>
    <x v="8"/>
  </r>
  <r>
    <n v="4.1166666666666609"/>
    <d v="2022-05-30T00:00:00"/>
    <d v="1899-12-30T13:50:16"/>
    <n v="29.4"/>
    <n v="0"/>
    <n v="134.69999999999999"/>
    <n v="24"/>
    <n v="24"/>
    <n v="24.6"/>
    <n v="20"/>
    <n v="0.8"/>
    <n v="0.23200000000000001"/>
    <x v="8"/>
  </r>
  <r>
    <n v="4.1249999999999947"/>
    <d v="2022-05-30T00:00:00"/>
    <d v="1899-12-30T13:50:46"/>
    <n v="29.4"/>
    <n v="0"/>
    <n v="135.30000000000001"/>
    <n v="24"/>
    <n v="24"/>
    <n v="24.6"/>
    <n v="20"/>
    <n v="0.8"/>
    <n v="0.23200000000000001"/>
    <x v="8"/>
  </r>
  <r>
    <n v="4.1333333333333284"/>
    <d v="2022-05-30T00:00:00"/>
    <d v="1899-12-30T13:51:16"/>
    <n v="29.4"/>
    <n v="0"/>
    <n v="135.30000000000001"/>
    <n v="24"/>
    <n v="24"/>
    <n v="24.6"/>
    <n v="20"/>
    <n v="0.8"/>
    <n v="0.23300000000000001"/>
    <x v="8"/>
  </r>
  <r>
    <n v="4.1416666666666622"/>
    <d v="2022-05-30T00:00:00"/>
    <d v="1899-12-30T13:51:46"/>
    <n v="29.4"/>
    <n v="0"/>
    <n v="135.30000000000001"/>
    <n v="24"/>
    <n v="24.1"/>
    <n v="24.6"/>
    <n v="20"/>
    <n v="0.8"/>
    <n v="0.23400000000000001"/>
    <x v="8"/>
  </r>
  <r>
    <n v="4.1499999999999959"/>
    <d v="2022-05-30T00:00:00"/>
    <d v="1899-12-30T13:52:16"/>
    <n v="28.7"/>
    <n v="0"/>
    <n v="135.9"/>
    <n v="24"/>
    <n v="24"/>
    <n v="24.6"/>
    <n v="20"/>
    <n v="0.8"/>
    <n v="0.23400000000000001"/>
    <x v="8"/>
  </r>
  <r>
    <n v="4.1583333333333297"/>
    <d v="2022-05-30T00:00:00"/>
    <d v="1899-12-30T13:52:46"/>
    <n v="28.7"/>
    <n v="0"/>
    <n v="135.9"/>
    <n v="24"/>
    <n v="24.1"/>
    <n v="24.6"/>
    <n v="20"/>
    <n v="0.8"/>
    <n v="0.23499999999999999"/>
    <x v="8"/>
  </r>
  <r>
    <n v="4.1666666666666634"/>
    <d v="2022-05-30T00:00:00"/>
    <d v="1899-12-30T13:53:16"/>
    <n v="28.7"/>
    <n v="0"/>
    <n v="136.6"/>
    <n v="24"/>
    <n v="24.1"/>
    <n v="24.7"/>
    <n v="20"/>
    <n v="0.8"/>
    <n v="0.23599999999999999"/>
    <x v="8"/>
  </r>
  <r>
    <n v="4.1749999999999972"/>
    <d v="2022-05-30T00:00:00"/>
    <d v="1899-12-30T13:53:46"/>
    <n v="28.1"/>
    <n v="0"/>
    <n v="137.19999999999999"/>
    <n v="24"/>
    <n v="24"/>
    <n v="24.6"/>
    <n v="20"/>
    <n v="0.8"/>
    <n v="0.23599999999999999"/>
    <x v="8"/>
  </r>
  <r>
    <n v="4.1833333333333309"/>
    <d v="2022-05-30T00:00:00"/>
    <d v="1899-12-30T13:54:16"/>
    <n v="28.1"/>
    <n v="0"/>
    <n v="137.19999999999999"/>
    <n v="24"/>
    <n v="24.1"/>
    <n v="24.6"/>
    <n v="20"/>
    <n v="0.8"/>
    <n v="0.23699999999999999"/>
    <x v="8"/>
  </r>
  <r>
    <n v="4.1916666666666647"/>
    <d v="2022-05-30T00:00:00"/>
    <d v="1899-12-30T13:54:46"/>
    <n v="28.1"/>
    <n v="0"/>
    <n v="137.80000000000001"/>
    <n v="24"/>
    <n v="24"/>
    <n v="24.6"/>
    <n v="20"/>
    <n v="0.8"/>
    <n v="0.23799999999999999"/>
    <x v="8"/>
  </r>
  <r>
    <n v="4.1999999999999984"/>
    <d v="2022-05-30T00:00:00"/>
    <d v="1899-12-30T13:55:16"/>
    <n v="27.4"/>
    <n v="0"/>
    <n v="137.80000000000001"/>
    <n v="24"/>
    <n v="24"/>
    <n v="24.6"/>
    <n v="20"/>
    <n v="0.8"/>
    <n v="0.23799999999999999"/>
    <x v="8"/>
  </r>
  <r>
    <n v="4.2083333333333321"/>
    <d v="2022-05-30T00:00:00"/>
    <d v="1899-12-30T13:55:46"/>
    <n v="27.4"/>
    <n v="0"/>
    <n v="137.80000000000001"/>
    <n v="24"/>
    <n v="24.1"/>
    <n v="24.6"/>
    <n v="20"/>
    <n v="0.8"/>
    <n v="0.23899999999999999"/>
    <x v="8"/>
  </r>
  <r>
    <n v="4.2166666666666659"/>
    <d v="2022-05-30T00:00:00"/>
    <d v="1899-12-30T13:56:16"/>
    <n v="27.4"/>
    <n v="0"/>
    <n v="138.5"/>
    <n v="24"/>
    <n v="24"/>
    <n v="24.5"/>
    <n v="20"/>
    <n v="0.8"/>
    <n v="0.24"/>
    <x v="8"/>
  </r>
  <r>
    <n v="4.2249999999999996"/>
    <d v="2022-05-30T00:00:00"/>
    <d v="1899-12-30T13:56:46"/>
    <n v="27.4"/>
    <n v="0"/>
    <n v="139.1"/>
    <n v="24"/>
    <n v="23.9"/>
    <n v="24.6"/>
    <n v="20"/>
    <n v="0.8"/>
    <n v="0.24"/>
    <x v="8"/>
  </r>
  <r>
    <n v="4.2333333333333334"/>
    <d v="2022-05-30T00:00:00"/>
    <d v="1899-12-30T13:57:16"/>
    <n v="26.7"/>
    <n v="0"/>
    <n v="139.1"/>
    <n v="24"/>
    <n v="24.1"/>
    <n v="24.6"/>
    <n v="20"/>
    <n v="0.8"/>
    <n v="0.24099999999999999"/>
    <x v="8"/>
  </r>
  <r>
    <n v="4.2416666666666671"/>
    <d v="2022-05-30T00:00:00"/>
    <d v="1899-12-30T13:57:46"/>
    <n v="26.7"/>
    <n v="0"/>
    <n v="139.1"/>
    <n v="24"/>
    <n v="24.1"/>
    <n v="24.6"/>
    <n v="20"/>
    <n v="0.8"/>
    <n v="0.24199999999999999"/>
    <x v="8"/>
  </r>
  <r>
    <n v="4.2500000000000009"/>
    <d v="2022-05-30T00:00:00"/>
    <d v="1899-12-30T13:58:17"/>
    <n v="26.7"/>
    <n v="0"/>
    <n v="139.69999999999999"/>
    <n v="24"/>
    <n v="24.1"/>
    <n v="24.7"/>
    <n v="20"/>
    <n v="0.8"/>
    <n v="0.24199999999999999"/>
    <x v="8"/>
  </r>
  <r>
    <n v="4.2583333333333346"/>
    <d v="2022-05-30T00:00:00"/>
    <d v="1899-12-30T13:58:47"/>
    <n v="26"/>
    <n v="0"/>
    <n v="139.69999999999999"/>
    <n v="24"/>
    <n v="24.1"/>
    <n v="24.7"/>
    <n v="20"/>
    <n v="0.8"/>
    <n v="0.24299999999999999"/>
    <x v="8"/>
  </r>
  <r>
    <n v="4.2666666666666684"/>
    <d v="2022-05-30T00:00:00"/>
    <d v="1899-12-30T13:59:17"/>
    <n v="26"/>
    <n v="0"/>
    <n v="140.4"/>
    <n v="24.1"/>
    <n v="24"/>
    <n v="24.7"/>
    <n v="20"/>
    <n v="0.8"/>
    <n v="0.24399999999999999"/>
    <x v="8"/>
  </r>
  <r>
    <n v="4.2750000000000021"/>
    <d v="2022-05-30T00:00:00"/>
    <d v="1899-12-30T13:59:47"/>
    <n v="26"/>
    <n v="0"/>
    <n v="140.4"/>
    <n v="24"/>
    <n v="24.1"/>
    <n v="24.6"/>
    <n v="20"/>
    <n v="0.8"/>
    <n v="0.24399999999999999"/>
    <x v="8"/>
  </r>
  <r>
    <n v="4.2833333333333359"/>
    <d v="2022-05-30T00:00:00"/>
    <d v="1899-12-30T14:00:17"/>
    <n v="25.4"/>
    <n v="0"/>
    <n v="141"/>
    <n v="24"/>
    <n v="24.1"/>
    <n v="24.6"/>
    <n v="20"/>
    <n v="0.8"/>
    <n v="0.245"/>
    <x v="8"/>
  </r>
  <r>
    <n v="4.2916666666666696"/>
    <d v="2022-05-30T00:00:00"/>
    <d v="1899-12-30T14:00:47"/>
    <n v="25.4"/>
    <n v="0"/>
    <n v="141"/>
    <n v="24"/>
    <n v="24.1"/>
    <n v="24.7"/>
    <n v="20"/>
    <n v="0.8"/>
    <n v="0.246"/>
    <x v="8"/>
  </r>
  <r>
    <n v="4.3000000000000034"/>
    <d v="2022-05-30T00:00:00"/>
    <d v="1899-12-30T14:01:17"/>
    <n v="25.4"/>
    <n v="0"/>
    <n v="141.6"/>
    <n v="24"/>
    <n v="24.1"/>
    <n v="24.7"/>
    <n v="20"/>
    <n v="0.8"/>
    <n v="0.246"/>
    <x v="8"/>
  </r>
  <r>
    <n v="4.3083333333333371"/>
    <d v="2022-05-30T00:00:00"/>
    <d v="1899-12-30T14:01:47"/>
    <n v="25.4"/>
    <n v="0"/>
    <n v="141.6"/>
    <n v="24"/>
    <n v="24"/>
    <n v="24.6"/>
    <n v="20"/>
    <n v="0.8"/>
    <n v="0.247"/>
    <x v="8"/>
  </r>
  <r>
    <n v="4.3166666666666709"/>
    <d v="2022-05-30T00:00:00"/>
    <d v="1899-12-30T14:02:17"/>
    <n v="24.7"/>
    <n v="0"/>
    <n v="142.30000000000001"/>
    <n v="24.1"/>
    <n v="24.1"/>
    <n v="24.7"/>
    <n v="20"/>
    <n v="0.8"/>
    <n v="0.248"/>
    <x v="8"/>
  </r>
  <r>
    <n v="4.3250000000000046"/>
    <d v="2022-05-30T00:00:00"/>
    <d v="1899-12-30T14:02:47"/>
    <n v="24.7"/>
    <n v="0"/>
    <n v="142.30000000000001"/>
    <n v="24"/>
    <n v="24.2"/>
    <n v="24.7"/>
    <n v="20"/>
    <n v="0.8"/>
    <n v="0.248"/>
    <x v="8"/>
  </r>
  <r>
    <n v="4.3333333333333384"/>
    <d v="2022-05-30T00:00:00"/>
    <d v="1899-12-30T14:03:17"/>
    <n v="24.7"/>
    <n v="0"/>
    <n v="142.9"/>
    <n v="24"/>
    <n v="24.1"/>
    <n v="24.8"/>
    <n v="20"/>
    <n v="0.8"/>
    <n v="0.249"/>
    <x v="8"/>
  </r>
  <r>
    <n v="4.3416666666666721"/>
    <d v="2022-05-30T00:00:00"/>
    <d v="1899-12-30T14:03:47"/>
    <n v="24.7"/>
    <n v="0"/>
    <n v="142.9"/>
    <n v="24"/>
    <n v="24.1"/>
    <n v="24.7"/>
    <n v="20"/>
    <n v="0.8"/>
    <n v="0.25"/>
    <x v="8"/>
  </r>
  <r>
    <n v="4.3500000000000059"/>
    <d v="2022-05-30T00:00:00"/>
    <d v="1899-12-30T14:04:17"/>
    <n v="24"/>
    <n v="0"/>
    <n v="143.5"/>
    <n v="24.1"/>
    <n v="24"/>
    <n v="24.7"/>
    <n v="20"/>
    <n v="0.8"/>
    <n v="0.25"/>
    <x v="8"/>
  </r>
  <r>
    <n v="4.3583333333333396"/>
    <d v="2022-05-30T00:00:00"/>
    <d v="1899-12-30T14:04:47"/>
    <n v="24"/>
    <n v="0"/>
    <n v="143.5"/>
    <n v="24"/>
    <n v="24.1"/>
    <n v="24.8"/>
    <n v="20"/>
    <n v="0.8"/>
    <n v="0.251"/>
    <x v="8"/>
  </r>
  <r>
    <n v="4.3666666666666734"/>
    <d v="2022-05-30T00:00:00"/>
    <d v="1899-12-30T14:05:17"/>
    <n v="24"/>
    <n v="0"/>
    <n v="144.19999999999999"/>
    <n v="24.1"/>
    <n v="24.1"/>
    <n v="24.7"/>
    <n v="20"/>
    <n v="0.8"/>
    <n v="0.252"/>
    <x v="8"/>
  </r>
  <r>
    <n v="4.3750000000000071"/>
    <d v="2022-05-30T00:00:00"/>
    <d v="1899-12-30T14:05:47"/>
    <n v="24"/>
    <n v="0"/>
    <n v="144.19999999999999"/>
    <n v="24.1"/>
    <n v="24"/>
    <n v="24.7"/>
    <n v="20"/>
    <n v="0.8"/>
    <n v="0.252"/>
    <x v="8"/>
  </r>
  <r>
    <n v="4.3833333333333409"/>
    <d v="2022-05-30T00:00:00"/>
    <d v="1899-12-30T14:06:17"/>
    <n v="23.3"/>
    <n v="0"/>
    <n v="144.80000000000001"/>
    <n v="24"/>
    <n v="24.1"/>
    <n v="24.7"/>
    <n v="20"/>
    <n v="0.8"/>
    <n v="0.253"/>
    <x v="8"/>
  </r>
  <r>
    <n v="4.3916666666666746"/>
    <d v="2022-05-30T00:00:00"/>
    <d v="1899-12-30T14:06:47"/>
    <n v="23.3"/>
    <n v="0"/>
    <n v="144.80000000000001"/>
    <n v="24.1"/>
    <n v="24"/>
    <n v="24.7"/>
    <n v="20"/>
    <n v="0.8"/>
    <n v="0.254"/>
    <x v="8"/>
  </r>
  <r>
    <n v="4.4000000000000083"/>
    <d v="2022-05-30T00:00:00"/>
    <d v="1899-12-30T14:07:17"/>
    <n v="23.3"/>
    <n v="0"/>
    <n v="145.5"/>
    <n v="24.2"/>
    <n v="24.1"/>
    <n v="24.7"/>
    <n v="20"/>
    <n v="0.8"/>
    <n v="0.254"/>
    <x v="8"/>
  </r>
  <r>
    <n v="4.4083333333333421"/>
    <d v="2022-05-30T00:00:00"/>
    <d v="1899-12-30T14:07:47"/>
    <n v="22.6"/>
    <n v="0"/>
    <n v="145.5"/>
    <n v="24.1"/>
    <n v="24.2"/>
    <n v="24.7"/>
    <n v="20"/>
    <n v="0.8"/>
    <n v="0.255"/>
    <x v="8"/>
  </r>
  <r>
    <n v="4.4166666666666758"/>
    <d v="2022-05-30T00:00:00"/>
    <d v="1899-12-30T14:08:17"/>
    <n v="22.6"/>
    <n v="0"/>
    <n v="145.5"/>
    <n v="24.1"/>
    <n v="24"/>
    <n v="24.8"/>
    <n v="20"/>
    <n v="0.8"/>
    <n v="0.25600000000000001"/>
    <x v="8"/>
  </r>
  <r>
    <n v="4.4250000000000096"/>
    <d v="2022-05-30T00:00:00"/>
    <d v="1899-12-30T14:08:47"/>
    <n v="22.6"/>
    <n v="0"/>
    <n v="146.1"/>
    <n v="24.1"/>
    <n v="24.1"/>
    <n v="24.7"/>
    <n v="20"/>
    <n v="0.8"/>
    <n v="0.25600000000000001"/>
    <x v="8"/>
  </r>
  <r>
    <n v="4.4333333333333433"/>
    <d v="2022-05-30T00:00:00"/>
    <d v="1899-12-30T14:09:17"/>
    <n v="22.6"/>
    <n v="0"/>
    <n v="146.1"/>
    <n v="24.1"/>
    <n v="24.1"/>
    <n v="24.7"/>
    <n v="20"/>
    <n v="0.8"/>
    <n v="0.25700000000000001"/>
    <x v="8"/>
  </r>
  <r>
    <n v="4.4416666666666771"/>
    <d v="2022-05-30T00:00:00"/>
    <d v="1899-12-30T14:09:48"/>
    <n v="22"/>
    <n v="0"/>
    <n v="146.69999999999999"/>
    <n v="24.1"/>
    <n v="24.1"/>
    <n v="24.7"/>
    <n v="20"/>
    <n v="0.8"/>
    <n v="0.25800000000000001"/>
    <x v="8"/>
  </r>
  <r>
    <n v="4.4500000000000108"/>
    <d v="2022-05-30T00:00:00"/>
    <d v="1899-12-30T14:10:18"/>
    <n v="22"/>
    <n v="0"/>
    <n v="146.69999999999999"/>
    <n v="24.1"/>
    <n v="24.1"/>
    <n v="24.8"/>
    <n v="20"/>
    <n v="0.8"/>
    <n v="0.25800000000000001"/>
    <x v="8"/>
  </r>
  <r>
    <n v="4.4583333333333446"/>
    <d v="2022-05-30T00:00:00"/>
    <d v="1899-12-30T14:10:48"/>
    <n v="22"/>
    <n v="0"/>
    <n v="147.4"/>
    <n v="24.1"/>
    <n v="24"/>
    <n v="24.7"/>
    <n v="20"/>
    <n v="0.8"/>
    <n v="0.25900000000000001"/>
    <x v="8"/>
  </r>
  <r>
    <n v="4.4666666666666783"/>
    <d v="2022-05-30T00:00:00"/>
    <d v="1899-12-30T14:11:18"/>
    <n v="22"/>
    <n v="0"/>
    <n v="147.4"/>
    <n v="24.1"/>
    <n v="24.1"/>
    <n v="24.7"/>
    <n v="20"/>
    <n v="0.8"/>
    <n v="0.26"/>
    <x v="8"/>
  </r>
  <r>
    <n v="4.4750000000000121"/>
    <d v="2022-05-30T00:00:00"/>
    <d v="1899-12-30T14:11:48"/>
    <n v="21.3"/>
    <n v="0"/>
    <n v="148"/>
    <n v="24.1"/>
    <n v="24.1"/>
    <n v="24.8"/>
    <n v="20"/>
    <n v="0.8"/>
    <n v="0.26"/>
    <x v="8"/>
  </r>
  <r>
    <n v="4.4833333333333458"/>
    <d v="2022-05-30T00:00:00"/>
    <d v="1899-12-30T14:12:18"/>
    <n v="21.3"/>
    <n v="0"/>
    <n v="148"/>
    <n v="24.1"/>
    <n v="24"/>
    <n v="24.8"/>
    <n v="20"/>
    <n v="0.8"/>
    <n v="0.26100000000000001"/>
    <x v="8"/>
  </r>
  <r>
    <n v="4.4916666666666796"/>
    <d v="2022-05-30T00:00:00"/>
    <d v="1899-12-30T14:12:48"/>
    <n v="21.3"/>
    <n v="0"/>
    <n v="148"/>
    <n v="24.1"/>
    <n v="24.1"/>
    <n v="24.8"/>
    <n v="20"/>
    <n v="0.8"/>
    <n v="0.26200000000000001"/>
    <x v="8"/>
  </r>
  <r>
    <n v="4.5000000000000133"/>
    <d v="2022-05-30T00:00:00"/>
    <d v="1899-12-30T14:13:18"/>
    <n v="21.3"/>
    <n v="0"/>
    <n v="148.6"/>
    <n v="24.1"/>
    <n v="24"/>
    <n v="24.7"/>
    <n v="20"/>
    <n v="0.8"/>
    <n v="0.26200000000000001"/>
    <x v="8"/>
  </r>
  <r>
    <n v="4.5083333333333471"/>
    <d v="2022-05-30T00:00:00"/>
    <d v="1899-12-30T14:13:48"/>
    <n v="20.6"/>
    <n v="0"/>
    <n v="149.30000000000001"/>
    <n v="24.1"/>
    <n v="24.1"/>
    <n v="24.7"/>
    <n v="20"/>
    <n v="0.8"/>
    <n v="0.26300000000000001"/>
    <x v="8"/>
  </r>
  <r>
    <n v="4.5166666666666808"/>
    <d v="2022-05-30T00:00:00"/>
    <d v="1899-12-30T14:14:18"/>
    <n v="20.6"/>
    <n v="0"/>
    <n v="149.30000000000001"/>
    <n v="24.1"/>
    <n v="24.1"/>
    <n v="24.8"/>
    <n v="20"/>
    <n v="0.8"/>
    <n v="0.26400000000000001"/>
    <x v="8"/>
  </r>
  <r>
    <n v="4.5250000000000146"/>
    <d v="2022-05-30T00:00:00"/>
    <d v="1899-12-30T14:14:48"/>
    <n v="20.6"/>
    <n v="0"/>
    <n v="149.30000000000001"/>
    <n v="24.1"/>
    <n v="24.1"/>
    <n v="24.8"/>
    <n v="20"/>
    <n v="0.8"/>
    <n v="0.26400000000000001"/>
    <x v="8"/>
  </r>
  <r>
    <n v="4.5333333333333483"/>
    <d v="2022-05-30T00:00:00"/>
    <d v="1899-12-30T14:15:18"/>
    <n v="20.6"/>
    <n v="0"/>
    <n v="149.9"/>
    <n v="24"/>
    <n v="24.1"/>
    <n v="24.7"/>
    <n v="20"/>
    <n v="0.8"/>
    <n v="0.26500000000000001"/>
    <x v="8"/>
  </r>
  <r>
    <n v="4.5416666666666821"/>
    <d v="2022-05-30T00:00:00"/>
    <d v="1899-12-30T14:15:48"/>
    <n v="19.899999999999999"/>
    <n v="0"/>
    <n v="149.9"/>
    <n v="24.1"/>
    <n v="24.1"/>
    <n v="24.7"/>
    <n v="20"/>
    <n v="0.8"/>
    <n v="0.26600000000000001"/>
    <x v="8"/>
  </r>
  <r>
    <n v="4.5500000000000158"/>
    <d v="2022-05-30T00:00:00"/>
    <d v="1899-12-30T14:16:18"/>
    <n v="19.899999999999999"/>
    <n v="0"/>
    <n v="150.5"/>
    <n v="24.1"/>
    <n v="24.1"/>
    <n v="24.7"/>
    <n v="20"/>
    <n v="0.8"/>
    <n v="0.26600000000000001"/>
    <x v="8"/>
  </r>
  <r>
    <n v="4.5583333333333496"/>
    <d v="2022-05-30T00:00:00"/>
    <d v="1899-12-30T14:16:48"/>
    <n v="19.899999999999999"/>
    <n v="0"/>
    <n v="150.5"/>
    <n v="24.1"/>
    <n v="24.1"/>
    <n v="24.9"/>
    <n v="20"/>
    <n v="0.8"/>
    <n v="0.26700000000000002"/>
    <x v="8"/>
  </r>
  <r>
    <n v="4.5666666666666833"/>
    <d v="2022-05-30T00:00:00"/>
    <d v="1899-12-30T14:17:18"/>
    <n v="19.899999999999999"/>
    <n v="0"/>
    <n v="151.19999999999999"/>
    <n v="24.1"/>
    <n v="24"/>
    <n v="24.7"/>
    <n v="20"/>
    <n v="0.8"/>
    <n v="0.26800000000000002"/>
    <x v="8"/>
  </r>
  <r>
    <n v="4.5750000000000171"/>
    <d v="2022-05-30T00:00:00"/>
    <d v="1899-12-30T14:17:48"/>
    <n v="19.3"/>
    <n v="0"/>
    <n v="151.19999999999999"/>
    <n v="24"/>
    <n v="24.2"/>
    <n v="24.8"/>
    <n v="20"/>
    <n v="0.8"/>
    <n v="0.26800000000000002"/>
    <x v="8"/>
  </r>
  <r>
    <n v="4.5833333333333508"/>
    <d v="2022-05-30T00:00:00"/>
    <d v="1899-12-30T14:18:18"/>
    <n v="19.3"/>
    <n v="0"/>
    <n v="151.80000000000001"/>
    <n v="24"/>
    <n v="24"/>
    <n v="24.7"/>
    <n v="20"/>
    <n v="0.8"/>
    <n v="0.26900000000000002"/>
    <x v="8"/>
  </r>
  <r>
    <n v="4.5916666666666845"/>
    <d v="2022-05-30T00:00:00"/>
    <d v="1899-12-30T14:18:48"/>
    <n v="19.3"/>
    <n v="0"/>
    <n v="151.80000000000001"/>
    <n v="24.1"/>
    <n v="24.2"/>
    <n v="24.7"/>
    <n v="20"/>
    <n v="0.8"/>
    <n v="0.27"/>
    <x v="8"/>
  </r>
  <r>
    <n v="4.6000000000000183"/>
    <d v="2022-05-30T00:00:00"/>
    <d v="1899-12-30T14:19:18"/>
    <n v="19.3"/>
    <n v="0"/>
    <n v="152.4"/>
    <n v="24.1"/>
    <n v="24.1"/>
    <n v="24.8"/>
    <n v="20"/>
    <n v="0.8"/>
    <n v="0.27"/>
    <x v="8"/>
  </r>
  <r>
    <n v="4.608333333333352"/>
    <d v="2022-05-30T00:00:00"/>
    <d v="1899-12-30T14:19:48"/>
    <n v="18.600000000000001"/>
    <n v="0"/>
    <n v="152.4"/>
    <n v="24"/>
    <n v="24"/>
    <n v="24.8"/>
    <n v="20"/>
    <n v="0.8"/>
    <n v="0.27100000000000002"/>
    <x v="8"/>
  </r>
  <r>
    <n v="4.6166666666666858"/>
    <d v="2022-05-30T00:00:00"/>
    <d v="1899-12-30T14:20:18"/>
    <n v="18.600000000000001"/>
    <n v="0"/>
    <n v="152.4"/>
    <n v="24.1"/>
    <n v="24.1"/>
    <n v="24.7"/>
    <n v="20"/>
    <n v="0.8"/>
    <n v="0.27200000000000002"/>
    <x v="8"/>
  </r>
  <r>
    <n v="4.6250000000000195"/>
    <d v="2022-05-30T00:00:00"/>
    <d v="1899-12-30T14:20:48"/>
    <n v="18.600000000000001"/>
    <n v="0"/>
    <n v="153.1"/>
    <n v="24.1"/>
    <n v="24.1"/>
    <n v="24.7"/>
    <n v="20"/>
    <n v="0.8"/>
    <n v="0.27200000000000002"/>
    <x v="8"/>
  </r>
  <r>
    <n v="4.6333333333333533"/>
    <d v="2022-05-30T00:00:00"/>
    <d v="1899-12-30T14:21:18"/>
    <n v="18.600000000000001"/>
    <n v="0"/>
    <n v="153.1"/>
    <n v="24"/>
    <n v="24.1"/>
    <n v="24.7"/>
    <n v="20"/>
    <n v="0.8"/>
    <n v="0.27300000000000002"/>
    <x v="8"/>
  </r>
  <r>
    <n v="4.641666666666687"/>
    <d v="2022-05-30T00:00:00"/>
    <d v="1899-12-30T14:21:49"/>
    <n v="18.600000000000001"/>
    <n v="0"/>
    <n v="153.69999999999999"/>
    <n v="24"/>
    <n v="24.2"/>
    <n v="24.8"/>
    <n v="20"/>
    <n v="0.8"/>
    <n v="0.27400000000000002"/>
    <x v="8"/>
  </r>
  <r>
    <n v="4.6500000000000208"/>
    <d v="2022-05-30T00:00:00"/>
    <d v="1899-12-30T14:22:19"/>
    <n v="17.899999999999999"/>
    <n v="0"/>
    <n v="153.69999999999999"/>
    <n v="24"/>
    <n v="24"/>
    <n v="24.7"/>
    <n v="20"/>
    <n v="0.8"/>
    <n v="0.27400000000000002"/>
    <x v="8"/>
  </r>
  <r>
    <n v="4.6583333333333545"/>
    <d v="2022-05-30T00:00:00"/>
    <d v="1899-12-30T14:22:49"/>
    <n v="17.899999999999999"/>
    <n v="0"/>
    <n v="154.30000000000001"/>
    <n v="24"/>
    <n v="24.1"/>
    <n v="24.6"/>
    <n v="20"/>
    <n v="0.8"/>
    <n v="0.27500000000000002"/>
    <x v="8"/>
  </r>
  <r>
    <n v="4.6666666666666883"/>
    <d v="2022-05-30T00:00:00"/>
    <d v="1899-12-30T14:23:19"/>
    <n v="17.2"/>
    <n v="0"/>
    <n v="154.30000000000001"/>
    <n v="24"/>
    <n v="24.2"/>
    <n v="24.7"/>
    <n v="20"/>
    <n v="0.8"/>
    <n v="0.27600000000000002"/>
    <x v="8"/>
  </r>
  <r>
    <n v="4.675000000000022"/>
    <d v="2022-05-30T00:00:00"/>
    <d v="1899-12-30T14:23:49"/>
    <n v="17.2"/>
    <n v="0"/>
    <n v="154.30000000000001"/>
    <n v="24"/>
    <n v="24"/>
    <n v="24.7"/>
    <n v="20"/>
    <n v="0.8"/>
    <n v="0.27600000000000002"/>
    <x v="8"/>
  </r>
  <r>
    <n v="4.6833333333333558"/>
    <d v="2022-05-30T00:00:00"/>
    <d v="1899-12-30T14:24:19"/>
    <n v="17.2"/>
    <n v="0"/>
    <n v="155"/>
    <n v="24"/>
    <n v="24.1"/>
    <n v="24.7"/>
    <n v="20"/>
    <n v="0.8"/>
    <n v="0.27700000000000002"/>
    <x v="8"/>
  </r>
  <r>
    <n v="4.6916666666666895"/>
    <d v="2022-05-30T00:00:00"/>
    <d v="1899-12-30T14:24:49"/>
    <n v="17.2"/>
    <n v="0"/>
    <n v="155"/>
    <n v="24"/>
    <n v="24"/>
    <n v="24.7"/>
    <n v="20"/>
    <n v="0.8"/>
    <n v="0.27800000000000002"/>
    <x v="8"/>
  </r>
  <r>
    <n v="4.7000000000000233"/>
    <d v="2022-05-30T00:00:00"/>
    <d v="1899-12-30T14:25:19"/>
    <n v="17.2"/>
    <n v="0"/>
    <n v="155.6"/>
    <n v="24"/>
    <n v="24.1"/>
    <n v="24.7"/>
    <n v="20"/>
    <n v="0.8"/>
    <n v="0.27800000000000002"/>
    <x v="8"/>
  </r>
  <r>
    <n v="4.708333333333357"/>
    <d v="2022-05-30T00:00:00"/>
    <d v="1899-12-30T14:25:49"/>
    <n v="16.600000000000001"/>
    <n v="0"/>
    <n v="155.6"/>
    <n v="24"/>
    <n v="24.1"/>
    <n v="24.7"/>
    <n v="20"/>
    <n v="0.8"/>
    <n v="0.27900000000000003"/>
    <x v="8"/>
  </r>
  <r>
    <n v="4.7166666666666908"/>
    <d v="2022-05-30T00:00:00"/>
    <d v="1899-12-30T14:26:19"/>
    <n v="16.600000000000001"/>
    <n v="0"/>
    <n v="156.19999999999999"/>
    <n v="24"/>
    <n v="24.1"/>
    <n v="24.7"/>
    <n v="20"/>
    <n v="0.8"/>
    <n v="0.28000000000000003"/>
    <x v="8"/>
  </r>
  <r>
    <n v="4.7250000000000245"/>
    <d v="2022-05-30T00:00:00"/>
    <d v="1899-12-30T14:26:49"/>
    <n v="16.600000000000001"/>
    <n v="0"/>
    <n v="156.19999999999999"/>
    <n v="24"/>
    <n v="24"/>
    <n v="24.8"/>
    <n v="20"/>
    <n v="0.8"/>
    <n v="0.28000000000000003"/>
    <x v="8"/>
  </r>
  <r>
    <n v="4.7333333333333583"/>
    <d v="2022-05-30T00:00:00"/>
    <d v="1899-12-30T14:27:19"/>
    <n v="16.600000000000001"/>
    <n v="0"/>
    <n v="156.9"/>
    <n v="24"/>
    <n v="24.1"/>
    <n v="24.7"/>
    <n v="20"/>
    <n v="0.8"/>
    <n v="0.28100000000000003"/>
    <x v="8"/>
  </r>
  <r>
    <n v="4.741666666666692"/>
    <d v="2022-05-30T00:00:00"/>
    <d v="1899-12-30T14:27:49"/>
    <n v="15.9"/>
    <n v="0"/>
    <n v="156.9"/>
    <n v="24"/>
    <n v="23.9"/>
    <n v="24.7"/>
    <n v="20"/>
    <n v="0.8"/>
    <n v="0.28199999999999997"/>
    <x v="8"/>
  </r>
  <r>
    <n v="4.7500000000000258"/>
    <d v="2022-05-30T00:00:00"/>
    <d v="1899-12-30T14:28:19"/>
    <n v="15.9"/>
    <n v="0"/>
    <n v="156.9"/>
    <n v="23.9"/>
    <n v="23.9"/>
    <n v="24.7"/>
    <n v="20"/>
    <n v="0.8"/>
    <n v="0.28199999999999997"/>
    <x v="8"/>
  </r>
  <r>
    <n v="4.7583333333333595"/>
    <d v="2022-05-30T00:00:00"/>
    <d v="1899-12-30T14:28:49"/>
    <n v="15.9"/>
    <n v="0"/>
    <n v="157.5"/>
    <n v="24"/>
    <n v="24"/>
    <n v="24.7"/>
    <n v="20"/>
    <n v="0.8"/>
    <n v="0.28299999999999997"/>
    <x v="8"/>
  </r>
  <r>
    <n v="4.7666666666666933"/>
    <d v="2022-05-30T00:00:00"/>
    <d v="1899-12-30T14:29:19"/>
    <n v="15.9"/>
    <n v="0"/>
    <n v="157.5"/>
    <n v="24"/>
    <n v="24"/>
    <n v="24.6"/>
    <n v="20"/>
    <n v="0.8"/>
    <n v="0.28399999999999997"/>
    <x v="8"/>
  </r>
  <r>
    <n v="4.775000000000027"/>
    <d v="2022-05-30T00:00:00"/>
    <d v="1899-12-30T14:29:49"/>
    <n v="15.9"/>
    <n v="0"/>
    <n v="158.19999999999999"/>
    <n v="24"/>
    <n v="24.2"/>
    <n v="24.6"/>
    <n v="20"/>
    <n v="0.8"/>
    <n v="0.28399999999999997"/>
    <x v="8"/>
  </r>
  <r>
    <n v="4.7833333333333607"/>
    <d v="2022-05-30T00:00:00"/>
    <d v="1899-12-30T14:30:19"/>
    <n v="15.2"/>
    <n v="0"/>
    <n v="158.19999999999999"/>
    <n v="24"/>
    <n v="24"/>
    <n v="24.5"/>
    <n v="20"/>
    <n v="0.8"/>
    <n v="0.28499999999999998"/>
    <x v="8"/>
  </r>
  <r>
    <n v="4.7916666666666945"/>
    <d v="2022-05-30T00:00:00"/>
    <d v="1899-12-30T14:30:49"/>
    <n v="15.2"/>
    <n v="0"/>
    <n v="158.19999999999999"/>
    <n v="23.9"/>
    <n v="23.9"/>
    <n v="24.6"/>
    <n v="20"/>
    <n v="0.8"/>
    <n v="0.28599999999999998"/>
    <x v="8"/>
  </r>
  <r>
    <n v="4.8000000000000282"/>
    <d v="2022-05-30T00:00:00"/>
    <d v="1899-12-30T14:31:19"/>
    <n v="15.2"/>
    <n v="0"/>
    <n v="158.80000000000001"/>
    <n v="24"/>
    <n v="24"/>
    <n v="24.6"/>
    <n v="20"/>
    <n v="0.8"/>
    <n v="0.28599999999999998"/>
    <x v="8"/>
  </r>
  <r>
    <n v="4.808333333333362"/>
    <d v="2022-05-30T00:00:00"/>
    <d v="1899-12-30T14:31:49"/>
    <n v="15.2"/>
    <n v="0"/>
    <n v="158.80000000000001"/>
    <n v="23.9"/>
    <n v="24"/>
    <n v="24.5"/>
    <n v="20"/>
    <n v="0.8"/>
    <n v="0.28699999999999998"/>
    <x v="8"/>
  </r>
  <r>
    <n v="4.8166666666666957"/>
    <d v="2022-05-30T00:00:00"/>
    <d v="1899-12-30T14:32:19"/>
    <n v="14.5"/>
    <n v="0"/>
    <n v="159.4"/>
    <n v="24"/>
    <n v="24"/>
    <n v="24.6"/>
    <n v="20"/>
    <n v="0.8"/>
    <n v="0.28799999999999998"/>
    <x v="8"/>
  </r>
  <r>
    <n v="4.8250000000000295"/>
    <d v="2022-05-30T00:00:00"/>
    <d v="1899-12-30T14:32:49"/>
    <n v="14.5"/>
    <n v="0"/>
    <n v="159.4"/>
    <n v="23.9"/>
    <n v="24"/>
    <n v="24.5"/>
    <n v="20"/>
    <n v="0.8"/>
    <n v="0.28799999999999998"/>
    <x v="8"/>
  </r>
  <r>
    <n v="4.8333333333333632"/>
    <d v="2022-05-30T00:00:00"/>
    <d v="1899-12-30T14:33:19"/>
    <n v="14.5"/>
    <n v="0"/>
    <n v="160.1"/>
    <n v="23.9"/>
    <n v="24"/>
    <n v="24.5"/>
    <n v="20"/>
    <n v="0.8"/>
    <n v="0.28899999999999998"/>
    <x v="8"/>
  </r>
  <r>
    <n v="4.841666666666697"/>
    <d v="2022-05-30T00:00:00"/>
    <d v="1899-12-30T14:33:49"/>
    <n v="14.5"/>
    <n v="0"/>
    <n v="160.1"/>
    <n v="24"/>
    <n v="23.9"/>
    <n v="24.5"/>
    <n v="20"/>
    <n v="0.8"/>
    <n v="0.28999999999999998"/>
    <x v="8"/>
  </r>
  <r>
    <n v="4.8500000000000307"/>
    <d v="2022-05-30T00:00:00"/>
    <d v="1899-12-30T14:34:19"/>
    <n v="13.9"/>
    <n v="0"/>
    <n v="160.69999999999999"/>
    <n v="23.9"/>
    <n v="23.9"/>
    <n v="24.6"/>
    <n v="20"/>
    <n v="0.8"/>
    <n v="0.28999999999999998"/>
    <x v="8"/>
  </r>
  <r>
    <n v="4.8583333333333645"/>
    <d v="2022-05-30T00:00:00"/>
    <d v="1899-12-30T14:34:49"/>
    <n v="13.9"/>
    <n v="0"/>
    <n v="160.69999999999999"/>
    <n v="23.9"/>
    <n v="24"/>
    <n v="24.5"/>
    <n v="20"/>
    <n v="0.8"/>
    <n v="0.29099999999999998"/>
    <x v="8"/>
  </r>
  <r>
    <n v="4.8666666666666982"/>
    <d v="2022-05-30T00:00:00"/>
    <d v="1899-12-30T14:35:20"/>
    <n v="13.9"/>
    <n v="0"/>
    <n v="160.69999999999999"/>
    <n v="24"/>
    <n v="24"/>
    <n v="24.6"/>
    <n v="20"/>
    <n v="0.8"/>
    <n v="0.29199999999999998"/>
    <x v="8"/>
  </r>
  <r>
    <n v="4.875000000000032"/>
    <d v="2022-05-30T00:00:00"/>
    <d v="1899-12-30T14:35:50"/>
    <n v="13.9"/>
    <n v="0"/>
    <n v="160.69999999999999"/>
    <n v="24"/>
    <n v="23.9"/>
    <n v="24.4"/>
    <n v="20"/>
    <n v="0.8"/>
    <n v="0.29199999999999998"/>
    <x v="8"/>
  </r>
  <r>
    <n v="4.8833333333333657"/>
    <d v="2022-05-30T00:00:00"/>
    <d v="1899-12-30T14:36:20"/>
    <n v="13.9"/>
    <n v="0"/>
    <n v="161.30000000000001"/>
    <n v="23.9"/>
    <n v="24"/>
    <n v="24.6"/>
    <n v="20"/>
    <n v="0.8"/>
    <n v="0.29299999999999998"/>
    <x v="8"/>
  </r>
  <r>
    <n v="4.8916666666666995"/>
    <d v="2022-05-30T00:00:00"/>
    <d v="1899-12-30T14:36:50"/>
    <n v="13.2"/>
    <n v="0"/>
    <n v="161.30000000000001"/>
    <n v="24"/>
    <n v="24"/>
    <n v="24.6"/>
    <n v="20"/>
    <n v="0.8"/>
    <n v="0.29399999999999998"/>
    <x v="8"/>
  </r>
  <r>
    <n v="4.9000000000000332"/>
    <d v="2022-05-30T00:00:00"/>
    <d v="1899-12-30T14:37:20"/>
    <n v="13.2"/>
    <n v="0"/>
    <n v="162"/>
    <n v="23.9"/>
    <n v="24"/>
    <n v="24.7"/>
    <n v="20"/>
    <n v="0.8"/>
    <n v="0.29399999999999998"/>
    <x v="8"/>
  </r>
  <r>
    <n v="4.908333333333367"/>
    <d v="2022-05-30T00:00:00"/>
    <d v="1899-12-30T14:37:50"/>
    <n v="13.2"/>
    <n v="0"/>
    <n v="162"/>
    <n v="23.9"/>
    <n v="23.8"/>
    <n v="24.5"/>
    <n v="20"/>
    <n v="0.8"/>
    <n v="0.29499999999999998"/>
    <x v="8"/>
  </r>
  <r>
    <n v="4.9166666666667007"/>
    <d v="2022-05-30T00:00:00"/>
    <d v="1899-12-30T14:38:20"/>
    <n v="13.2"/>
    <n v="0"/>
    <n v="162.6"/>
    <n v="23.9"/>
    <n v="23.8"/>
    <n v="24.5"/>
    <n v="20"/>
    <n v="0.8"/>
    <n v="0.29599999999999999"/>
    <x v="8"/>
  </r>
  <r>
    <n v="4.9250000000000345"/>
    <d v="2022-05-30T00:00:00"/>
    <d v="1899-12-30T14:38:50"/>
    <n v="12.5"/>
    <n v="0"/>
    <n v="162.6"/>
    <n v="23.9"/>
    <n v="23.8"/>
    <n v="24.5"/>
    <n v="20"/>
    <n v="0.8"/>
    <n v="0.29599999999999999"/>
    <x v="8"/>
  </r>
  <r>
    <n v="4.9333333333333682"/>
    <d v="2022-05-30T00:00:00"/>
    <d v="1899-12-30T14:39:20"/>
    <n v="12.5"/>
    <n v="0"/>
    <n v="162.6"/>
    <n v="23.8"/>
    <n v="24.1"/>
    <n v="24.5"/>
    <n v="20"/>
    <n v="0.8"/>
    <n v="0.29699999999999999"/>
    <x v="8"/>
  </r>
  <r>
    <n v="4.941666666666702"/>
    <d v="2022-05-30T00:00:00"/>
    <d v="1899-12-30T14:39:50"/>
    <n v="12.5"/>
    <n v="0"/>
    <n v="162.6"/>
    <n v="23.9"/>
    <n v="23.8"/>
    <n v="24.4"/>
    <n v="20"/>
    <n v="0.8"/>
    <n v="0.29799999999999999"/>
    <x v="8"/>
  </r>
  <r>
    <n v="4.9500000000000357"/>
    <d v="2022-05-30T00:00:00"/>
    <d v="1899-12-30T14:40:20"/>
    <n v="12.5"/>
    <n v="0"/>
    <n v="163.19999999999999"/>
    <n v="23.9"/>
    <n v="24"/>
    <n v="24.7"/>
    <n v="20"/>
    <n v="0.8"/>
    <n v="0.29799999999999999"/>
    <x v="8"/>
  </r>
  <r>
    <n v="4.9583333333333695"/>
    <d v="2022-05-30T00:00:00"/>
    <d v="1899-12-30T14:40:50"/>
    <n v="11.8"/>
    <n v="0"/>
    <n v="163.19999999999999"/>
    <n v="23.9"/>
    <n v="24"/>
    <n v="24.6"/>
    <n v="20"/>
    <n v="0.8"/>
    <n v="0.29899999999999999"/>
    <x v="8"/>
  </r>
  <r>
    <n v="4.9666666666667032"/>
    <d v="2022-05-30T00:00:00"/>
    <d v="1899-12-30T14:41:20"/>
    <n v="11.8"/>
    <n v="0.6"/>
    <n v="163.9"/>
    <n v="23.9"/>
    <n v="23.9"/>
    <n v="24.6"/>
    <n v="20"/>
    <n v="0.8"/>
    <n v="0.3"/>
    <x v="8"/>
  </r>
  <r>
    <n v="4.9750000000000369"/>
    <d v="2022-05-30T00:00:00"/>
    <d v="1899-12-30T14:41:50"/>
    <n v="11.8"/>
    <n v="0"/>
    <n v="163.9"/>
    <n v="23.9"/>
    <n v="24"/>
    <n v="24.5"/>
    <n v="20"/>
    <n v="0.8"/>
    <n v="0.3"/>
    <x v="8"/>
  </r>
  <r>
    <n v="4.9833333333333707"/>
    <d v="2022-05-30T00:00:00"/>
    <d v="1899-12-30T14:42:20"/>
    <n v="11.8"/>
    <n v="0"/>
    <n v="164.5"/>
    <n v="23.8"/>
    <n v="24"/>
    <n v="24.4"/>
    <n v="20"/>
    <n v="0.8"/>
    <n v="0.30099999999999999"/>
    <x v="8"/>
  </r>
  <r>
    <n v="4.9916666666667044"/>
    <d v="2022-05-30T00:00:00"/>
    <d v="1899-12-30T14:42:50"/>
    <n v="11.8"/>
    <n v="0"/>
    <n v="164.5"/>
    <n v="23.9"/>
    <n v="24"/>
    <n v="24.5"/>
    <n v="20"/>
    <n v="0.8"/>
    <n v="0.30199999999999999"/>
    <x v="8"/>
  </r>
  <r>
    <n v="5.0000000000000382"/>
    <d v="2022-05-30T00:00:00"/>
    <d v="1899-12-30T14:43:20"/>
    <n v="11.2"/>
    <n v="0"/>
    <n v="164.5"/>
    <n v="23.9"/>
    <n v="23.9"/>
    <n v="24.5"/>
    <n v="20"/>
    <n v="0.8"/>
    <n v="0.30199999999999999"/>
    <x v="8"/>
  </r>
  <r>
    <n v="5.0083333333333719"/>
    <d v="2022-05-30T00:00:00"/>
    <d v="1899-12-30T14:43:50"/>
    <n v="11.2"/>
    <n v="0"/>
    <n v="164.5"/>
    <n v="23.9"/>
    <n v="24"/>
    <n v="24.5"/>
    <n v="20"/>
    <n v="0.8"/>
    <n v="0.30299999999999999"/>
    <x v="8"/>
  </r>
  <r>
    <n v="5.0166666666667057"/>
    <d v="2022-05-30T00:00:00"/>
    <d v="1899-12-30T14:44:20"/>
    <n v="11.2"/>
    <n v="0"/>
    <n v="165.1"/>
    <n v="23.9"/>
    <n v="24"/>
    <n v="24.5"/>
    <n v="20"/>
    <n v="0.8"/>
    <n v="0.30399999999999999"/>
    <x v="8"/>
  </r>
  <r>
    <n v="5.0250000000000394"/>
    <d v="2022-05-30T00:00:00"/>
    <d v="1899-12-30T14:44:50"/>
    <n v="11.2"/>
    <n v="0.6"/>
    <n v="165.1"/>
    <n v="23.9"/>
    <n v="24.1"/>
    <n v="24.4"/>
    <n v="20"/>
    <n v="0.8"/>
    <n v="0.30399999999999999"/>
    <x v="8"/>
  </r>
  <r>
    <n v="5.0333333333333732"/>
    <d v="2022-05-30T00:00:00"/>
    <d v="1899-12-30T14:45:20"/>
    <n v="10.5"/>
    <n v="0"/>
    <n v="165.8"/>
    <n v="23.9"/>
    <n v="23.9"/>
    <n v="24.5"/>
    <n v="20"/>
    <n v="0.8"/>
    <n v="0.30499999999999999"/>
    <x v="8"/>
  </r>
  <r>
    <n v="5.0416666666667069"/>
    <d v="2022-05-30T00:00:00"/>
    <d v="1899-12-30T14:45:50"/>
    <n v="10.5"/>
    <n v="0"/>
    <n v="165.8"/>
    <n v="23.9"/>
    <n v="23.9"/>
    <n v="24.5"/>
    <n v="20"/>
    <n v="0.8"/>
    <n v="0.30599999999999999"/>
    <x v="8"/>
  </r>
  <r>
    <n v="5.0500000000000407"/>
    <d v="2022-05-30T00:00:00"/>
    <d v="1899-12-30T14:46:20"/>
    <n v="10.5"/>
    <n v="0"/>
    <n v="165.8"/>
    <n v="23.9"/>
    <n v="24.1"/>
    <n v="24.6"/>
    <n v="20"/>
    <n v="0.8"/>
    <n v="0.30599999999999999"/>
    <x v="8"/>
  </r>
  <r>
    <n v="5.0583333333333744"/>
    <d v="2022-05-30T00:00:00"/>
    <d v="1899-12-30T14:46:50"/>
    <n v="10.5"/>
    <n v="0"/>
    <n v="166.4"/>
    <n v="23.9"/>
    <n v="24"/>
    <n v="24.5"/>
    <n v="20"/>
    <n v="0.8"/>
    <n v="0.307"/>
    <x v="8"/>
  </r>
  <r>
    <n v="5.0666666666667082"/>
    <d v="2022-05-30T00:00:00"/>
    <d v="1899-12-30T14:47:20"/>
    <n v="10.5"/>
    <n v="0"/>
    <n v="166.4"/>
    <n v="23.9"/>
    <n v="23.9"/>
    <n v="24.5"/>
    <n v="20"/>
    <n v="0.8"/>
    <n v="0.308"/>
    <x v="8"/>
  </r>
  <r>
    <n v="5.0750000000000419"/>
    <d v="2022-05-30T00:00:00"/>
    <d v="1899-12-30T14:47:50"/>
    <n v="9.8000000000000007"/>
    <n v="0.6"/>
    <n v="166.4"/>
    <n v="23.9"/>
    <n v="23.8"/>
    <n v="24.5"/>
    <n v="20"/>
    <n v="0.8"/>
    <n v="0.308"/>
    <x v="8"/>
  </r>
  <r>
    <n v="5.0833333333333757"/>
    <d v="2022-05-30T00:00:00"/>
    <d v="1899-12-30T14:48:20"/>
    <n v="9.8000000000000007"/>
    <n v="0"/>
    <n v="167"/>
    <n v="23.9"/>
    <n v="23.8"/>
    <n v="24.5"/>
    <n v="20"/>
    <n v="0.8"/>
    <n v="0.309"/>
    <x v="8"/>
  </r>
  <r>
    <n v="5.0916666666667094"/>
    <d v="2022-05-30T00:00:00"/>
    <d v="1899-12-30T14:48:51"/>
    <n v="9.8000000000000007"/>
    <n v="0"/>
    <n v="167"/>
    <n v="23.8"/>
    <n v="23.8"/>
    <n v="24.5"/>
    <n v="20"/>
    <n v="0.8"/>
    <n v="0.31"/>
    <x v="8"/>
  </r>
  <r>
    <n v="5.1000000000000432"/>
    <d v="2022-05-30T00:00:00"/>
    <d v="1899-12-30T14:49:21"/>
    <n v="9.8000000000000007"/>
    <n v="0.6"/>
    <n v="167.7"/>
    <n v="23.9"/>
    <n v="24"/>
    <n v="24.4"/>
    <n v="20"/>
    <n v="0.8"/>
    <n v="0.31"/>
    <x v="8"/>
  </r>
  <r>
    <n v="5.1083333333333769"/>
    <d v="2022-05-30T00:00:00"/>
    <d v="1899-12-30T14:49:51"/>
    <n v="9.8000000000000007"/>
    <n v="0.6"/>
    <n v="167.7"/>
    <n v="23.9"/>
    <n v="24.1"/>
    <n v="24.6"/>
    <n v="20"/>
    <n v="0.8"/>
    <n v="0.311"/>
    <x v="8"/>
  </r>
  <r>
    <n v="5.1166666666667107"/>
    <d v="2022-05-30T00:00:00"/>
    <d v="1899-12-30T14:50:21"/>
    <n v="9.1"/>
    <n v="0"/>
    <n v="167.7"/>
    <n v="23.9"/>
    <n v="24"/>
    <n v="24.4"/>
    <n v="20"/>
    <n v="0.8"/>
    <n v="0.312"/>
    <x v="8"/>
  </r>
  <r>
    <n v="5.1250000000000444"/>
    <d v="2022-05-30T00:00:00"/>
    <d v="1899-12-30T14:50:51"/>
    <n v="9.1"/>
    <n v="0"/>
    <n v="168.3"/>
    <n v="23.8"/>
    <n v="23.8"/>
    <n v="24.5"/>
    <n v="20"/>
    <n v="0.8"/>
    <n v="0.312"/>
    <x v="8"/>
  </r>
  <r>
    <n v="5.1333333333333782"/>
    <d v="2022-05-30T00:00:00"/>
    <d v="1899-12-30T14:51:21"/>
    <n v="9.1"/>
    <n v="0.6"/>
    <n v="168.3"/>
    <n v="23.9"/>
    <n v="23.8"/>
    <n v="24.5"/>
    <n v="20"/>
    <n v="0.8"/>
    <n v="0.313"/>
    <x v="8"/>
  </r>
  <r>
    <n v="5.1416666666667119"/>
    <d v="2022-05-30T00:00:00"/>
    <d v="1899-12-30T14:51:51"/>
    <n v="9.1"/>
    <n v="0.6"/>
    <n v="168.3"/>
    <n v="23.8"/>
    <n v="23.9"/>
    <n v="24.5"/>
    <n v="20"/>
    <n v="0.8"/>
    <n v="0.314"/>
    <x v="8"/>
  </r>
  <r>
    <n v="5.1500000000000457"/>
    <d v="2022-05-30T00:00:00"/>
    <d v="1899-12-30T14:52:21"/>
    <n v="9.1"/>
    <n v="0"/>
    <n v="168.3"/>
    <n v="23.8"/>
    <n v="24"/>
    <n v="24.5"/>
    <n v="20"/>
    <n v="0.8"/>
    <n v="0.314"/>
    <x v="8"/>
  </r>
  <r>
    <n v="5.1583333333333794"/>
    <d v="2022-05-30T00:00:00"/>
    <d v="1899-12-30T14:52:51"/>
    <n v="8.5"/>
    <n v="0"/>
    <n v="168.9"/>
    <n v="23.9"/>
    <n v="24"/>
    <n v="24.4"/>
    <n v="20"/>
    <n v="0.8"/>
    <n v="0.315"/>
    <x v="8"/>
  </r>
  <r>
    <n v="5.1666666666667131"/>
    <d v="2022-05-30T00:00:00"/>
    <d v="1899-12-30T14:53:21"/>
    <n v="8.5"/>
    <n v="0"/>
    <n v="168.9"/>
    <n v="23.8"/>
    <n v="23.8"/>
    <n v="24.4"/>
    <n v="20"/>
    <n v="0.8"/>
    <n v="0.316"/>
    <x v="8"/>
  </r>
  <r>
    <n v="5.1750000000000469"/>
    <d v="2022-05-30T00:00:00"/>
    <d v="1899-12-30T14:53:51"/>
    <n v="8.5"/>
    <n v="0"/>
    <n v="169.6"/>
    <n v="23.9"/>
    <n v="23.9"/>
    <n v="24.5"/>
    <n v="20"/>
    <n v="0.7"/>
    <n v="0.316"/>
    <x v="7"/>
  </r>
  <r>
    <n v="5.1833333333333806"/>
    <d v="2022-05-30T00:00:00"/>
    <d v="1899-12-30T14:54:21"/>
    <n v="8.5"/>
    <n v="0.6"/>
    <n v="169.6"/>
    <n v="23.9"/>
    <n v="24"/>
    <n v="24.5"/>
    <n v="20"/>
    <n v="0.7"/>
    <n v="0.317"/>
    <x v="7"/>
  </r>
  <r>
    <n v="5.1916666666667144"/>
    <d v="2022-05-30T00:00:00"/>
    <d v="1899-12-30T14:54:51"/>
    <n v="7.8"/>
    <n v="0.6"/>
    <n v="169.6"/>
    <n v="23.8"/>
    <n v="23.8"/>
    <n v="24.4"/>
    <n v="20"/>
    <n v="0.7"/>
    <n v="0.317"/>
    <x v="7"/>
  </r>
  <r>
    <n v="5.2000000000000481"/>
    <d v="2022-05-30T00:00:00"/>
    <d v="1899-12-30T14:55:21"/>
    <n v="7.8"/>
    <n v="0.6"/>
    <n v="170.2"/>
    <n v="23.8"/>
    <n v="23.7"/>
    <n v="24.5"/>
    <n v="20"/>
    <n v="0.7"/>
    <n v="0.318"/>
    <x v="7"/>
  </r>
  <r>
    <n v="5.2083333333333819"/>
    <d v="2022-05-30T00:00:00"/>
    <d v="1899-12-30T14:55:51"/>
    <n v="7.8"/>
    <n v="0"/>
    <n v="170.2"/>
    <n v="23.8"/>
    <n v="23.9"/>
    <n v="24.5"/>
    <n v="20"/>
    <n v="0.7"/>
    <n v="0.31900000000000001"/>
    <x v="7"/>
  </r>
  <r>
    <n v="5.2166666666667156"/>
    <d v="2022-05-30T00:00:00"/>
    <d v="1899-12-30T14:56:21"/>
    <n v="7.8"/>
    <n v="0.6"/>
    <n v="170.2"/>
    <n v="23.9"/>
    <n v="24"/>
    <n v="24.5"/>
    <n v="20"/>
    <n v="0.7"/>
    <n v="0.31900000000000001"/>
    <x v="7"/>
  </r>
  <r>
    <n v="5.2250000000000494"/>
    <d v="2022-05-30T00:00:00"/>
    <d v="1899-12-30T14:56:51"/>
    <n v="7.1"/>
    <n v="0.6"/>
    <n v="170.2"/>
    <n v="23.9"/>
    <n v="23.8"/>
    <n v="24.4"/>
    <n v="20"/>
    <n v="0.7"/>
    <n v="0.32"/>
    <x v="7"/>
  </r>
  <r>
    <n v="5.2333333333333831"/>
    <d v="2022-05-30T00:00:00"/>
    <d v="1899-12-30T14:57:21"/>
    <n v="7.1"/>
    <n v="0"/>
    <n v="170.8"/>
    <n v="23.9"/>
    <n v="23.9"/>
    <n v="24.5"/>
    <n v="20"/>
    <n v="0.7"/>
    <n v="0.32"/>
    <x v="7"/>
  </r>
  <r>
    <n v="5.2416666666667169"/>
    <d v="2022-05-30T00:00:00"/>
    <d v="1899-12-30T14:57:51"/>
    <n v="7.1"/>
    <n v="0"/>
    <n v="170.8"/>
    <n v="23.8"/>
    <n v="23.8"/>
    <n v="24.6"/>
    <n v="20"/>
    <n v="0.7"/>
    <n v="0.32100000000000001"/>
    <x v="7"/>
  </r>
  <r>
    <n v="5.2500000000000506"/>
    <d v="2022-05-30T00:00:00"/>
    <d v="1899-12-30T14:58:21"/>
    <n v="7.1"/>
    <n v="0.6"/>
    <n v="170.8"/>
    <n v="23.9"/>
    <n v="23.8"/>
    <n v="24.4"/>
    <n v="20"/>
    <n v="0.7"/>
    <n v="0.32100000000000001"/>
    <x v="7"/>
  </r>
  <r>
    <n v="5.2583333333333844"/>
    <d v="2022-05-30T00:00:00"/>
    <d v="1899-12-30T14:58:51"/>
    <n v="6.4"/>
    <n v="0"/>
    <n v="171.5"/>
    <n v="23.9"/>
    <n v="23.8"/>
    <n v="24.4"/>
    <n v="20"/>
    <n v="0.7"/>
    <n v="0.32200000000000001"/>
    <x v="7"/>
  </r>
  <r>
    <n v="5.2666666666667181"/>
    <d v="2022-05-30T00:00:00"/>
    <d v="1899-12-30T14:59:21"/>
    <n v="6.4"/>
    <n v="0"/>
    <n v="171.5"/>
    <n v="23.9"/>
    <n v="23.9"/>
    <n v="24.5"/>
    <n v="20"/>
    <n v="0.7"/>
    <n v="0.32300000000000001"/>
    <x v="7"/>
  </r>
  <r>
    <n v="5.2750000000000519"/>
    <d v="2022-05-30T00:00:00"/>
    <d v="1899-12-30T14:59:51"/>
    <n v="6.4"/>
    <n v="0"/>
    <n v="171.5"/>
    <n v="23.9"/>
    <n v="23.9"/>
    <n v="24.4"/>
    <n v="20"/>
    <n v="0.7"/>
    <n v="0.32300000000000001"/>
    <x v="7"/>
  </r>
  <r>
    <n v="5.2833333333333856"/>
    <d v="2022-05-30T00:00:00"/>
    <d v="1899-12-30T15:00:21"/>
    <n v="6.4"/>
    <n v="0.6"/>
    <n v="171.5"/>
    <n v="23.8"/>
    <n v="23.9"/>
    <n v="24.5"/>
    <n v="20"/>
    <n v="0.7"/>
    <n v="0.32400000000000001"/>
    <x v="7"/>
  </r>
  <r>
    <n v="5.2916666666667194"/>
    <d v="2022-05-30T00:00:00"/>
    <d v="1899-12-30T15:00:51"/>
    <n v="6.4"/>
    <n v="0"/>
    <n v="172.1"/>
    <n v="23.8"/>
    <n v="23.9"/>
    <n v="24.5"/>
    <n v="20"/>
    <n v="0.7"/>
    <n v="0.32400000000000001"/>
    <x v="7"/>
  </r>
  <r>
    <n v="5.3000000000000531"/>
    <d v="2022-05-30T00:00:00"/>
    <d v="1899-12-30T15:01:21"/>
    <n v="5.8"/>
    <n v="0.6"/>
    <n v="172.1"/>
    <n v="23.9"/>
    <n v="23.9"/>
    <n v="24.4"/>
    <n v="20"/>
    <n v="0.7"/>
    <n v="0.32500000000000001"/>
    <x v="7"/>
  </r>
  <r>
    <n v="5.3083333333333869"/>
    <d v="2022-05-30T00:00:00"/>
    <d v="1899-12-30T15:01:52"/>
    <n v="5.8"/>
    <n v="0.6"/>
    <n v="172.1"/>
    <n v="23.8"/>
    <n v="23.8"/>
    <n v="24.4"/>
    <n v="20"/>
    <n v="0.7"/>
    <n v="0.32600000000000001"/>
    <x v="7"/>
  </r>
  <r>
    <n v="5.3166666666667206"/>
    <d v="2022-05-30T00:00:00"/>
    <d v="1899-12-30T15:02:22"/>
    <n v="5.8"/>
    <n v="0"/>
    <n v="172.1"/>
    <n v="23.8"/>
    <n v="23.8"/>
    <n v="24.4"/>
    <n v="20"/>
    <n v="0.7"/>
    <n v="0.32600000000000001"/>
    <x v="7"/>
  </r>
  <r>
    <n v="5.3250000000000544"/>
    <d v="2022-05-30T00:00:00"/>
    <d v="1899-12-30T15:02:52"/>
    <n v="5.8"/>
    <n v="0"/>
    <n v="172.8"/>
    <n v="23.8"/>
    <n v="23.9"/>
    <n v="24.5"/>
    <n v="20"/>
    <n v="0.7"/>
    <n v="0.32700000000000001"/>
    <x v="7"/>
  </r>
  <r>
    <n v="5.3333333333333881"/>
    <d v="2022-05-30T00:00:00"/>
    <d v="1899-12-30T15:03:22"/>
    <n v="5.0999999999999996"/>
    <n v="0"/>
    <n v="172.8"/>
    <n v="23.8"/>
    <n v="23.8"/>
    <n v="24.5"/>
    <n v="20"/>
    <n v="0.7"/>
    <n v="0.32700000000000001"/>
    <x v="7"/>
  </r>
  <r>
    <n v="5.3416666666667219"/>
    <d v="2022-05-30T00:00:00"/>
    <d v="1899-12-30T15:03:52"/>
    <n v="5.0999999999999996"/>
    <n v="0.6"/>
    <n v="172.8"/>
    <n v="23.8"/>
    <n v="23.8"/>
    <n v="24.5"/>
    <n v="20"/>
    <n v="0.7"/>
    <n v="0.32800000000000001"/>
    <x v="7"/>
  </r>
  <r>
    <n v="5.3500000000000556"/>
    <d v="2022-05-30T00:00:00"/>
    <d v="1899-12-30T15:04:22"/>
    <n v="5.0999999999999996"/>
    <n v="0.6"/>
    <n v="173.4"/>
    <n v="23.8"/>
    <n v="24"/>
    <n v="24.5"/>
    <n v="20"/>
    <n v="0.7"/>
    <n v="0.32800000000000001"/>
    <x v="7"/>
  </r>
  <r>
    <n v="5.3583333333333893"/>
    <d v="2022-05-30T00:00:00"/>
    <d v="1899-12-30T15:04:52"/>
    <n v="5.0999999999999996"/>
    <n v="0"/>
    <n v="173.4"/>
    <n v="23.8"/>
    <n v="23.8"/>
    <n v="24.5"/>
    <n v="20"/>
    <n v="0.7"/>
    <n v="0.32900000000000001"/>
    <x v="7"/>
  </r>
  <r>
    <n v="5.3666666666667231"/>
    <d v="2022-05-30T00:00:00"/>
    <d v="1899-12-30T15:05:22"/>
    <n v="5.0999999999999996"/>
    <n v="0.6"/>
    <n v="173.4"/>
    <n v="23.8"/>
    <n v="23.9"/>
    <n v="24.5"/>
    <n v="20"/>
    <n v="0.7"/>
    <n v="0.33"/>
    <x v="7"/>
  </r>
  <r>
    <n v="5.3750000000000568"/>
    <d v="2022-05-30T00:00:00"/>
    <d v="1899-12-30T15:05:52"/>
    <n v="4.4000000000000004"/>
    <n v="0.6"/>
    <n v="173.4"/>
    <n v="23.8"/>
    <n v="23.9"/>
    <n v="24.4"/>
    <n v="20"/>
    <n v="0.7"/>
    <n v="0.33"/>
    <x v="7"/>
  </r>
  <r>
    <n v="5.3833333333333906"/>
    <d v="2022-05-30T00:00:00"/>
    <d v="1899-12-30T15:06:22"/>
    <n v="4.4000000000000004"/>
    <n v="0"/>
    <n v="174"/>
    <n v="23.8"/>
    <n v="23.7"/>
    <n v="24.4"/>
    <n v="20"/>
    <n v="0.7"/>
    <n v="0.33100000000000002"/>
    <x v="7"/>
  </r>
  <r>
    <n v="5.3916666666667243"/>
    <d v="2022-05-30T00:00:00"/>
    <d v="1899-12-30T15:06:52"/>
    <n v="4.4000000000000004"/>
    <n v="0.6"/>
    <n v="174"/>
    <n v="23.8"/>
    <n v="23.9"/>
    <n v="24.4"/>
    <n v="20"/>
    <n v="0.6"/>
    <n v="0.33100000000000002"/>
    <x v="6"/>
  </r>
  <r>
    <n v="5.4000000000000581"/>
    <d v="2022-05-30T00:00:00"/>
    <d v="1899-12-30T15:07:22"/>
    <n v="4.4000000000000004"/>
    <n v="0.6"/>
    <n v="174"/>
    <n v="23.8"/>
    <n v="23.8"/>
    <n v="24.4"/>
    <n v="20"/>
    <n v="0.6"/>
    <n v="0.33200000000000002"/>
    <x v="6"/>
  </r>
  <r>
    <n v="5.4083333333333918"/>
    <d v="2022-05-30T00:00:00"/>
    <d v="1899-12-30T15:07:52"/>
    <n v="4.4000000000000004"/>
    <n v="0.6"/>
    <n v="174"/>
    <n v="23.8"/>
    <n v="23.8"/>
    <n v="24.5"/>
    <n v="20"/>
    <n v="0.6"/>
    <n v="0.33200000000000002"/>
    <x v="6"/>
  </r>
  <r>
    <n v="5.4166666666667256"/>
    <d v="2022-05-30T00:00:00"/>
    <d v="1899-12-30T15:08:22"/>
    <n v="3.7"/>
    <n v="0.6"/>
    <n v="174"/>
    <n v="23.8"/>
    <n v="23.9"/>
    <n v="24.5"/>
    <n v="20"/>
    <n v="0.6"/>
    <n v="0.33300000000000002"/>
    <x v="6"/>
  </r>
  <r>
    <n v="5.4250000000000593"/>
    <d v="2022-05-30T00:00:00"/>
    <d v="1899-12-30T15:08:52"/>
    <n v="3.7"/>
    <n v="0"/>
    <n v="174.7"/>
    <n v="23.8"/>
    <n v="23.9"/>
    <n v="24.4"/>
    <n v="20"/>
    <n v="0.6"/>
    <n v="0.33300000000000002"/>
    <x v="6"/>
  </r>
  <r>
    <n v="5.4333333333333931"/>
    <d v="2022-05-30T00:00:00"/>
    <d v="1899-12-30T15:09:22"/>
    <n v="3.7"/>
    <n v="0.6"/>
    <n v="174.7"/>
    <n v="23.8"/>
    <n v="23.7"/>
    <n v="24.6"/>
    <n v="20"/>
    <n v="0.6"/>
    <n v="0.33400000000000002"/>
    <x v="6"/>
  </r>
  <r>
    <n v="5.4416666666667268"/>
    <d v="2022-05-30T00:00:00"/>
    <d v="1899-12-30T15:09:52"/>
    <n v="3.7"/>
    <n v="0"/>
    <n v="174.7"/>
    <n v="23.8"/>
    <n v="23.7"/>
    <n v="24.5"/>
    <n v="20"/>
    <n v="0.6"/>
    <n v="0.33400000000000002"/>
    <x v="6"/>
  </r>
  <r>
    <n v="5.4500000000000606"/>
    <d v="2022-05-30T00:00:00"/>
    <d v="1899-12-30T15:10:22"/>
    <n v="3.7"/>
    <n v="0.6"/>
    <n v="174.7"/>
    <n v="23.8"/>
    <n v="23.7"/>
    <n v="24.4"/>
    <n v="20"/>
    <n v="0.6"/>
    <n v="0.33500000000000002"/>
    <x v="6"/>
  </r>
  <r>
    <n v="5.4583333333333943"/>
    <d v="2022-05-30T00:00:00"/>
    <d v="1899-12-30T15:10:52"/>
    <n v="3.1"/>
    <n v="0.6"/>
    <n v="174.7"/>
    <n v="23.8"/>
    <n v="23.9"/>
    <n v="24.4"/>
    <n v="20"/>
    <n v="0.6"/>
    <n v="0.33500000000000002"/>
    <x v="6"/>
  </r>
  <r>
    <n v="5.4666666666667281"/>
    <d v="2022-05-30T00:00:00"/>
    <d v="1899-12-30T15:11:22"/>
    <n v="3.1"/>
    <n v="0.6"/>
    <n v="175.3"/>
    <n v="23.7"/>
    <n v="23.8"/>
    <n v="24.5"/>
    <n v="20"/>
    <n v="0.6"/>
    <n v="0.33600000000000002"/>
    <x v="6"/>
  </r>
  <r>
    <n v="5.4750000000000618"/>
    <d v="2022-05-30T00:00:00"/>
    <d v="1899-12-30T15:11:52"/>
    <n v="3.1"/>
    <n v="0"/>
    <n v="175.3"/>
    <n v="23.8"/>
    <n v="23.7"/>
    <n v="24.3"/>
    <n v="20"/>
    <n v="0.6"/>
    <n v="0.33600000000000002"/>
    <x v="6"/>
  </r>
  <r>
    <n v="5.4833333333333956"/>
    <d v="2022-05-30T00:00:00"/>
    <d v="1899-12-30T15:12:22"/>
    <n v="3.1"/>
    <n v="0"/>
    <n v="175.3"/>
    <n v="23.7"/>
    <n v="23.9"/>
    <n v="24.4"/>
    <n v="20"/>
    <n v="0.6"/>
    <n v="0.33700000000000002"/>
    <x v="6"/>
  </r>
  <r>
    <n v="5.4916666666667293"/>
    <d v="2022-05-30T00:00:00"/>
    <d v="1899-12-30T15:12:53"/>
    <n v="3.1"/>
    <n v="0.6"/>
    <n v="175.3"/>
    <n v="23.7"/>
    <n v="23.8"/>
    <n v="24.4"/>
    <n v="20"/>
    <n v="0.6"/>
    <n v="0.33700000000000002"/>
    <x v="6"/>
  </r>
  <r>
    <n v="5.5000000000000631"/>
    <d v="2022-05-30T00:00:00"/>
    <d v="1899-12-30T15:13:23"/>
    <n v="3.1"/>
    <n v="0"/>
    <n v="175.3"/>
    <n v="23.8"/>
    <n v="23.7"/>
    <n v="24.3"/>
    <n v="20"/>
    <n v="0.6"/>
    <n v="0.33800000000000002"/>
    <x v="6"/>
  </r>
  <r>
    <n v="5.5083333333333968"/>
    <d v="2022-05-30T00:00:00"/>
    <d v="1899-12-30T15:13:53"/>
    <n v="2.4"/>
    <n v="0"/>
    <n v="175.9"/>
    <n v="23.8"/>
    <n v="23.7"/>
    <n v="24.4"/>
    <n v="20"/>
    <n v="0.6"/>
    <n v="0.33800000000000002"/>
    <x v="6"/>
  </r>
  <r>
    <n v="5.5166666666667306"/>
    <d v="2022-05-30T00:00:00"/>
    <d v="1899-12-30T15:14:23"/>
    <n v="2.4"/>
    <n v="0"/>
    <n v="175.9"/>
    <n v="23.7"/>
    <n v="23.8"/>
    <n v="24.4"/>
    <n v="20"/>
    <n v="0.5"/>
    <n v="0.33900000000000002"/>
    <x v="5"/>
  </r>
  <r>
    <n v="5.5250000000000643"/>
    <d v="2022-05-30T00:00:00"/>
    <d v="1899-12-30T15:14:53"/>
    <n v="2.4"/>
    <n v="0.6"/>
    <n v="175.9"/>
    <n v="23.7"/>
    <n v="23.7"/>
    <n v="24.4"/>
    <n v="20"/>
    <n v="0.5"/>
    <n v="0.33900000000000002"/>
    <x v="5"/>
  </r>
  <r>
    <n v="5.5333333333333981"/>
    <d v="2022-05-30T00:00:00"/>
    <d v="1899-12-30T15:15:23"/>
    <n v="2.4"/>
    <n v="0.6"/>
    <n v="175.9"/>
    <n v="23.8"/>
    <n v="23.8"/>
    <n v="24.3"/>
    <n v="20"/>
    <n v="0.5"/>
    <n v="0.34"/>
    <x v="5"/>
  </r>
  <r>
    <n v="5.5416666666667318"/>
    <d v="2022-05-30T00:00:00"/>
    <d v="1899-12-30T15:15:53"/>
    <n v="2.4"/>
    <n v="0"/>
    <n v="175.9"/>
    <n v="23.7"/>
    <n v="23.8"/>
    <n v="24.4"/>
    <n v="20"/>
    <n v="0.5"/>
    <n v="0.34"/>
    <x v="5"/>
  </r>
  <r>
    <n v="5.5500000000000655"/>
    <d v="2022-05-30T00:00:00"/>
    <d v="1899-12-30T15:16:23"/>
    <n v="2.4"/>
    <n v="0.6"/>
    <n v="175.9"/>
    <n v="23.8"/>
    <n v="23.7"/>
    <n v="24.4"/>
    <n v="20"/>
    <n v="0.5"/>
    <n v="0.34100000000000003"/>
    <x v="5"/>
  </r>
  <r>
    <n v="5.5583333333333993"/>
    <d v="2022-05-30T00:00:00"/>
    <d v="1899-12-30T15:16:53"/>
    <n v="1.7"/>
    <n v="0.6"/>
    <n v="176.6"/>
    <n v="23.8"/>
    <n v="23.6"/>
    <n v="24.4"/>
    <n v="20"/>
    <n v="0.5"/>
    <n v="0.34100000000000003"/>
    <x v="5"/>
  </r>
  <r>
    <n v="5.566666666666733"/>
    <d v="2022-05-30T00:00:00"/>
    <d v="1899-12-30T15:17:23"/>
    <n v="1.7"/>
    <n v="0.6"/>
    <n v="176.6"/>
    <n v="23.7"/>
    <n v="23.6"/>
    <n v="24.3"/>
    <n v="20"/>
    <n v="0.5"/>
    <n v="0.34100000000000003"/>
    <x v="5"/>
  </r>
  <r>
    <n v="5.5750000000000668"/>
    <d v="2022-05-30T00:00:00"/>
    <d v="1899-12-30T15:17:53"/>
    <n v="1.7"/>
    <n v="0.6"/>
    <n v="176.6"/>
    <n v="23.7"/>
    <n v="23.7"/>
    <n v="24.4"/>
    <n v="20"/>
    <n v="0.5"/>
    <n v="0.34200000000000003"/>
    <x v="5"/>
  </r>
  <r>
    <n v="5.5833333333334005"/>
    <d v="2022-05-30T00:00:00"/>
    <d v="1899-12-30T15:18:23"/>
    <n v="1.7"/>
    <n v="0.6"/>
    <n v="176.6"/>
    <n v="23.7"/>
    <n v="23.7"/>
    <n v="24.3"/>
    <n v="20"/>
    <n v="0.5"/>
    <n v="0.34200000000000003"/>
    <x v="5"/>
  </r>
  <r>
    <n v="5.5916666666667343"/>
    <d v="2022-05-30T00:00:00"/>
    <d v="1899-12-30T15:18:53"/>
    <n v="1.7"/>
    <n v="0.6"/>
    <n v="176.6"/>
    <n v="23.6"/>
    <n v="23.8"/>
    <n v="24.3"/>
    <n v="20"/>
    <n v="0.5"/>
    <n v="0.34300000000000003"/>
    <x v="5"/>
  </r>
  <r>
    <n v="5.600000000000068"/>
    <d v="2022-05-30T00:00:00"/>
    <d v="1899-12-30T15:19:23"/>
    <n v="1.7"/>
    <n v="0.6"/>
    <n v="176.6"/>
    <n v="23.7"/>
    <n v="23.6"/>
    <n v="24.3"/>
    <n v="20"/>
    <n v="0.5"/>
    <n v="0.34300000000000003"/>
    <x v="5"/>
  </r>
  <r>
    <n v="5.6083333333334018"/>
    <d v="2022-05-30T00:00:00"/>
    <d v="1899-12-30T15:19:53"/>
    <n v="1"/>
    <n v="0"/>
    <n v="177.2"/>
    <n v="23.7"/>
    <n v="23.6"/>
    <n v="24.3"/>
    <n v="20"/>
    <n v="0.5"/>
    <n v="0.34300000000000003"/>
    <x v="5"/>
  </r>
  <r>
    <n v="5.6166666666667355"/>
    <d v="2022-05-30T00:00:00"/>
    <d v="1899-12-30T15:20:23"/>
    <n v="1.7"/>
    <n v="0.6"/>
    <n v="176.6"/>
    <n v="23.6"/>
    <n v="23.6"/>
    <n v="24.2"/>
    <n v="20"/>
    <n v="0.4"/>
    <n v="0.34399999999999997"/>
    <x v="4"/>
  </r>
  <r>
    <n v="5.6250000000000693"/>
    <d v="2022-05-30T00:00:00"/>
    <d v="1899-12-30T15:20:53"/>
    <n v="1.7"/>
    <n v="0.6"/>
    <n v="177.2"/>
    <n v="23.6"/>
    <n v="23.6"/>
    <n v="24.3"/>
    <n v="20"/>
    <n v="0.4"/>
    <n v="0.34399999999999997"/>
    <x v="4"/>
  </r>
  <r>
    <n v="5.633333333333403"/>
    <d v="2022-05-30T00:00:00"/>
    <d v="1899-12-30T15:21:23"/>
    <n v="1"/>
    <n v="0"/>
    <n v="177.2"/>
    <n v="23.7"/>
    <n v="23.6"/>
    <n v="24.3"/>
    <n v="20"/>
    <n v="0.4"/>
    <n v="0.34399999999999997"/>
    <x v="4"/>
  </r>
  <r>
    <n v="5.6416666666667368"/>
    <d v="2022-05-30T00:00:00"/>
    <d v="1899-12-30T15:21:53"/>
    <n v="1"/>
    <n v="0.6"/>
    <n v="177.2"/>
    <n v="23.6"/>
    <n v="23.6"/>
    <n v="24.3"/>
    <n v="20"/>
    <n v="0.4"/>
    <n v="0.34499999999999997"/>
    <x v="4"/>
  </r>
  <r>
    <n v="5.6500000000000705"/>
    <d v="2022-05-30T00:00:00"/>
    <d v="1899-12-30T15:22:23"/>
    <n v="1"/>
    <n v="0.6"/>
    <n v="177.2"/>
    <n v="23.6"/>
    <n v="23.6"/>
    <n v="24.3"/>
    <n v="20"/>
    <n v="0.4"/>
    <n v="0.34499999999999997"/>
    <x v="4"/>
  </r>
  <r>
    <n v="5.6583333333334043"/>
    <d v="2022-05-30T00:00:00"/>
    <d v="1899-12-30T15:22:53"/>
    <n v="1"/>
    <n v="0"/>
    <n v="177.2"/>
    <n v="23.6"/>
    <n v="23.6"/>
    <n v="24.2"/>
    <n v="20"/>
    <n v="0.4"/>
    <n v="0.34499999999999997"/>
    <x v="4"/>
  </r>
  <r>
    <n v="5.666666666666738"/>
    <d v="2022-05-30T00:00:00"/>
    <d v="1899-12-30T15:23:23"/>
    <n v="1"/>
    <n v="0"/>
    <n v="177.2"/>
    <n v="23.6"/>
    <n v="23.6"/>
    <n v="24.3"/>
    <n v="20"/>
    <n v="0.4"/>
    <n v="0.34599999999999997"/>
    <x v="4"/>
  </r>
  <r>
    <n v="5.6750000000000718"/>
    <d v="2022-05-30T00:00:00"/>
    <d v="1899-12-30T15:23:53"/>
    <n v="1"/>
    <n v="0"/>
    <n v="177.2"/>
    <n v="23.6"/>
    <n v="23.7"/>
    <n v="24.2"/>
    <n v="20"/>
    <n v="0.4"/>
    <n v="0.34599999999999997"/>
    <x v="4"/>
  </r>
  <r>
    <n v="5.6833333333334055"/>
    <d v="2022-05-30T00:00:00"/>
    <d v="1899-12-30T15:24:23"/>
    <n v="1"/>
    <n v="0"/>
    <n v="177.2"/>
    <n v="23.6"/>
    <n v="23.6"/>
    <n v="24.2"/>
    <n v="20"/>
    <n v="0.4"/>
    <n v="0.34599999999999997"/>
    <x v="4"/>
  </r>
  <r>
    <n v="5.6916666666667393"/>
    <d v="2022-05-30T00:00:00"/>
    <d v="1899-12-30T15:24:53"/>
    <n v="0.4"/>
    <n v="0"/>
    <n v="177.2"/>
    <n v="23.6"/>
    <n v="23.6"/>
    <n v="24.2"/>
    <n v="20"/>
    <n v="0.4"/>
    <n v="0.34699999999999998"/>
    <x v="4"/>
  </r>
  <r>
    <n v="5.700000000000073"/>
    <d v="2022-05-30T00:00:00"/>
    <d v="1899-12-30T15:25:23"/>
    <n v="1"/>
    <n v="0.6"/>
    <n v="177.2"/>
    <n v="23.6"/>
    <n v="23.6"/>
    <n v="24.2"/>
    <n v="20"/>
    <n v="0.4"/>
    <n v="0.34699999999999998"/>
    <x v="4"/>
  </r>
  <r>
    <n v="5.7083333333334068"/>
    <d v="2022-05-30T00:00:00"/>
    <d v="1899-12-30T15:25:53"/>
    <n v="0.4"/>
    <n v="0.6"/>
    <n v="177.2"/>
    <n v="23.5"/>
    <n v="23.6"/>
    <n v="24.2"/>
    <n v="20"/>
    <n v="0.3"/>
    <n v="0.34699999999999998"/>
    <x v="3"/>
  </r>
  <r>
    <n v="5.7166666666667405"/>
    <d v="2022-05-30T00:00:00"/>
    <d v="1899-12-30T15:26:23"/>
    <n v="1"/>
    <n v="0.6"/>
    <n v="177.2"/>
    <n v="23.6"/>
    <n v="23.7"/>
    <n v="24.2"/>
    <n v="20"/>
    <n v="0.3"/>
    <n v="0.34799999999999998"/>
    <x v="3"/>
  </r>
  <r>
    <n v="5.7250000000000743"/>
    <d v="2022-05-30T00:00:00"/>
    <d v="1899-12-30T15:26:53"/>
    <n v="0.4"/>
    <n v="0.6"/>
    <n v="177.2"/>
    <n v="23.5"/>
    <n v="23.5"/>
    <n v="24.1"/>
    <n v="20"/>
    <n v="0.3"/>
    <n v="0.34799999999999998"/>
    <x v="3"/>
  </r>
  <r>
    <n v="5.733333333333408"/>
    <d v="2022-05-30T00:00:00"/>
    <d v="1899-12-30T15:27:23"/>
    <n v="0.4"/>
    <n v="0"/>
    <n v="177.2"/>
    <n v="23.5"/>
    <n v="23.6"/>
    <n v="24.2"/>
    <n v="20"/>
    <n v="0.3"/>
    <n v="0.34799999999999998"/>
    <x v="3"/>
  </r>
  <r>
    <n v="5.7416666666667417"/>
    <d v="2022-05-30T00:00:00"/>
    <d v="1899-12-30T15:27:54"/>
    <n v="0.4"/>
    <n v="0.6"/>
    <n v="177.2"/>
    <n v="23.5"/>
    <n v="23.6"/>
    <n v="24.1"/>
    <n v="20"/>
    <n v="0.3"/>
    <n v="0.34799999999999998"/>
    <x v="3"/>
  </r>
  <r>
    <n v="5.7500000000000755"/>
    <d v="2022-05-30T00:00:00"/>
    <d v="1899-12-30T15:28:24"/>
    <n v="0.4"/>
    <n v="0.6"/>
    <n v="177.2"/>
    <n v="23.5"/>
    <n v="23.5"/>
    <n v="24.2"/>
    <n v="20"/>
    <n v="0.3"/>
    <n v="0.34899999999999998"/>
    <x v="3"/>
  </r>
  <r>
    <n v="5.7583333333334092"/>
    <d v="2022-05-30T00:00:00"/>
    <d v="1899-12-30T15:28:54"/>
    <n v="0.4"/>
    <n v="0.6"/>
    <n v="177.2"/>
    <n v="23.5"/>
    <n v="23.5"/>
    <n v="24.2"/>
    <n v="20"/>
    <n v="0.3"/>
    <n v="0.34899999999999998"/>
    <x v="3"/>
  </r>
  <r>
    <n v="5.766666666666743"/>
    <d v="2022-05-30T00:00:00"/>
    <d v="1899-12-30T15:29:24"/>
    <n v="0.4"/>
    <n v="0.6"/>
    <n v="177.2"/>
    <n v="23.5"/>
    <n v="23.5"/>
    <n v="24.1"/>
    <n v="20"/>
    <n v="0.3"/>
    <n v="0.34899999999999998"/>
    <x v="3"/>
  </r>
  <r>
    <n v="5.7750000000000767"/>
    <d v="2022-05-30T00:00:00"/>
    <d v="1899-12-30T15:29:54"/>
    <n v="0.4"/>
    <n v="0.6"/>
    <n v="177.2"/>
    <n v="23.5"/>
    <n v="23.5"/>
    <n v="24.1"/>
    <n v="20"/>
    <n v="0.3"/>
    <n v="0.34899999999999998"/>
    <x v="3"/>
  </r>
  <r>
    <n v="5.7833333333334105"/>
    <d v="2022-05-30T00:00:00"/>
    <d v="1899-12-30T15:30:24"/>
    <n v="0.4"/>
    <n v="0.6"/>
    <n v="177.2"/>
    <n v="23.5"/>
    <n v="23.5"/>
    <n v="24.1"/>
    <n v="20"/>
    <n v="0.3"/>
    <n v="0.35"/>
    <x v="3"/>
  </r>
  <r>
    <n v="5.7916666666667442"/>
    <d v="2022-05-30T00:00:00"/>
    <d v="1899-12-30T15:30:54"/>
    <n v="0.4"/>
    <n v="0"/>
    <n v="177.2"/>
    <n v="23.4"/>
    <n v="23.5"/>
    <n v="24.2"/>
    <n v="20"/>
    <n v="0.3"/>
    <n v="0.35"/>
    <x v="3"/>
  </r>
  <r>
    <n v="5.800000000000078"/>
    <d v="2022-05-30T00:00:00"/>
    <d v="1899-12-30T15:31:24"/>
    <n v="0.4"/>
    <n v="0.6"/>
    <n v="177.2"/>
    <n v="23.4"/>
    <n v="23.4"/>
    <n v="24.2"/>
    <n v="20"/>
    <n v="0.3"/>
    <n v="0.35"/>
    <x v="3"/>
  </r>
  <r>
    <n v="5.8083333333334117"/>
    <d v="2022-05-30T00:00:00"/>
    <d v="1899-12-30T15:31:54"/>
    <n v="0.4"/>
    <n v="0.6"/>
    <n v="177.8"/>
    <n v="23.5"/>
    <n v="23.5"/>
    <n v="24.1"/>
    <n v="20"/>
    <n v="0.3"/>
    <n v="0.35"/>
    <x v="3"/>
  </r>
  <r>
    <n v="5.8166666666667455"/>
    <d v="2022-05-30T00:00:00"/>
    <d v="1899-12-30T15:32:24"/>
    <n v="0.4"/>
    <n v="0"/>
    <n v="177.2"/>
    <n v="23.4"/>
    <n v="23.4"/>
    <n v="24.1"/>
    <n v="20"/>
    <n v="0.3"/>
    <n v="0.35099999999999998"/>
    <x v="3"/>
  </r>
  <r>
    <n v="5.8250000000000792"/>
    <d v="2022-05-30T00:00:00"/>
    <d v="1899-12-30T15:32:54"/>
    <n v="0"/>
    <n v="0"/>
    <n v="177.2"/>
    <n v="23.4"/>
    <n v="23.5"/>
    <n v="24.1"/>
    <n v="20"/>
    <n v="0.3"/>
    <n v="0.35099999999999998"/>
    <x v="3"/>
  </r>
  <r>
    <n v="5.833333333333413"/>
    <d v="2022-05-30T00:00:00"/>
    <d v="1899-12-30T15:33:24"/>
    <n v="0"/>
    <n v="0.6"/>
    <n v="177.2"/>
    <n v="23.4"/>
    <n v="23.5"/>
    <n v="24.1"/>
    <n v="20"/>
    <n v="0.2"/>
    <n v="0.35099999999999998"/>
    <x v="2"/>
  </r>
  <r>
    <n v="5.8416666666667467"/>
    <d v="2022-05-30T00:00:00"/>
    <d v="1899-12-30T15:33:54"/>
    <n v="0"/>
    <n v="0.6"/>
    <n v="177.2"/>
    <n v="23.4"/>
    <n v="23.5"/>
    <n v="24.2"/>
    <n v="20"/>
    <n v="0.2"/>
    <n v="0.35099999999999998"/>
    <x v="2"/>
  </r>
  <r>
    <n v="5.8500000000000805"/>
    <d v="2022-05-30T00:00:00"/>
    <d v="1899-12-30T15:34:24"/>
    <n v="0.4"/>
    <n v="0.6"/>
    <n v="177.2"/>
    <n v="23.3"/>
    <n v="23.5"/>
    <n v="24.1"/>
    <n v="20"/>
    <n v="0.2"/>
    <n v="0.35099999999999998"/>
    <x v="2"/>
  </r>
  <r>
    <n v="5.8583333333334142"/>
    <d v="2022-05-30T00:00:00"/>
    <d v="1899-12-30T15:34:54"/>
    <n v="0"/>
    <n v="0"/>
    <n v="177.2"/>
    <n v="23.4"/>
    <n v="23.4"/>
    <n v="24.1"/>
    <n v="20"/>
    <n v="0.2"/>
    <n v="0.35199999999999998"/>
    <x v="2"/>
  </r>
  <r>
    <n v="5.866666666666748"/>
    <d v="2022-05-30T00:00:00"/>
    <d v="1899-12-30T15:35:24"/>
    <n v="0"/>
    <n v="0"/>
    <n v="177.2"/>
    <n v="23.5"/>
    <n v="23.5"/>
    <n v="24.1"/>
    <n v="20"/>
    <n v="0.2"/>
    <n v="0.35199999999999998"/>
    <x v="2"/>
  </r>
  <r>
    <n v="5.8750000000000817"/>
    <d v="2022-05-30T00:00:00"/>
    <d v="1899-12-30T15:35:54"/>
    <n v="0"/>
    <n v="0.6"/>
    <n v="177.2"/>
    <n v="23.5"/>
    <n v="23.4"/>
    <n v="24.1"/>
    <n v="20"/>
    <n v="0.2"/>
    <n v="0.35199999999999998"/>
    <x v="2"/>
  </r>
  <r>
    <n v="5.8833333333334155"/>
    <d v="2022-05-30T00:00:00"/>
    <d v="1899-12-30T15:36:24"/>
    <n v="0"/>
    <n v="0"/>
    <n v="177.2"/>
    <n v="23.4"/>
    <n v="23.5"/>
    <n v="24.1"/>
    <n v="20"/>
    <n v="0.2"/>
    <n v="0.35199999999999998"/>
    <x v="2"/>
  </r>
  <r>
    <n v="5.8916666666667492"/>
    <d v="2022-05-30T00:00:00"/>
    <d v="1899-12-30T15:36:54"/>
    <n v="0"/>
    <n v="0.6"/>
    <n v="177.2"/>
    <n v="23.4"/>
    <n v="23.5"/>
    <n v="24.1"/>
    <n v="20"/>
    <n v="0.2"/>
    <n v="0.35199999999999998"/>
    <x v="2"/>
  </r>
  <r>
    <n v="5.900000000000083"/>
    <d v="2022-05-30T00:00:00"/>
    <d v="1899-12-30T15:37:24"/>
    <n v="0"/>
    <n v="0"/>
    <n v="177.2"/>
    <n v="23.4"/>
    <n v="23.5"/>
    <n v="24.1"/>
    <n v="20"/>
    <n v="0.2"/>
    <n v="0.35199999999999998"/>
    <x v="2"/>
  </r>
  <r>
    <n v="5.9083333333334167"/>
    <d v="2022-05-30T00:00:00"/>
    <d v="1899-12-30T15:37:54"/>
    <n v="0"/>
    <n v="0.6"/>
    <n v="177.2"/>
    <n v="23.4"/>
    <n v="23.5"/>
    <n v="24"/>
    <n v="20"/>
    <n v="0.2"/>
    <n v="0.35299999999999998"/>
    <x v="2"/>
  </r>
  <r>
    <n v="5.9166666666667505"/>
    <d v="2022-05-30T00:00:00"/>
    <d v="1899-12-30T15:38:24"/>
    <n v="0"/>
    <n v="0"/>
    <n v="177.2"/>
    <n v="23.4"/>
    <n v="23.5"/>
    <n v="24"/>
    <n v="20"/>
    <n v="0.2"/>
    <n v="0.35299999999999998"/>
    <x v="2"/>
  </r>
  <r>
    <n v="5.9250000000000842"/>
    <d v="2022-05-30T00:00:00"/>
    <d v="1899-12-30T15:38:54"/>
    <n v="0"/>
    <n v="0"/>
    <n v="177.2"/>
    <n v="23.3"/>
    <n v="23.4"/>
    <n v="24"/>
    <n v="20"/>
    <n v="0.2"/>
    <n v="0.35299999999999998"/>
    <x v="2"/>
  </r>
  <r>
    <n v="5.9333333333334179"/>
    <d v="2022-05-30T00:00:00"/>
    <d v="1899-12-30T15:39:24"/>
    <n v="0"/>
    <n v="0.6"/>
    <n v="176.6"/>
    <n v="23.4"/>
    <n v="23.5"/>
    <n v="24"/>
    <n v="20"/>
    <n v="0.2"/>
    <n v="0.35299999999999998"/>
    <x v="2"/>
  </r>
  <r>
    <n v="5.9416666666667517"/>
    <d v="2022-05-30T00:00:00"/>
    <d v="1899-12-30T15:39:54"/>
    <n v="0"/>
    <n v="0"/>
    <n v="176.6"/>
    <n v="23.4"/>
    <n v="23.4"/>
    <n v="24"/>
    <n v="20"/>
    <n v="0.2"/>
    <n v="0.35299999999999998"/>
    <x v="2"/>
  </r>
  <r>
    <n v="5.9500000000000854"/>
    <d v="2022-05-30T00:00:00"/>
    <d v="1899-12-30T15:40:24"/>
    <n v="0"/>
    <n v="0.6"/>
    <n v="176.6"/>
    <n v="23.4"/>
    <n v="23.4"/>
    <n v="24"/>
    <n v="20"/>
    <n v="0.2"/>
    <n v="0.35299999999999998"/>
    <x v="2"/>
  </r>
  <r>
    <n v="5.9583333333334192"/>
    <d v="2022-05-30T00:00:00"/>
    <d v="1899-12-30T15:40:54"/>
    <n v="0"/>
    <n v="0.6"/>
    <n v="176.6"/>
    <n v="23.4"/>
    <n v="23.5"/>
    <n v="24.1"/>
    <n v="20"/>
    <n v="0.2"/>
    <n v="0.35399999999999998"/>
    <x v="2"/>
  </r>
  <r>
    <n v="5.9666666666667529"/>
    <d v="2022-05-30T00:00:00"/>
    <d v="1899-12-30T15:41:24"/>
    <n v="0"/>
    <n v="0.6"/>
    <n v="176.6"/>
    <n v="23.4"/>
    <n v="23.4"/>
    <n v="24"/>
    <n v="20"/>
    <n v="0.2"/>
    <n v="0.35399999999999998"/>
    <x v="2"/>
  </r>
  <r>
    <n v="5.9750000000000867"/>
    <d v="2022-05-30T00:00:00"/>
    <d v="1899-12-30T15:41:55"/>
    <n v="0"/>
    <n v="0"/>
    <n v="176.6"/>
    <n v="23.4"/>
    <n v="23.4"/>
    <n v="24.1"/>
    <n v="20"/>
    <n v="0.2"/>
    <n v="0.35399999999999998"/>
    <x v="2"/>
  </r>
  <r>
    <n v="5.9833333333334204"/>
    <d v="2022-05-30T00:00:00"/>
    <d v="1899-12-30T15:42:25"/>
    <n v="0"/>
    <n v="0.6"/>
    <n v="176.6"/>
    <n v="23.4"/>
    <n v="23.4"/>
    <n v="24"/>
    <n v="20"/>
    <n v="0.2"/>
    <n v="0.35399999999999998"/>
    <x v="2"/>
  </r>
  <r>
    <n v="5.9916666666667542"/>
    <d v="2022-05-30T00:00:00"/>
    <d v="1899-12-30T15:42:55"/>
    <n v="0"/>
    <n v="0"/>
    <n v="176.6"/>
    <n v="23.3"/>
    <n v="23.5"/>
    <n v="24"/>
    <n v="20"/>
    <n v="0.2"/>
    <n v="0.35399999999999998"/>
    <x v="2"/>
  </r>
  <r>
    <n v="6.0000000000000879"/>
    <d v="2022-05-30T00:00:00"/>
    <d v="1899-12-30T15:43:25"/>
    <n v="0"/>
    <n v="0"/>
    <n v="176.6"/>
    <n v="23.3"/>
    <n v="23.4"/>
    <n v="24"/>
    <n v="20"/>
    <n v="0.2"/>
    <n v="0.35399999999999998"/>
    <x v="2"/>
  </r>
  <r>
    <n v="6.0083333333334217"/>
    <d v="2022-05-30T00:00:00"/>
    <d v="1899-12-30T15:43:55"/>
    <n v="0"/>
    <n v="0"/>
    <n v="176.6"/>
    <n v="23.4"/>
    <n v="23.4"/>
    <n v="24"/>
    <n v="20"/>
    <n v="0.2"/>
    <n v="0.35499999999999998"/>
    <x v="2"/>
  </r>
  <r>
    <n v="6.0166666666667554"/>
    <d v="2022-05-30T00:00:00"/>
    <d v="1899-12-30T15:44:25"/>
    <n v="0"/>
    <n v="0"/>
    <n v="176.6"/>
    <n v="23.4"/>
    <n v="23.4"/>
    <n v="24"/>
    <n v="20"/>
    <n v="0.2"/>
    <n v="0.35499999999999998"/>
    <x v="2"/>
  </r>
  <r>
    <n v="6.0250000000000892"/>
    <d v="2022-05-30T00:00:00"/>
    <d v="1899-12-30T15:44:55"/>
    <n v="0"/>
    <n v="0"/>
    <n v="176.6"/>
    <n v="23.3"/>
    <n v="23.4"/>
    <n v="24"/>
    <n v="20"/>
    <n v="0.2"/>
    <n v="0.35499999999999998"/>
    <x v="2"/>
  </r>
  <r>
    <n v="6.0333333333334229"/>
    <d v="2022-05-30T00:00:00"/>
    <d v="1899-12-30T15:45:25"/>
    <n v="0"/>
    <n v="0.6"/>
    <n v="176.6"/>
    <n v="23.3"/>
    <n v="23.4"/>
    <n v="24"/>
    <n v="20"/>
    <n v="0.2"/>
    <n v="0.35499999999999998"/>
    <x v="2"/>
  </r>
  <r>
    <n v="6.0416666666667567"/>
    <d v="2022-05-30T00:00:00"/>
    <d v="1899-12-30T15:45:55"/>
    <n v="0"/>
    <n v="0"/>
    <n v="176.6"/>
    <n v="23.3"/>
    <n v="23.5"/>
    <n v="23.9"/>
    <n v="20"/>
    <n v="0.2"/>
    <n v="0.35499999999999998"/>
    <x v="2"/>
  </r>
  <r>
    <n v="6.0500000000000904"/>
    <d v="2022-05-30T00:00:00"/>
    <d v="1899-12-30T15:46:25"/>
    <n v="0"/>
    <n v="0.6"/>
    <n v="175.9"/>
    <n v="23.4"/>
    <n v="23.4"/>
    <n v="24"/>
    <n v="20"/>
    <n v="0.2"/>
    <n v="0.35499999999999998"/>
    <x v="2"/>
  </r>
  <r>
    <n v="6.0583333333334242"/>
    <d v="2022-05-30T00:00:00"/>
    <d v="1899-12-30T15:46:55"/>
    <n v="0"/>
    <n v="0.6"/>
    <n v="175.9"/>
    <n v="23.3"/>
    <n v="23.3"/>
    <n v="24"/>
    <n v="20"/>
    <n v="0.2"/>
    <n v="0.35599999999999998"/>
    <x v="2"/>
  </r>
  <r>
    <n v="6.0666666666667579"/>
    <d v="2022-05-30T00:00:00"/>
    <d v="1899-12-30T15:47:25"/>
    <n v="0"/>
    <n v="0"/>
    <n v="175.9"/>
    <n v="23.3"/>
    <n v="23.5"/>
    <n v="24"/>
    <n v="20"/>
    <n v="0.2"/>
    <n v="0.35599999999999998"/>
    <x v="2"/>
  </r>
  <r>
    <n v="6.0750000000000917"/>
    <d v="2022-05-30T00:00:00"/>
    <d v="1899-12-30T15:47:55"/>
    <n v="0"/>
    <n v="0"/>
    <n v="175.9"/>
    <n v="23.3"/>
    <n v="23.4"/>
    <n v="24"/>
    <n v="20"/>
    <n v="0.2"/>
    <n v="0.35599999999999998"/>
    <x v="2"/>
  </r>
  <r>
    <n v="6.0833333333334254"/>
    <d v="2022-05-30T00:00:00"/>
    <d v="1899-12-30T15:48:25"/>
    <n v="0"/>
    <n v="0.6"/>
    <n v="175.9"/>
    <n v="23.3"/>
    <n v="23.4"/>
    <n v="24"/>
    <n v="20"/>
    <n v="0.2"/>
    <n v="0.35599999999999998"/>
    <x v="2"/>
  </r>
  <r>
    <n v="6.0916666666667592"/>
    <d v="2022-05-30T00:00:00"/>
    <d v="1899-12-30T15:48:55"/>
    <n v="0"/>
    <n v="0.6"/>
    <n v="175.9"/>
    <n v="23.3"/>
    <n v="23.4"/>
    <n v="24"/>
    <n v="20"/>
    <n v="0.2"/>
    <n v="0.35599999999999998"/>
    <x v="2"/>
  </r>
  <r>
    <n v="6.1000000000000929"/>
    <d v="2022-05-30T00:00:00"/>
    <d v="1899-12-30T15:49:25"/>
    <n v="0"/>
    <n v="0.6"/>
    <n v="175.9"/>
    <n v="23.3"/>
    <n v="23.3"/>
    <n v="24"/>
    <n v="20"/>
    <n v="0.2"/>
    <n v="0.35599999999999998"/>
    <x v="2"/>
  </r>
  <r>
    <n v="6.1083333333334267"/>
    <d v="2022-05-30T00:00:00"/>
    <d v="1899-12-30T15:49:55"/>
    <n v="0"/>
    <n v="0"/>
    <n v="175.9"/>
    <n v="23.3"/>
    <n v="23.4"/>
    <n v="23.9"/>
    <n v="20"/>
    <n v="0.2"/>
    <n v="0.35699999999999998"/>
    <x v="2"/>
  </r>
  <r>
    <n v="6.1166666666667604"/>
    <d v="2022-05-30T00:00:00"/>
    <d v="1899-12-30T15:50:25"/>
    <n v="0"/>
    <n v="0.6"/>
    <n v="175.9"/>
    <n v="23.3"/>
    <n v="23.4"/>
    <n v="24"/>
    <n v="20"/>
    <n v="0.2"/>
    <n v="0.35699999999999998"/>
    <x v="2"/>
  </r>
  <r>
    <n v="6.1250000000000941"/>
    <d v="2022-05-30T00:00:00"/>
    <d v="1899-12-30T15:50:55"/>
    <n v="0"/>
    <n v="0"/>
    <n v="175.9"/>
    <n v="23.3"/>
    <n v="23.4"/>
    <n v="24"/>
    <n v="20"/>
    <n v="0.2"/>
    <n v="0.35699999999999998"/>
    <x v="2"/>
  </r>
  <r>
    <n v="6.1333333333334279"/>
    <d v="2022-05-30T00:00:00"/>
    <d v="1899-12-30T15:51:25"/>
    <n v="0"/>
    <n v="0.6"/>
    <n v="175.9"/>
    <n v="23.3"/>
    <n v="23.4"/>
    <n v="23.9"/>
    <n v="20"/>
    <n v="0.2"/>
    <n v="0.35699999999999998"/>
    <x v="2"/>
  </r>
  <r>
    <n v="6.1416666666667616"/>
    <d v="2022-05-30T00:00:00"/>
    <d v="1899-12-30T15:51:55"/>
    <n v="0"/>
    <n v="0"/>
    <n v="175.3"/>
    <n v="23.3"/>
    <n v="23.4"/>
    <n v="24"/>
    <n v="20"/>
    <n v="0.2"/>
    <n v="0.35699999999999998"/>
    <x v="2"/>
  </r>
  <r>
    <n v="6.1500000000000954"/>
    <d v="2022-05-30T00:00:00"/>
    <d v="1899-12-30T15:52:25"/>
    <n v="0"/>
    <n v="0"/>
    <n v="175.3"/>
    <n v="23.2"/>
    <n v="23.4"/>
    <n v="23.9"/>
    <n v="20"/>
    <n v="0.2"/>
    <n v="0.35699999999999998"/>
    <x v="2"/>
  </r>
  <r>
    <n v="6.1583333333334291"/>
    <d v="2022-05-30T00:00:00"/>
    <d v="1899-12-30T15:52:55"/>
    <n v="0"/>
    <n v="0.6"/>
    <n v="175.3"/>
    <n v="23.3"/>
    <n v="23.4"/>
    <n v="24"/>
    <n v="20"/>
    <n v="0.2"/>
    <n v="0.35799999999999998"/>
    <x v="2"/>
  </r>
  <r>
    <n v="6.1666666666667629"/>
    <m/>
    <m/>
    <m/>
    <m/>
    <m/>
    <m/>
    <m/>
    <m/>
    <m/>
    <m/>
    <m/>
    <x v="9"/>
  </r>
  <r>
    <n v="6.1750000000000966"/>
    <m/>
    <m/>
    <m/>
    <m/>
    <m/>
    <m/>
    <m/>
    <m/>
    <m/>
    <m/>
    <m/>
    <x v="9"/>
  </r>
  <r>
    <n v="6.1833333333334304"/>
    <m/>
    <m/>
    <m/>
    <m/>
    <m/>
    <m/>
    <m/>
    <m/>
    <m/>
    <m/>
    <m/>
    <x v="9"/>
  </r>
  <r>
    <n v="6.1916666666667641"/>
    <m/>
    <m/>
    <m/>
    <m/>
    <m/>
    <m/>
    <m/>
    <m/>
    <m/>
    <m/>
    <m/>
    <x v="9"/>
  </r>
  <r>
    <n v="6.2000000000000979"/>
    <m/>
    <m/>
    <m/>
    <m/>
    <m/>
    <m/>
    <m/>
    <m/>
    <m/>
    <m/>
    <m/>
    <x v="9"/>
  </r>
  <r>
    <n v="6.2083333333334316"/>
    <m/>
    <m/>
    <m/>
    <m/>
    <m/>
    <m/>
    <m/>
    <m/>
    <m/>
    <m/>
    <m/>
    <x v="9"/>
  </r>
  <r>
    <n v="6.2166666666667654"/>
    <m/>
    <m/>
    <m/>
    <m/>
    <m/>
    <m/>
    <m/>
    <m/>
    <m/>
    <m/>
    <m/>
    <x v="9"/>
  </r>
  <r>
    <n v="6.2250000000000991"/>
    <m/>
    <m/>
    <m/>
    <m/>
    <m/>
    <m/>
    <m/>
    <m/>
    <m/>
    <m/>
    <m/>
    <x v="9"/>
  </r>
  <r>
    <n v="6.2333333333334329"/>
    <m/>
    <m/>
    <m/>
    <m/>
    <m/>
    <m/>
    <m/>
    <m/>
    <m/>
    <m/>
    <m/>
    <x v="9"/>
  </r>
  <r>
    <n v="6.2416666666667666"/>
    <m/>
    <m/>
    <m/>
    <m/>
    <m/>
    <m/>
    <m/>
    <m/>
    <m/>
    <m/>
    <m/>
    <x v="9"/>
  </r>
  <r>
    <n v="6.2500000000001004"/>
    <m/>
    <m/>
    <m/>
    <m/>
    <m/>
    <m/>
    <m/>
    <m/>
    <m/>
    <m/>
    <m/>
    <x v="9"/>
  </r>
  <r>
    <n v="6.2583333333334341"/>
    <m/>
    <m/>
    <m/>
    <m/>
    <m/>
    <m/>
    <m/>
    <m/>
    <m/>
    <m/>
    <m/>
    <x v="9"/>
  </r>
  <r>
    <n v="6.2666666666667679"/>
    <m/>
    <m/>
    <m/>
    <m/>
    <m/>
    <m/>
    <m/>
    <m/>
    <m/>
    <m/>
    <m/>
    <x v="9"/>
  </r>
  <r>
    <n v="6.2750000000001016"/>
    <m/>
    <m/>
    <m/>
    <m/>
    <m/>
    <m/>
    <m/>
    <m/>
    <m/>
    <m/>
    <m/>
    <x v="9"/>
  </r>
  <r>
    <n v="6.2833333333334354"/>
    <m/>
    <m/>
    <m/>
    <m/>
    <m/>
    <m/>
    <m/>
    <m/>
    <m/>
    <m/>
    <m/>
    <x v="9"/>
  </r>
  <r>
    <n v="6.2916666666667691"/>
    <m/>
    <m/>
    <m/>
    <m/>
    <m/>
    <m/>
    <m/>
    <m/>
    <m/>
    <m/>
    <m/>
    <x v="9"/>
  </r>
  <r>
    <n v="6.3000000000001029"/>
    <m/>
    <m/>
    <m/>
    <m/>
    <m/>
    <m/>
    <m/>
    <m/>
    <m/>
    <m/>
    <m/>
    <x v="9"/>
  </r>
  <r>
    <n v="6.3083333333334366"/>
    <m/>
    <m/>
    <m/>
    <m/>
    <m/>
    <m/>
    <m/>
    <m/>
    <m/>
    <m/>
    <m/>
    <x v="9"/>
  </r>
  <r>
    <n v="6.3166666666667703"/>
    <m/>
    <m/>
    <m/>
    <m/>
    <m/>
    <m/>
    <m/>
    <m/>
    <m/>
    <m/>
    <m/>
    <x v="9"/>
  </r>
  <r>
    <n v="6.3250000000001041"/>
    <m/>
    <m/>
    <m/>
    <m/>
    <m/>
    <m/>
    <m/>
    <m/>
    <m/>
    <m/>
    <m/>
    <x v="9"/>
  </r>
  <r>
    <n v="6.3333333333334378"/>
    <m/>
    <m/>
    <m/>
    <m/>
    <m/>
    <m/>
    <m/>
    <m/>
    <m/>
    <m/>
    <m/>
    <x v="9"/>
  </r>
  <r>
    <n v="6.3416666666667716"/>
    <m/>
    <m/>
    <m/>
    <m/>
    <m/>
    <m/>
    <m/>
    <m/>
    <m/>
    <m/>
    <m/>
    <x v="9"/>
  </r>
  <r>
    <n v="6.3500000000001053"/>
    <m/>
    <m/>
    <m/>
    <m/>
    <m/>
    <m/>
    <m/>
    <m/>
    <m/>
    <m/>
    <m/>
    <x v="9"/>
  </r>
  <r>
    <n v="6.3583333333334391"/>
    <m/>
    <m/>
    <m/>
    <m/>
    <m/>
    <m/>
    <m/>
    <m/>
    <m/>
    <m/>
    <m/>
    <x v="9"/>
  </r>
  <r>
    <n v="6.3666666666667728"/>
    <m/>
    <m/>
    <m/>
    <m/>
    <m/>
    <m/>
    <m/>
    <m/>
    <m/>
    <m/>
    <m/>
    <x v="9"/>
  </r>
  <r>
    <n v="6.3750000000001066"/>
    <m/>
    <m/>
    <m/>
    <m/>
    <m/>
    <m/>
    <m/>
    <m/>
    <m/>
    <m/>
    <m/>
    <x v="9"/>
  </r>
  <r>
    <n v="6.3833333333334403"/>
    <m/>
    <m/>
    <m/>
    <m/>
    <m/>
    <m/>
    <m/>
    <m/>
    <m/>
    <m/>
    <m/>
    <x v="9"/>
  </r>
  <r>
    <n v="6.3916666666667741"/>
    <m/>
    <m/>
    <m/>
    <m/>
    <m/>
    <m/>
    <m/>
    <m/>
    <m/>
    <m/>
    <m/>
    <x v="9"/>
  </r>
  <r>
    <n v="6.4000000000001078"/>
    <m/>
    <m/>
    <m/>
    <m/>
    <m/>
    <m/>
    <m/>
    <m/>
    <m/>
    <m/>
    <m/>
    <x v="9"/>
  </r>
  <r>
    <n v="6.4083333333334416"/>
    <m/>
    <m/>
    <m/>
    <m/>
    <m/>
    <m/>
    <m/>
    <m/>
    <m/>
    <m/>
    <m/>
    <x v="9"/>
  </r>
  <r>
    <n v="6.4166666666667753"/>
    <m/>
    <m/>
    <m/>
    <m/>
    <m/>
    <m/>
    <m/>
    <m/>
    <m/>
    <m/>
    <m/>
    <x v="9"/>
  </r>
  <r>
    <n v="6.4250000000001091"/>
    <m/>
    <m/>
    <m/>
    <m/>
    <m/>
    <m/>
    <m/>
    <m/>
    <m/>
    <m/>
    <m/>
    <x v="9"/>
  </r>
  <r>
    <n v="6.4333333333334428"/>
    <m/>
    <m/>
    <m/>
    <m/>
    <m/>
    <m/>
    <m/>
    <m/>
    <m/>
    <m/>
    <m/>
    <x v="9"/>
  </r>
  <r>
    <n v="6.4416666666667766"/>
    <m/>
    <m/>
    <m/>
    <m/>
    <m/>
    <m/>
    <m/>
    <m/>
    <m/>
    <m/>
    <m/>
    <x v="9"/>
  </r>
  <r>
    <n v="6.4500000000001103"/>
    <m/>
    <m/>
    <m/>
    <m/>
    <m/>
    <m/>
    <m/>
    <m/>
    <m/>
    <m/>
    <m/>
    <x v="9"/>
  </r>
  <r>
    <n v="6.4583333333334441"/>
    <m/>
    <m/>
    <m/>
    <m/>
    <m/>
    <m/>
    <m/>
    <m/>
    <m/>
    <m/>
    <m/>
    <x v="9"/>
  </r>
  <r>
    <n v="6.4666666666667778"/>
    <m/>
    <m/>
    <m/>
    <m/>
    <m/>
    <m/>
    <m/>
    <m/>
    <m/>
    <m/>
    <m/>
    <x v="9"/>
  </r>
  <r>
    <n v="6.4750000000001116"/>
    <m/>
    <m/>
    <m/>
    <m/>
    <m/>
    <m/>
    <m/>
    <m/>
    <m/>
    <m/>
    <m/>
    <x v="9"/>
  </r>
  <r>
    <n v="6.4833333333334453"/>
    <m/>
    <m/>
    <m/>
    <m/>
    <m/>
    <m/>
    <m/>
    <m/>
    <m/>
    <m/>
    <m/>
    <x v="9"/>
  </r>
  <r>
    <n v="6.4916666666667791"/>
    <m/>
    <m/>
    <m/>
    <m/>
    <m/>
    <m/>
    <m/>
    <m/>
    <m/>
    <m/>
    <m/>
    <x v="9"/>
  </r>
  <r>
    <n v="6.5000000000001128"/>
    <m/>
    <m/>
    <m/>
    <m/>
    <m/>
    <m/>
    <m/>
    <m/>
    <m/>
    <m/>
    <m/>
    <x v="9"/>
  </r>
  <r>
    <n v="6.5083333333334465"/>
    <m/>
    <m/>
    <m/>
    <m/>
    <m/>
    <m/>
    <m/>
    <m/>
    <m/>
    <m/>
    <m/>
    <x v="9"/>
  </r>
  <r>
    <n v="6.5166666666667803"/>
    <m/>
    <m/>
    <m/>
    <m/>
    <m/>
    <m/>
    <m/>
    <m/>
    <m/>
    <m/>
    <m/>
    <x v="9"/>
  </r>
  <r>
    <n v="6.525000000000114"/>
    <m/>
    <m/>
    <m/>
    <m/>
    <m/>
    <m/>
    <m/>
    <m/>
    <m/>
    <m/>
    <m/>
    <x v="9"/>
  </r>
  <r>
    <n v="6.5333333333334478"/>
    <m/>
    <m/>
    <m/>
    <m/>
    <m/>
    <m/>
    <m/>
    <m/>
    <m/>
    <m/>
    <m/>
    <x v="9"/>
  </r>
  <r>
    <n v="6.5416666666667815"/>
    <m/>
    <m/>
    <m/>
    <m/>
    <m/>
    <m/>
    <m/>
    <m/>
    <m/>
    <m/>
    <m/>
    <x v="9"/>
  </r>
  <r>
    <n v="6.5500000000001153"/>
    <m/>
    <m/>
    <m/>
    <m/>
    <m/>
    <m/>
    <m/>
    <m/>
    <m/>
    <m/>
    <m/>
    <x v="9"/>
  </r>
  <r>
    <n v="6.558333333333449"/>
    <m/>
    <m/>
    <m/>
    <m/>
    <m/>
    <m/>
    <m/>
    <m/>
    <m/>
    <m/>
    <m/>
    <x v="9"/>
  </r>
  <r>
    <n v="6.5666666666667828"/>
    <m/>
    <m/>
    <m/>
    <m/>
    <m/>
    <m/>
    <m/>
    <m/>
    <m/>
    <m/>
    <m/>
    <x v="9"/>
  </r>
  <r>
    <n v="6.5750000000001165"/>
    <m/>
    <m/>
    <m/>
    <m/>
    <m/>
    <m/>
    <m/>
    <m/>
    <m/>
    <m/>
    <m/>
    <x v="9"/>
  </r>
  <r>
    <n v="6.5833333333334503"/>
    <m/>
    <m/>
    <m/>
    <m/>
    <m/>
    <m/>
    <m/>
    <m/>
    <m/>
    <m/>
    <m/>
    <x v="9"/>
  </r>
  <r>
    <n v="6.591666666666784"/>
    <m/>
    <m/>
    <m/>
    <m/>
    <m/>
    <m/>
    <m/>
    <m/>
    <m/>
    <m/>
    <m/>
    <x v="9"/>
  </r>
  <r>
    <n v="6.6000000000001178"/>
    <m/>
    <m/>
    <m/>
    <m/>
    <m/>
    <m/>
    <m/>
    <m/>
    <m/>
    <m/>
    <m/>
    <x v="9"/>
  </r>
  <r>
    <n v="6.6083333333334515"/>
    <m/>
    <m/>
    <m/>
    <m/>
    <m/>
    <m/>
    <m/>
    <m/>
    <m/>
    <m/>
    <m/>
    <x v="9"/>
  </r>
  <r>
    <n v="6.6166666666667853"/>
    <m/>
    <m/>
    <m/>
    <m/>
    <m/>
    <m/>
    <m/>
    <m/>
    <m/>
    <m/>
    <m/>
    <x v="9"/>
  </r>
  <r>
    <n v="6.625000000000119"/>
    <m/>
    <m/>
    <m/>
    <m/>
    <m/>
    <m/>
    <m/>
    <m/>
    <m/>
    <m/>
    <m/>
    <x v="9"/>
  </r>
  <r>
    <n v="6.6333333333334528"/>
    <m/>
    <m/>
    <m/>
    <m/>
    <m/>
    <m/>
    <m/>
    <m/>
    <m/>
    <m/>
    <m/>
    <x v="9"/>
  </r>
  <r>
    <n v="6.6416666666667865"/>
    <m/>
    <m/>
    <m/>
    <m/>
    <m/>
    <m/>
    <m/>
    <m/>
    <m/>
    <m/>
    <m/>
    <x v="9"/>
  </r>
  <r>
    <n v="6.6500000000001203"/>
    <m/>
    <m/>
    <m/>
    <m/>
    <m/>
    <m/>
    <m/>
    <m/>
    <m/>
    <m/>
    <m/>
    <x v="9"/>
  </r>
  <r>
    <n v="6.658333333333454"/>
    <m/>
    <m/>
    <m/>
    <m/>
    <m/>
    <m/>
    <m/>
    <m/>
    <m/>
    <m/>
    <m/>
    <x v="9"/>
  </r>
  <r>
    <n v="6.6666666666667878"/>
    <m/>
    <m/>
    <m/>
    <m/>
    <m/>
    <m/>
    <m/>
    <m/>
    <m/>
    <m/>
    <m/>
    <x v="9"/>
  </r>
  <r>
    <n v="6.6750000000001215"/>
    <m/>
    <m/>
    <m/>
    <m/>
    <m/>
    <m/>
    <m/>
    <m/>
    <m/>
    <m/>
    <m/>
    <x v="9"/>
  </r>
  <r>
    <n v="6.6833333333334553"/>
    <m/>
    <m/>
    <m/>
    <m/>
    <m/>
    <m/>
    <m/>
    <m/>
    <m/>
    <m/>
    <m/>
    <x v="9"/>
  </r>
  <r>
    <n v="6.691666666666789"/>
    <m/>
    <m/>
    <m/>
    <m/>
    <m/>
    <m/>
    <m/>
    <m/>
    <m/>
    <m/>
    <m/>
    <x v="9"/>
  </r>
  <r>
    <n v="6.7000000000001227"/>
    <m/>
    <m/>
    <m/>
    <m/>
    <m/>
    <m/>
    <m/>
    <m/>
    <m/>
    <m/>
    <m/>
    <x v="9"/>
  </r>
  <r>
    <n v="6.7083333333334565"/>
    <m/>
    <m/>
    <m/>
    <m/>
    <m/>
    <m/>
    <m/>
    <m/>
    <m/>
    <m/>
    <m/>
    <x v="9"/>
  </r>
  <r>
    <n v="6.7166666666667902"/>
    <m/>
    <m/>
    <m/>
    <m/>
    <m/>
    <m/>
    <m/>
    <m/>
    <m/>
    <m/>
    <m/>
    <x v="9"/>
  </r>
  <r>
    <n v="6.725000000000124"/>
    <m/>
    <m/>
    <m/>
    <m/>
    <m/>
    <m/>
    <m/>
    <m/>
    <m/>
    <m/>
    <m/>
    <x v="9"/>
  </r>
  <r>
    <n v="6.7333333333334577"/>
    <m/>
    <m/>
    <m/>
    <m/>
    <m/>
    <m/>
    <m/>
    <m/>
    <m/>
    <m/>
    <m/>
    <x v="9"/>
  </r>
  <r>
    <n v="6.7416666666667915"/>
    <m/>
    <m/>
    <m/>
    <m/>
    <m/>
    <m/>
    <m/>
    <m/>
    <m/>
    <m/>
    <m/>
    <x v="9"/>
  </r>
  <r>
    <n v="6.7500000000001252"/>
    <m/>
    <m/>
    <m/>
    <m/>
    <m/>
    <m/>
    <m/>
    <m/>
    <m/>
    <m/>
    <m/>
    <x v="9"/>
  </r>
  <r>
    <n v="6.758333333333459"/>
    <m/>
    <m/>
    <m/>
    <m/>
    <m/>
    <m/>
    <m/>
    <m/>
    <m/>
    <m/>
    <m/>
    <x v="9"/>
  </r>
  <r>
    <n v="6.7666666666667927"/>
    <m/>
    <m/>
    <m/>
    <m/>
    <m/>
    <m/>
    <m/>
    <m/>
    <m/>
    <m/>
    <m/>
    <x v="9"/>
  </r>
  <r>
    <n v="6.7750000000001265"/>
    <m/>
    <m/>
    <m/>
    <m/>
    <m/>
    <m/>
    <m/>
    <m/>
    <m/>
    <m/>
    <m/>
    <x v="9"/>
  </r>
  <r>
    <n v="6.7833333333334602"/>
    <m/>
    <m/>
    <m/>
    <m/>
    <m/>
    <m/>
    <m/>
    <m/>
    <m/>
    <m/>
    <m/>
    <x v="9"/>
  </r>
  <r>
    <n v="6.791666666666794"/>
    <m/>
    <m/>
    <m/>
    <m/>
    <m/>
    <m/>
    <m/>
    <m/>
    <m/>
    <m/>
    <m/>
    <x v="9"/>
  </r>
  <r>
    <n v="6.8000000000001277"/>
    <m/>
    <m/>
    <m/>
    <m/>
    <m/>
    <m/>
    <m/>
    <m/>
    <m/>
    <m/>
    <m/>
    <x v="9"/>
  </r>
  <r>
    <n v="6.8083333333334615"/>
    <m/>
    <m/>
    <m/>
    <m/>
    <m/>
    <m/>
    <m/>
    <m/>
    <m/>
    <m/>
    <m/>
    <x v="9"/>
  </r>
  <r>
    <n v="6.8166666666667952"/>
    <m/>
    <m/>
    <m/>
    <m/>
    <m/>
    <m/>
    <m/>
    <m/>
    <m/>
    <m/>
    <m/>
    <x v="9"/>
  </r>
  <r>
    <n v="6.825000000000129"/>
    <m/>
    <m/>
    <m/>
    <m/>
    <m/>
    <m/>
    <m/>
    <m/>
    <m/>
    <m/>
    <m/>
    <x v="9"/>
  </r>
  <r>
    <n v="6.8333333333334627"/>
    <m/>
    <m/>
    <m/>
    <m/>
    <m/>
    <m/>
    <m/>
    <m/>
    <m/>
    <m/>
    <m/>
    <x v="9"/>
  </r>
  <r>
    <n v="6.8416666666667965"/>
    <m/>
    <m/>
    <m/>
    <m/>
    <m/>
    <m/>
    <m/>
    <m/>
    <m/>
    <m/>
    <m/>
    <x v="9"/>
  </r>
  <r>
    <n v="6.8500000000001302"/>
    <m/>
    <m/>
    <m/>
    <m/>
    <m/>
    <m/>
    <m/>
    <m/>
    <m/>
    <m/>
    <m/>
    <x v="9"/>
  </r>
  <r>
    <n v="6.858333333333464"/>
    <m/>
    <m/>
    <m/>
    <m/>
    <m/>
    <m/>
    <m/>
    <m/>
    <m/>
    <m/>
    <m/>
    <x v="9"/>
  </r>
  <r>
    <n v="6.8666666666667977"/>
    <m/>
    <m/>
    <m/>
    <m/>
    <m/>
    <m/>
    <m/>
    <m/>
    <m/>
    <m/>
    <m/>
    <x v="9"/>
  </r>
  <r>
    <n v="6.8750000000001315"/>
    <m/>
    <m/>
    <m/>
    <m/>
    <m/>
    <m/>
    <m/>
    <m/>
    <m/>
    <m/>
    <m/>
    <x v="9"/>
  </r>
  <r>
    <n v="6.8833333333334652"/>
    <m/>
    <m/>
    <m/>
    <m/>
    <m/>
    <m/>
    <m/>
    <m/>
    <m/>
    <m/>
    <m/>
    <x v="9"/>
  </r>
  <r>
    <n v="6.8916666666667989"/>
    <m/>
    <m/>
    <m/>
    <m/>
    <m/>
    <m/>
    <m/>
    <m/>
    <m/>
    <m/>
    <m/>
    <x v="9"/>
  </r>
  <r>
    <n v="6.9000000000001327"/>
    <m/>
    <m/>
    <m/>
    <m/>
    <m/>
    <m/>
    <m/>
    <m/>
    <m/>
    <m/>
    <m/>
    <x v="9"/>
  </r>
  <r>
    <n v="6.9083333333334664"/>
    <m/>
    <m/>
    <m/>
    <m/>
    <m/>
    <m/>
    <m/>
    <m/>
    <m/>
    <m/>
    <m/>
    <x v="9"/>
  </r>
  <r>
    <n v="6.9166666666668002"/>
    <m/>
    <m/>
    <m/>
    <m/>
    <m/>
    <m/>
    <m/>
    <m/>
    <m/>
    <m/>
    <m/>
    <x v="9"/>
  </r>
  <r>
    <n v="6.9250000000001339"/>
    <m/>
    <m/>
    <m/>
    <m/>
    <m/>
    <m/>
    <m/>
    <m/>
    <m/>
    <m/>
    <m/>
    <x v="9"/>
  </r>
  <r>
    <n v="6.9333333333334677"/>
    <m/>
    <m/>
    <m/>
    <m/>
    <m/>
    <m/>
    <m/>
    <m/>
    <m/>
    <m/>
    <m/>
    <x v="9"/>
  </r>
  <r>
    <n v="6.9416666666668014"/>
    <m/>
    <m/>
    <m/>
    <m/>
    <m/>
    <m/>
    <m/>
    <m/>
    <m/>
    <m/>
    <m/>
    <x v="9"/>
  </r>
  <r>
    <n v="6.9500000000001352"/>
    <m/>
    <m/>
    <m/>
    <m/>
    <m/>
    <m/>
    <m/>
    <m/>
    <m/>
    <m/>
    <m/>
    <x v="9"/>
  </r>
  <r>
    <n v="6.9583333333334689"/>
    <m/>
    <m/>
    <m/>
    <m/>
    <m/>
    <m/>
    <m/>
    <m/>
    <m/>
    <m/>
    <m/>
    <x v="9"/>
  </r>
  <r>
    <n v="6.9666666666668027"/>
    <m/>
    <m/>
    <m/>
    <m/>
    <m/>
    <m/>
    <m/>
    <m/>
    <m/>
    <m/>
    <m/>
    <x v="9"/>
  </r>
  <r>
    <n v="6.9750000000001364"/>
    <m/>
    <m/>
    <m/>
    <m/>
    <m/>
    <m/>
    <m/>
    <m/>
    <m/>
    <m/>
    <m/>
    <x v="9"/>
  </r>
  <r>
    <n v="6.9833333333334702"/>
    <m/>
    <m/>
    <m/>
    <m/>
    <m/>
    <m/>
    <m/>
    <m/>
    <m/>
    <m/>
    <m/>
    <x v="9"/>
  </r>
  <r>
    <n v="6.9916666666668039"/>
    <m/>
    <m/>
    <m/>
    <m/>
    <m/>
    <m/>
    <m/>
    <m/>
    <m/>
    <m/>
    <m/>
    <x v="9"/>
  </r>
  <r>
    <n v="7.0000000000001377"/>
    <m/>
    <m/>
    <m/>
    <m/>
    <m/>
    <m/>
    <m/>
    <m/>
    <m/>
    <m/>
    <m/>
    <x v="9"/>
  </r>
  <r>
    <n v="7.0083333333334714"/>
    <m/>
    <m/>
    <m/>
    <m/>
    <m/>
    <m/>
    <m/>
    <m/>
    <m/>
    <m/>
    <m/>
    <x v="9"/>
  </r>
  <r>
    <n v="7.0166666666668052"/>
    <m/>
    <m/>
    <m/>
    <m/>
    <m/>
    <m/>
    <m/>
    <m/>
    <m/>
    <m/>
    <m/>
    <x v="9"/>
  </r>
  <r>
    <n v="7.0250000000001389"/>
    <m/>
    <m/>
    <m/>
    <m/>
    <m/>
    <m/>
    <m/>
    <m/>
    <m/>
    <m/>
    <m/>
    <x v="9"/>
  </r>
  <r>
    <n v="7.0333333333334727"/>
    <m/>
    <m/>
    <m/>
    <m/>
    <m/>
    <m/>
    <m/>
    <m/>
    <m/>
    <m/>
    <m/>
    <x v="9"/>
  </r>
  <r>
    <n v="7.0416666666668064"/>
    <m/>
    <m/>
    <m/>
    <m/>
    <m/>
    <m/>
    <m/>
    <m/>
    <m/>
    <m/>
    <m/>
    <x v="9"/>
  </r>
  <r>
    <n v="7.0500000000001402"/>
    <m/>
    <m/>
    <m/>
    <m/>
    <m/>
    <m/>
    <m/>
    <m/>
    <m/>
    <m/>
    <m/>
    <x v="9"/>
  </r>
  <r>
    <n v="7.0583333333334739"/>
    <m/>
    <m/>
    <m/>
    <m/>
    <m/>
    <m/>
    <m/>
    <m/>
    <m/>
    <m/>
    <m/>
    <x v="9"/>
  </r>
  <r>
    <n v="7.0666666666668077"/>
    <m/>
    <m/>
    <m/>
    <m/>
    <m/>
    <m/>
    <m/>
    <m/>
    <m/>
    <m/>
    <m/>
    <x v="9"/>
  </r>
  <r>
    <n v="7.0750000000001414"/>
    <m/>
    <m/>
    <m/>
    <m/>
    <m/>
    <m/>
    <m/>
    <m/>
    <m/>
    <m/>
    <m/>
    <x v="9"/>
  </r>
  <r>
    <n v="7.0833333333334751"/>
    <m/>
    <m/>
    <m/>
    <m/>
    <m/>
    <m/>
    <m/>
    <m/>
    <m/>
    <m/>
    <m/>
    <x v="9"/>
  </r>
  <r>
    <n v="7.0916666666668089"/>
    <m/>
    <m/>
    <m/>
    <m/>
    <m/>
    <m/>
    <m/>
    <m/>
    <m/>
    <m/>
    <m/>
    <x v="9"/>
  </r>
  <r>
    <n v="7.1000000000001426"/>
    <m/>
    <m/>
    <m/>
    <m/>
    <m/>
    <m/>
    <m/>
    <m/>
    <m/>
    <m/>
    <m/>
    <x v="9"/>
  </r>
  <r>
    <n v="7.1083333333334764"/>
    <m/>
    <m/>
    <m/>
    <m/>
    <m/>
    <m/>
    <m/>
    <m/>
    <m/>
    <m/>
    <m/>
    <x v="9"/>
  </r>
  <r>
    <n v="7.1166666666668101"/>
    <m/>
    <m/>
    <m/>
    <m/>
    <m/>
    <m/>
    <m/>
    <m/>
    <m/>
    <m/>
    <m/>
    <x v="9"/>
  </r>
  <r>
    <n v="7.1250000000001439"/>
    <m/>
    <m/>
    <m/>
    <m/>
    <m/>
    <m/>
    <m/>
    <m/>
    <m/>
    <m/>
    <m/>
    <x v="9"/>
  </r>
  <r>
    <n v="7.1333333333334776"/>
    <m/>
    <m/>
    <m/>
    <m/>
    <m/>
    <m/>
    <m/>
    <m/>
    <m/>
    <m/>
    <m/>
    <x v="9"/>
  </r>
  <r>
    <n v="7.1416666666668114"/>
    <m/>
    <m/>
    <m/>
    <m/>
    <m/>
    <m/>
    <m/>
    <m/>
    <m/>
    <m/>
    <m/>
    <x v="9"/>
  </r>
  <r>
    <n v="7.1500000000001451"/>
    <m/>
    <m/>
    <m/>
    <m/>
    <m/>
    <m/>
    <m/>
    <m/>
    <m/>
    <m/>
    <m/>
    <x v="9"/>
  </r>
  <r>
    <n v="7.1583333333334789"/>
    <m/>
    <m/>
    <m/>
    <m/>
    <m/>
    <m/>
    <m/>
    <m/>
    <m/>
    <m/>
    <m/>
    <x v="9"/>
  </r>
  <r>
    <n v="7.1666666666668126"/>
    <m/>
    <m/>
    <m/>
    <m/>
    <m/>
    <m/>
    <m/>
    <m/>
    <m/>
    <m/>
    <m/>
    <x v="9"/>
  </r>
  <r>
    <n v="7.1750000000001464"/>
    <m/>
    <m/>
    <m/>
    <m/>
    <m/>
    <m/>
    <m/>
    <m/>
    <m/>
    <m/>
    <m/>
    <x v="9"/>
  </r>
  <r>
    <n v="7.1833333333334801"/>
    <m/>
    <m/>
    <m/>
    <m/>
    <m/>
    <m/>
    <m/>
    <m/>
    <m/>
    <m/>
    <m/>
    <x v="9"/>
  </r>
  <r>
    <n v="7.1916666666668139"/>
    <m/>
    <m/>
    <m/>
    <m/>
    <m/>
    <m/>
    <m/>
    <m/>
    <m/>
    <m/>
    <m/>
    <x v="9"/>
  </r>
  <r>
    <n v="7.2000000000001476"/>
    <m/>
    <m/>
    <m/>
    <m/>
    <m/>
    <m/>
    <m/>
    <m/>
    <m/>
    <m/>
    <m/>
    <x v="9"/>
  </r>
  <r>
    <n v="7.2083333333334814"/>
    <m/>
    <m/>
    <m/>
    <m/>
    <m/>
    <m/>
    <m/>
    <m/>
    <m/>
    <m/>
    <m/>
    <x v="9"/>
  </r>
  <r>
    <n v="7.2166666666668151"/>
    <m/>
    <m/>
    <m/>
    <m/>
    <m/>
    <m/>
    <m/>
    <m/>
    <m/>
    <m/>
    <m/>
    <x v="9"/>
  </r>
  <r>
    <n v="7.2250000000001489"/>
    <m/>
    <m/>
    <m/>
    <m/>
    <m/>
    <m/>
    <m/>
    <m/>
    <m/>
    <m/>
    <m/>
    <x v="9"/>
  </r>
  <r>
    <n v="7.2333333333334826"/>
    <m/>
    <m/>
    <m/>
    <m/>
    <m/>
    <m/>
    <m/>
    <m/>
    <m/>
    <m/>
    <m/>
    <x v="9"/>
  </r>
  <r>
    <n v="7.2416666666668164"/>
    <m/>
    <m/>
    <m/>
    <m/>
    <m/>
    <m/>
    <m/>
    <m/>
    <m/>
    <m/>
    <m/>
    <x v="9"/>
  </r>
  <r>
    <n v="7.2500000000001501"/>
    <m/>
    <m/>
    <m/>
    <m/>
    <m/>
    <m/>
    <m/>
    <m/>
    <m/>
    <m/>
    <m/>
    <x v="9"/>
  </r>
  <r>
    <n v="7.2583333333334838"/>
    <m/>
    <m/>
    <m/>
    <m/>
    <m/>
    <m/>
    <m/>
    <m/>
    <m/>
    <m/>
    <m/>
    <x v="9"/>
  </r>
  <r>
    <n v="7.2666666666668176"/>
    <m/>
    <m/>
    <m/>
    <m/>
    <m/>
    <m/>
    <m/>
    <m/>
    <m/>
    <m/>
    <m/>
    <x v="9"/>
  </r>
  <r>
    <n v="7.2750000000001513"/>
    <m/>
    <m/>
    <m/>
    <m/>
    <m/>
    <m/>
    <m/>
    <m/>
    <m/>
    <m/>
    <m/>
    <x v="9"/>
  </r>
  <r>
    <n v="7.2833333333334851"/>
    <m/>
    <m/>
    <m/>
    <m/>
    <m/>
    <m/>
    <m/>
    <m/>
    <m/>
    <m/>
    <m/>
    <x v="9"/>
  </r>
  <r>
    <n v="7.2916666666668188"/>
    <m/>
    <m/>
    <m/>
    <m/>
    <m/>
    <m/>
    <m/>
    <m/>
    <m/>
    <m/>
    <m/>
    <x v="9"/>
  </r>
  <r>
    <n v="7.3000000000001526"/>
    <m/>
    <m/>
    <m/>
    <m/>
    <m/>
    <m/>
    <m/>
    <m/>
    <m/>
    <m/>
    <m/>
    <x v="9"/>
  </r>
  <r>
    <n v="7.3083333333334863"/>
    <m/>
    <m/>
    <m/>
    <m/>
    <m/>
    <m/>
    <m/>
    <m/>
    <m/>
    <m/>
    <m/>
    <x v="9"/>
  </r>
  <r>
    <n v="7.3166666666668201"/>
    <m/>
    <m/>
    <m/>
    <m/>
    <m/>
    <m/>
    <m/>
    <m/>
    <m/>
    <m/>
    <m/>
    <x v="9"/>
  </r>
  <r>
    <n v="7.3250000000001538"/>
    <m/>
    <m/>
    <m/>
    <m/>
    <m/>
    <m/>
    <m/>
    <m/>
    <m/>
    <m/>
    <m/>
    <x v="9"/>
  </r>
  <r>
    <n v="7.3333333333334876"/>
    <m/>
    <m/>
    <m/>
    <m/>
    <m/>
    <m/>
    <m/>
    <m/>
    <m/>
    <m/>
    <m/>
    <x v="9"/>
  </r>
  <r>
    <n v="7.3416666666668213"/>
    <m/>
    <m/>
    <m/>
    <m/>
    <m/>
    <m/>
    <m/>
    <m/>
    <m/>
    <m/>
    <m/>
    <x v="9"/>
  </r>
  <r>
    <n v="7.3500000000001551"/>
    <m/>
    <m/>
    <m/>
    <m/>
    <m/>
    <m/>
    <m/>
    <m/>
    <m/>
    <m/>
    <m/>
    <x v="9"/>
  </r>
  <r>
    <n v="7.3583333333334888"/>
    <m/>
    <m/>
    <m/>
    <m/>
    <m/>
    <m/>
    <m/>
    <m/>
    <m/>
    <m/>
    <m/>
    <x v="9"/>
  </r>
  <r>
    <n v="7.3666666666668226"/>
    <m/>
    <m/>
    <m/>
    <m/>
    <m/>
    <m/>
    <m/>
    <m/>
    <m/>
    <m/>
    <m/>
    <x v="9"/>
  </r>
  <r>
    <n v="7.3750000000001563"/>
    <m/>
    <m/>
    <m/>
    <m/>
    <m/>
    <m/>
    <m/>
    <m/>
    <m/>
    <m/>
    <m/>
    <x v="9"/>
  </r>
  <r>
    <n v="7.3833333333334901"/>
    <m/>
    <m/>
    <m/>
    <m/>
    <m/>
    <m/>
    <m/>
    <m/>
    <m/>
    <m/>
    <m/>
    <x v="9"/>
  </r>
  <r>
    <n v="7.3916666666668238"/>
    <m/>
    <m/>
    <m/>
    <m/>
    <m/>
    <m/>
    <m/>
    <m/>
    <m/>
    <m/>
    <m/>
    <x v="9"/>
  </r>
  <r>
    <n v="7.4000000000001576"/>
    <m/>
    <m/>
    <m/>
    <m/>
    <m/>
    <m/>
    <m/>
    <m/>
    <m/>
    <m/>
    <m/>
    <x v="9"/>
  </r>
  <r>
    <n v="7.4083333333334913"/>
    <m/>
    <m/>
    <m/>
    <m/>
    <m/>
    <m/>
    <m/>
    <m/>
    <m/>
    <m/>
    <m/>
    <x v="9"/>
  </r>
  <r>
    <n v="7.4166666666668251"/>
    <m/>
    <m/>
    <m/>
    <m/>
    <m/>
    <m/>
    <m/>
    <m/>
    <m/>
    <m/>
    <m/>
    <x v="9"/>
  </r>
  <r>
    <n v="7.4250000000001588"/>
    <m/>
    <m/>
    <m/>
    <m/>
    <m/>
    <m/>
    <m/>
    <m/>
    <m/>
    <m/>
    <m/>
    <x v="9"/>
  </r>
  <r>
    <n v="7.4333333333334926"/>
    <m/>
    <m/>
    <m/>
    <m/>
    <m/>
    <m/>
    <m/>
    <m/>
    <m/>
    <m/>
    <m/>
    <x v="9"/>
  </r>
  <r>
    <n v="7.4416666666668263"/>
    <m/>
    <m/>
    <m/>
    <m/>
    <m/>
    <m/>
    <m/>
    <m/>
    <m/>
    <m/>
    <m/>
    <x v="9"/>
  </r>
  <r>
    <n v="7.45000000000016"/>
    <m/>
    <m/>
    <m/>
    <m/>
    <m/>
    <m/>
    <m/>
    <m/>
    <m/>
    <m/>
    <m/>
    <x v="9"/>
  </r>
  <r>
    <n v="7.4583333333334938"/>
    <m/>
    <m/>
    <m/>
    <m/>
    <m/>
    <m/>
    <m/>
    <m/>
    <m/>
    <m/>
    <m/>
    <x v="9"/>
  </r>
  <r>
    <n v="7.4666666666668275"/>
    <m/>
    <m/>
    <m/>
    <m/>
    <m/>
    <m/>
    <m/>
    <m/>
    <m/>
    <m/>
    <m/>
    <x v="9"/>
  </r>
  <r>
    <n v="7.4750000000001613"/>
    <m/>
    <m/>
    <m/>
    <m/>
    <m/>
    <m/>
    <m/>
    <m/>
    <m/>
    <m/>
    <m/>
    <x v="9"/>
  </r>
  <r>
    <n v="7.483333333333495"/>
    <m/>
    <m/>
    <m/>
    <m/>
    <m/>
    <m/>
    <m/>
    <m/>
    <m/>
    <m/>
    <m/>
    <x v="9"/>
  </r>
  <r>
    <n v="7.4916666666668288"/>
    <m/>
    <m/>
    <m/>
    <m/>
    <m/>
    <m/>
    <m/>
    <m/>
    <m/>
    <m/>
    <m/>
    <x v="9"/>
  </r>
  <r>
    <n v="7.5000000000001625"/>
    <m/>
    <m/>
    <m/>
    <m/>
    <m/>
    <m/>
    <m/>
    <m/>
    <m/>
    <m/>
    <m/>
    <x v="9"/>
  </r>
  <r>
    <n v="7.5083333333334963"/>
    <m/>
    <m/>
    <m/>
    <m/>
    <m/>
    <m/>
    <m/>
    <m/>
    <m/>
    <m/>
    <m/>
    <x v="9"/>
  </r>
  <r>
    <n v="7.51666666666683"/>
    <m/>
    <m/>
    <m/>
    <m/>
    <m/>
    <m/>
    <m/>
    <m/>
    <m/>
    <m/>
    <m/>
    <x v="9"/>
  </r>
  <r>
    <n v="7.5250000000001638"/>
    <m/>
    <m/>
    <m/>
    <m/>
    <m/>
    <m/>
    <m/>
    <m/>
    <m/>
    <m/>
    <m/>
    <x v="9"/>
  </r>
  <r>
    <n v="7.5333333333334975"/>
    <m/>
    <m/>
    <m/>
    <m/>
    <m/>
    <m/>
    <m/>
    <m/>
    <m/>
    <m/>
    <m/>
    <x v="9"/>
  </r>
  <r>
    <n v="7.5416666666668313"/>
    <m/>
    <m/>
    <m/>
    <m/>
    <m/>
    <m/>
    <m/>
    <m/>
    <m/>
    <m/>
    <m/>
    <x v="9"/>
  </r>
  <r>
    <n v="7.550000000000165"/>
    <m/>
    <m/>
    <m/>
    <m/>
    <m/>
    <m/>
    <m/>
    <m/>
    <m/>
    <m/>
    <m/>
    <x v="9"/>
  </r>
  <r>
    <n v="7.5583333333334988"/>
    <m/>
    <m/>
    <m/>
    <m/>
    <m/>
    <m/>
    <m/>
    <m/>
    <m/>
    <m/>
    <m/>
    <x v="9"/>
  </r>
  <r>
    <n v="7.5666666666668325"/>
    <m/>
    <m/>
    <m/>
    <m/>
    <m/>
    <m/>
    <m/>
    <m/>
    <m/>
    <m/>
    <m/>
    <x v="9"/>
  </r>
  <r>
    <n v="7.5750000000001663"/>
    <m/>
    <m/>
    <m/>
    <m/>
    <m/>
    <m/>
    <m/>
    <m/>
    <m/>
    <m/>
    <m/>
    <x v="9"/>
  </r>
  <r>
    <n v="7.5833333333335"/>
    <m/>
    <m/>
    <m/>
    <m/>
    <m/>
    <m/>
    <m/>
    <m/>
    <m/>
    <m/>
    <m/>
    <x v="9"/>
  </r>
  <r>
    <n v="7.5916666666668338"/>
    <m/>
    <m/>
    <m/>
    <m/>
    <m/>
    <m/>
    <m/>
    <m/>
    <m/>
    <m/>
    <m/>
    <x v="9"/>
  </r>
  <r>
    <n v="7.6000000000001675"/>
    <m/>
    <m/>
    <m/>
    <m/>
    <m/>
    <m/>
    <m/>
    <m/>
    <m/>
    <m/>
    <m/>
    <x v="9"/>
  </r>
  <r>
    <n v="7.6083333333335013"/>
    <m/>
    <m/>
    <m/>
    <m/>
    <m/>
    <m/>
    <m/>
    <m/>
    <m/>
    <m/>
    <m/>
    <x v="9"/>
  </r>
  <r>
    <n v="7.616666666666835"/>
    <m/>
    <m/>
    <m/>
    <m/>
    <m/>
    <m/>
    <m/>
    <m/>
    <m/>
    <m/>
    <m/>
    <x v="9"/>
  </r>
  <r>
    <n v="7.6250000000001688"/>
    <m/>
    <m/>
    <m/>
    <m/>
    <m/>
    <m/>
    <m/>
    <m/>
    <m/>
    <m/>
    <m/>
    <x v="9"/>
  </r>
  <r>
    <n v="7.6333333333335025"/>
    <m/>
    <m/>
    <m/>
    <m/>
    <m/>
    <m/>
    <m/>
    <m/>
    <m/>
    <m/>
    <m/>
    <x v="9"/>
  </r>
  <r>
    <n v="7.6416666666668362"/>
    <m/>
    <m/>
    <m/>
    <m/>
    <m/>
    <m/>
    <m/>
    <m/>
    <m/>
    <m/>
    <m/>
    <x v="9"/>
  </r>
  <r>
    <n v="7.65000000000017"/>
    <m/>
    <m/>
    <m/>
    <m/>
    <m/>
    <m/>
    <m/>
    <m/>
    <m/>
    <m/>
    <m/>
    <x v="9"/>
  </r>
  <r>
    <n v="7.6583333333335037"/>
    <m/>
    <m/>
    <m/>
    <m/>
    <m/>
    <m/>
    <m/>
    <m/>
    <m/>
    <m/>
    <m/>
    <x v="9"/>
  </r>
  <r>
    <n v="7.6666666666668375"/>
    <m/>
    <m/>
    <m/>
    <m/>
    <m/>
    <m/>
    <m/>
    <m/>
    <m/>
    <m/>
    <m/>
    <x v="9"/>
  </r>
  <r>
    <n v="7.6750000000001712"/>
    <m/>
    <m/>
    <m/>
    <m/>
    <m/>
    <m/>
    <m/>
    <m/>
    <m/>
    <m/>
    <m/>
    <x v="9"/>
  </r>
  <r>
    <n v="7.683333333333505"/>
    <m/>
    <m/>
    <m/>
    <m/>
    <m/>
    <m/>
    <m/>
    <m/>
    <m/>
    <m/>
    <m/>
    <x v="9"/>
  </r>
  <r>
    <n v="7.6916666666668387"/>
    <m/>
    <m/>
    <m/>
    <m/>
    <m/>
    <m/>
    <m/>
    <m/>
    <m/>
    <m/>
    <m/>
    <x v="9"/>
  </r>
  <r>
    <n v="7.7000000000001725"/>
    <m/>
    <m/>
    <m/>
    <m/>
    <m/>
    <m/>
    <m/>
    <m/>
    <m/>
    <m/>
    <m/>
    <x v="9"/>
  </r>
  <r>
    <n v="7.7083333333335062"/>
    <m/>
    <m/>
    <m/>
    <m/>
    <m/>
    <m/>
    <m/>
    <m/>
    <m/>
    <m/>
    <m/>
    <x v="9"/>
  </r>
  <r>
    <n v="7.71666666666684"/>
    <m/>
    <m/>
    <m/>
    <m/>
    <m/>
    <m/>
    <m/>
    <m/>
    <m/>
    <m/>
    <m/>
    <x v="9"/>
  </r>
  <r>
    <n v="7.7250000000001737"/>
    <m/>
    <m/>
    <m/>
    <m/>
    <m/>
    <m/>
    <m/>
    <m/>
    <m/>
    <m/>
    <m/>
    <x v="9"/>
  </r>
  <r>
    <n v="7.7333333333335075"/>
    <m/>
    <m/>
    <m/>
    <m/>
    <m/>
    <m/>
    <m/>
    <m/>
    <m/>
    <m/>
    <m/>
    <x v="9"/>
  </r>
  <r>
    <n v="7.7416666666668412"/>
    <m/>
    <m/>
    <m/>
    <m/>
    <m/>
    <m/>
    <m/>
    <m/>
    <m/>
    <m/>
    <m/>
    <x v="9"/>
  </r>
  <r>
    <n v="7.750000000000175"/>
    <m/>
    <m/>
    <m/>
    <m/>
    <m/>
    <m/>
    <m/>
    <m/>
    <m/>
    <m/>
    <m/>
    <x v="9"/>
  </r>
  <r>
    <n v="7.7583333333335087"/>
    <m/>
    <m/>
    <m/>
    <m/>
    <m/>
    <m/>
    <m/>
    <m/>
    <m/>
    <m/>
    <m/>
    <x v="9"/>
  </r>
  <r>
    <n v="7.7666666666668425"/>
    <m/>
    <m/>
    <m/>
    <m/>
    <m/>
    <m/>
    <m/>
    <m/>
    <m/>
    <m/>
    <m/>
    <x v="9"/>
  </r>
  <r>
    <n v="7.7750000000001762"/>
    <m/>
    <m/>
    <m/>
    <m/>
    <m/>
    <m/>
    <m/>
    <m/>
    <m/>
    <m/>
    <m/>
    <x v="9"/>
  </r>
  <r>
    <n v="7.78333333333351"/>
    <m/>
    <m/>
    <m/>
    <m/>
    <m/>
    <m/>
    <m/>
    <m/>
    <m/>
    <m/>
    <m/>
    <x v="9"/>
  </r>
  <r>
    <n v="7.7916666666668437"/>
    <m/>
    <m/>
    <m/>
    <m/>
    <m/>
    <m/>
    <m/>
    <m/>
    <m/>
    <m/>
    <m/>
    <x v="9"/>
  </r>
  <r>
    <n v="7.8000000000001775"/>
    <m/>
    <m/>
    <m/>
    <m/>
    <m/>
    <m/>
    <m/>
    <m/>
    <m/>
    <m/>
    <m/>
    <x v="9"/>
  </r>
  <r>
    <n v="7.8083333333335112"/>
    <m/>
    <m/>
    <m/>
    <m/>
    <m/>
    <m/>
    <m/>
    <m/>
    <m/>
    <m/>
    <m/>
    <x v="9"/>
  </r>
  <r>
    <n v="7.816666666666845"/>
    <m/>
    <m/>
    <m/>
    <m/>
    <m/>
    <m/>
    <m/>
    <m/>
    <m/>
    <m/>
    <m/>
    <x v="9"/>
  </r>
  <r>
    <n v="7.8250000000001787"/>
    <m/>
    <m/>
    <m/>
    <m/>
    <m/>
    <m/>
    <m/>
    <m/>
    <m/>
    <m/>
    <m/>
    <x v="9"/>
  </r>
  <r>
    <n v="7.8333333333335124"/>
    <m/>
    <m/>
    <m/>
    <m/>
    <m/>
    <m/>
    <m/>
    <m/>
    <m/>
    <m/>
    <m/>
    <x v="9"/>
  </r>
  <r>
    <n v="7.8416666666668462"/>
    <m/>
    <m/>
    <m/>
    <m/>
    <m/>
    <m/>
    <m/>
    <m/>
    <m/>
    <m/>
    <m/>
    <x v="9"/>
  </r>
  <r>
    <n v="7.8500000000001799"/>
    <m/>
    <m/>
    <m/>
    <m/>
    <m/>
    <m/>
    <m/>
    <m/>
    <m/>
    <m/>
    <m/>
    <x v="9"/>
  </r>
  <r>
    <n v="7.8583333333335137"/>
    <m/>
    <m/>
    <m/>
    <m/>
    <m/>
    <m/>
    <m/>
    <m/>
    <m/>
    <m/>
    <m/>
    <x v="9"/>
  </r>
  <r>
    <n v="7.8666666666668474"/>
    <m/>
    <m/>
    <m/>
    <m/>
    <m/>
    <m/>
    <m/>
    <m/>
    <m/>
    <m/>
    <m/>
    <x v="9"/>
  </r>
  <r>
    <n v="7.8750000000001812"/>
    <m/>
    <m/>
    <m/>
    <m/>
    <m/>
    <m/>
    <m/>
    <m/>
    <m/>
    <m/>
    <m/>
    <x v="9"/>
  </r>
  <r>
    <n v="7.8833333333335149"/>
    <m/>
    <m/>
    <m/>
    <m/>
    <m/>
    <m/>
    <m/>
    <m/>
    <m/>
    <m/>
    <m/>
    <x v="9"/>
  </r>
  <r>
    <n v="7.8916666666668487"/>
    <m/>
    <m/>
    <m/>
    <m/>
    <m/>
    <m/>
    <m/>
    <m/>
    <m/>
    <m/>
    <m/>
    <x v="9"/>
  </r>
  <r>
    <n v="7.9000000000001824"/>
    <m/>
    <m/>
    <m/>
    <m/>
    <m/>
    <m/>
    <m/>
    <m/>
    <m/>
    <m/>
    <m/>
    <x v="9"/>
  </r>
  <r>
    <n v="7.9083333333335162"/>
    <m/>
    <m/>
    <m/>
    <m/>
    <m/>
    <m/>
    <m/>
    <m/>
    <m/>
    <m/>
    <m/>
    <x v="9"/>
  </r>
  <r>
    <n v="7.9166666666668499"/>
    <m/>
    <m/>
    <m/>
    <m/>
    <m/>
    <m/>
    <m/>
    <m/>
    <m/>
    <m/>
    <m/>
    <x v="9"/>
  </r>
  <r>
    <n v="7.9250000000001837"/>
    <m/>
    <m/>
    <m/>
    <m/>
    <m/>
    <m/>
    <m/>
    <m/>
    <m/>
    <m/>
    <m/>
    <x v="9"/>
  </r>
  <r>
    <n v="7.9333333333335174"/>
    <m/>
    <m/>
    <m/>
    <m/>
    <m/>
    <m/>
    <m/>
    <m/>
    <m/>
    <m/>
    <m/>
    <x v="9"/>
  </r>
  <r>
    <n v="7.9416666666668512"/>
    <m/>
    <m/>
    <m/>
    <m/>
    <m/>
    <m/>
    <m/>
    <m/>
    <m/>
    <m/>
    <m/>
    <x v="9"/>
  </r>
  <r>
    <n v="7.9500000000001849"/>
    <m/>
    <m/>
    <m/>
    <m/>
    <m/>
    <m/>
    <m/>
    <m/>
    <m/>
    <m/>
    <m/>
    <x v="9"/>
  </r>
  <r>
    <n v="7.9583333333335187"/>
    <m/>
    <m/>
    <m/>
    <m/>
    <m/>
    <m/>
    <m/>
    <m/>
    <m/>
    <m/>
    <m/>
    <x v="9"/>
  </r>
  <r>
    <n v="7.9666666666668524"/>
    <m/>
    <m/>
    <m/>
    <m/>
    <m/>
    <m/>
    <m/>
    <m/>
    <m/>
    <m/>
    <m/>
    <x v="9"/>
  </r>
  <r>
    <n v="7.9750000000001862"/>
    <m/>
    <m/>
    <m/>
    <m/>
    <m/>
    <m/>
    <m/>
    <m/>
    <m/>
    <m/>
    <m/>
    <x v="9"/>
  </r>
  <r>
    <n v="7.9833333333335199"/>
    <m/>
    <m/>
    <m/>
    <m/>
    <m/>
    <m/>
    <m/>
    <m/>
    <m/>
    <m/>
    <m/>
    <x v="9"/>
  </r>
  <r>
    <n v="7.9916666666668537"/>
    <m/>
    <m/>
    <m/>
    <m/>
    <m/>
    <m/>
    <m/>
    <m/>
    <m/>
    <m/>
    <m/>
    <x v="9"/>
  </r>
  <r>
    <n v="8.0000000000001865"/>
    <m/>
    <m/>
    <m/>
    <m/>
    <m/>
    <m/>
    <m/>
    <m/>
    <m/>
    <m/>
    <m/>
    <x v="9"/>
  </r>
  <r>
    <n v="8.0083333333335194"/>
    <m/>
    <m/>
    <m/>
    <m/>
    <m/>
    <m/>
    <m/>
    <m/>
    <m/>
    <m/>
    <m/>
    <x v="9"/>
  </r>
  <r>
    <n v="8.0166666666668522"/>
    <m/>
    <m/>
    <m/>
    <m/>
    <m/>
    <m/>
    <m/>
    <m/>
    <m/>
    <m/>
    <m/>
    <x v="9"/>
  </r>
  <r>
    <n v="8.0250000000001851"/>
    <m/>
    <m/>
    <m/>
    <m/>
    <m/>
    <m/>
    <m/>
    <m/>
    <m/>
    <m/>
    <m/>
    <x v="9"/>
  </r>
  <r>
    <n v="8.033333333333518"/>
    <m/>
    <m/>
    <m/>
    <m/>
    <m/>
    <m/>
    <m/>
    <m/>
    <m/>
    <m/>
    <m/>
    <x v="9"/>
  </r>
  <r>
    <n v="8.0416666666668508"/>
    <m/>
    <m/>
    <m/>
    <m/>
    <m/>
    <m/>
    <m/>
    <m/>
    <m/>
    <m/>
    <m/>
    <x v="9"/>
  </r>
  <r>
    <n v="8.0500000000001837"/>
    <m/>
    <m/>
    <m/>
    <m/>
    <m/>
    <m/>
    <m/>
    <m/>
    <m/>
    <m/>
    <m/>
    <x v="9"/>
  </r>
  <r>
    <n v="8.0583333333335165"/>
    <m/>
    <m/>
    <m/>
    <m/>
    <m/>
    <m/>
    <m/>
    <m/>
    <m/>
    <m/>
    <m/>
    <x v="9"/>
  </r>
  <r>
    <n v="8.0666666666668494"/>
    <m/>
    <m/>
    <m/>
    <m/>
    <m/>
    <m/>
    <m/>
    <m/>
    <m/>
    <m/>
    <m/>
    <x v="9"/>
  </r>
  <r>
    <n v="8.0750000000001823"/>
    <m/>
    <m/>
    <m/>
    <m/>
    <m/>
    <m/>
    <m/>
    <m/>
    <m/>
    <m/>
    <m/>
    <x v="9"/>
  </r>
  <r>
    <n v="8.0833333333335151"/>
    <m/>
    <m/>
    <m/>
    <m/>
    <m/>
    <m/>
    <m/>
    <m/>
    <m/>
    <m/>
    <m/>
    <x v="9"/>
  </r>
  <r>
    <n v="8.091666666666848"/>
    <m/>
    <m/>
    <m/>
    <m/>
    <m/>
    <m/>
    <m/>
    <m/>
    <m/>
    <m/>
    <m/>
    <x v="9"/>
  </r>
  <r>
    <n v="8.1000000000001808"/>
    <m/>
    <m/>
    <m/>
    <m/>
    <m/>
    <m/>
    <m/>
    <m/>
    <m/>
    <m/>
    <m/>
    <x v="9"/>
  </r>
  <r>
    <n v="8.1083333333335137"/>
    <m/>
    <m/>
    <m/>
    <m/>
    <m/>
    <m/>
    <m/>
    <m/>
    <m/>
    <m/>
    <m/>
    <x v="9"/>
  </r>
  <r>
    <n v="8.1166666666668466"/>
    <m/>
    <m/>
    <m/>
    <m/>
    <m/>
    <m/>
    <m/>
    <m/>
    <m/>
    <m/>
    <m/>
    <x v="9"/>
  </r>
  <r>
    <n v="8.1250000000001794"/>
    <m/>
    <m/>
    <m/>
    <m/>
    <m/>
    <m/>
    <m/>
    <m/>
    <m/>
    <m/>
    <m/>
    <x v="9"/>
  </r>
  <r>
    <n v="8.1333333333335123"/>
    <m/>
    <m/>
    <m/>
    <m/>
    <m/>
    <m/>
    <m/>
    <m/>
    <m/>
    <m/>
    <m/>
    <x v="9"/>
  </r>
  <r>
    <n v="8.1416666666668451"/>
    <m/>
    <m/>
    <m/>
    <m/>
    <m/>
    <m/>
    <m/>
    <m/>
    <m/>
    <m/>
    <m/>
    <x v="9"/>
  </r>
  <r>
    <n v="8.150000000000178"/>
    <m/>
    <m/>
    <m/>
    <m/>
    <m/>
    <m/>
    <m/>
    <m/>
    <m/>
    <m/>
    <m/>
    <x v="9"/>
  </r>
  <r>
    <n v="8.1583333333335109"/>
    <m/>
    <m/>
    <m/>
    <m/>
    <m/>
    <m/>
    <m/>
    <m/>
    <m/>
    <m/>
    <m/>
    <x v="9"/>
  </r>
  <r>
    <n v="8.1666666666668437"/>
    <m/>
    <m/>
    <m/>
    <m/>
    <m/>
    <m/>
    <m/>
    <m/>
    <m/>
    <m/>
    <m/>
    <x v="9"/>
  </r>
  <r>
    <n v="8.1750000000001766"/>
    <m/>
    <m/>
    <m/>
    <m/>
    <m/>
    <m/>
    <m/>
    <m/>
    <m/>
    <m/>
    <m/>
    <x v="9"/>
  </r>
  <r>
    <n v="8.1833333333335094"/>
    <m/>
    <m/>
    <m/>
    <m/>
    <m/>
    <m/>
    <m/>
    <m/>
    <m/>
    <m/>
    <m/>
    <x v="9"/>
  </r>
  <r>
    <n v="8.1916666666668423"/>
    <m/>
    <m/>
    <m/>
    <m/>
    <m/>
    <m/>
    <m/>
    <m/>
    <m/>
    <m/>
    <m/>
    <x v="9"/>
  </r>
  <r>
    <n v="8.2000000000001751"/>
    <m/>
    <m/>
    <m/>
    <m/>
    <m/>
    <m/>
    <m/>
    <m/>
    <m/>
    <m/>
    <m/>
    <x v="9"/>
  </r>
  <r>
    <n v="8.208333333333508"/>
    <m/>
    <m/>
    <m/>
    <m/>
    <m/>
    <m/>
    <m/>
    <m/>
    <m/>
    <m/>
    <m/>
    <x v="9"/>
  </r>
  <r>
    <n v="8.2166666666668409"/>
    <m/>
    <m/>
    <m/>
    <m/>
    <m/>
    <m/>
    <m/>
    <m/>
    <m/>
    <m/>
    <m/>
    <x v="9"/>
  </r>
  <r>
    <n v="8.2250000000001737"/>
    <m/>
    <m/>
    <m/>
    <m/>
    <m/>
    <m/>
    <m/>
    <m/>
    <m/>
    <m/>
    <m/>
    <x v="9"/>
  </r>
  <r>
    <n v="8.2333333333335066"/>
    <m/>
    <m/>
    <m/>
    <m/>
    <m/>
    <m/>
    <m/>
    <m/>
    <m/>
    <m/>
    <m/>
    <x v="9"/>
  </r>
  <r>
    <n v="8.2416666666668394"/>
    <m/>
    <m/>
    <m/>
    <m/>
    <m/>
    <m/>
    <m/>
    <m/>
    <m/>
    <m/>
    <m/>
    <x v="9"/>
  </r>
  <r>
    <n v="8.2500000000001723"/>
    <m/>
    <m/>
    <m/>
    <m/>
    <m/>
    <m/>
    <m/>
    <m/>
    <m/>
    <m/>
    <m/>
    <x v="9"/>
  </r>
  <r>
    <n v="8.2583333333335052"/>
    <m/>
    <m/>
    <m/>
    <m/>
    <m/>
    <m/>
    <m/>
    <m/>
    <m/>
    <m/>
    <m/>
    <x v="9"/>
  </r>
  <r>
    <n v="8.266666666666838"/>
    <m/>
    <m/>
    <m/>
    <m/>
    <m/>
    <m/>
    <m/>
    <m/>
    <m/>
    <m/>
    <m/>
    <x v="9"/>
  </r>
  <r>
    <n v="8.2750000000001709"/>
    <m/>
    <m/>
    <m/>
    <m/>
    <m/>
    <m/>
    <m/>
    <m/>
    <m/>
    <m/>
    <m/>
    <x v="9"/>
  </r>
  <r>
    <n v="8.2833333333335037"/>
    <m/>
    <m/>
    <m/>
    <m/>
    <m/>
    <m/>
    <m/>
    <m/>
    <m/>
    <m/>
    <m/>
    <x v="9"/>
  </r>
  <r>
    <n v="8.2916666666668366"/>
    <m/>
    <m/>
    <m/>
    <m/>
    <m/>
    <m/>
    <m/>
    <m/>
    <m/>
    <m/>
    <m/>
    <x v="9"/>
  </r>
  <r>
    <n v="8.3000000000001695"/>
    <m/>
    <m/>
    <m/>
    <m/>
    <m/>
    <m/>
    <m/>
    <m/>
    <m/>
    <m/>
    <m/>
    <x v="9"/>
  </r>
  <r>
    <n v="8.3083333333335023"/>
    <m/>
    <m/>
    <m/>
    <m/>
    <m/>
    <m/>
    <m/>
    <m/>
    <m/>
    <m/>
    <m/>
    <x v="9"/>
  </r>
  <r>
    <n v="8.3166666666668352"/>
    <m/>
    <m/>
    <m/>
    <m/>
    <m/>
    <m/>
    <m/>
    <m/>
    <m/>
    <m/>
    <m/>
    <x v="9"/>
  </r>
  <r>
    <n v="8.325000000000168"/>
    <m/>
    <m/>
    <m/>
    <m/>
    <m/>
    <m/>
    <m/>
    <m/>
    <m/>
    <m/>
    <m/>
    <x v="9"/>
  </r>
  <r>
    <n v="8.3333333333335009"/>
    <m/>
    <m/>
    <m/>
    <m/>
    <m/>
    <m/>
    <m/>
    <m/>
    <m/>
    <m/>
    <m/>
    <x v="9"/>
  </r>
  <r>
    <n v="8.3416666666668338"/>
    <m/>
    <m/>
    <m/>
    <m/>
    <m/>
    <m/>
    <m/>
    <m/>
    <m/>
    <m/>
    <m/>
    <x v="9"/>
  </r>
  <r>
    <n v="8.3500000000001666"/>
    <m/>
    <m/>
    <m/>
    <m/>
    <m/>
    <m/>
    <m/>
    <m/>
    <m/>
    <m/>
    <m/>
    <x v="9"/>
  </r>
  <r>
    <n v="8.3583333333334995"/>
    <m/>
    <m/>
    <m/>
    <m/>
    <m/>
    <m/>
    <m/>
    <m/>
    <m/>
    <m/>
    <m/>
    <x v="9"/>
  </r>
  <r>
    <n v="8.3666666666668323"/>
    <m/>
    <m/>
    <m/>
    <m/>
    <m/>
    <m/>
    <m/>
    <m/>
    <m/>
    <m/>
    <m/>
    <x v="9"/>
  </r>
  <r>
    <n v="8.3750000000001652"/>
    <m/>
    <m/>
    <m/>
    <m/>
    <m/>
    <m/>
    <m/>
    <m/>
    <m/>
    <m/>
    <m/>
    <x v="9"/>
  </r>
  <r>
    <n v="8.3833333333334981"/>
    <m/>
    <m/>
    <m/>
    <m/>
    <m/>
    <m/>
    <m/>
    <m/>
    <m/>
    <m/>
    <m/>
    <x v="9"/>
  </r>
  <r>
    <n v="8.3916666666668309"/>
    <m/>
    <m/>
    <m/>
    <m/>
    <m/>
    <m/>
    <m/>
    <m/>
    <m/>
    <m/>
    <m/>
    <x v="9"/>
  </r>
  <r>
    <n v="8.4000000000001638"/>
    <m/>
    <m/>
    <m/>
    <m/>
    <m/>
    <m/>
    <m/>
    <m/>
    <m/>
    <m/>
    <m/>
    <x v="9"/>
  </r>
  <r>
    <n v="8.4083333333334966"/>
    <m/>
    <m/>
    <m/>
    <m/>
    <m/>
    <m/>
    <m/>
    <m/>
    <m/>
    <m/>
    <m/>
    <x v="9"/>
  </r>
  <r>
    <n v="8.4166666666668295"/>
    <m/>
    <m/>
    <m/>
    <m/>
    <m/>
    <m/>
    <m/>
    <m/>
    <m/>
    <m/>
    <m/>
    <x v="9"/>
  </r>
  <r>
    <n v="8.4250000000001624"/>
    <m/>
    <m/>
    <m/>
    <m/>
    <m/>
    <m/>
    <m/>
    <m/>
    <m/>
    <m/>
    <m/>
    <x v="9"/>
  </r>
  <r>
    <n v="8.4333333333334952"/>
    <m/>
    <m/>
    <m/>
    <m/>
    <m/>
    <m/>
    <m/>
    <m/>
    <m/>
    <m/>
    <m/>
    <x v="9"/>
  </r>
  <r>
    <n v="8.4416666666668281"/>
    <m/>
    <m/>
    <m/>
    <m/>
    <m/>
    <m/>
    <m/>
    <m/>
    <m/>
    <m/>
    <m/>
    <x v="9"/>
  </r>
  <r>
    <n v="8.4500000000001609"/>
    <m/>
    <m/>
    <m/>
    <m/>
    <m/>
    <m/>
    <m/>
    <m/>
    <m/>
    <m/>
    <m/>
    <x v="9"/>
  </r>
  <r>
    <n v="8.4583333333334938"/>
    <m/>
    <m/>
    <m/>
    <m/>
    <m/>
    <m/>
    <m/>
    <m/>
    <m/>
    <m/>
    <m/>
    <x v="9"/>
  </r>
  <r>
    <n v="8.4666666666668267"/>
    <m/>
    <m/>
    <m/>
    <m/>
    <m/>
    <m/>
    <m/>
    <m/>
    <m/>
    <m/>
    <m/>
    <x v="9"/>
  </r>
  <r>
    <n v="8.4750000000001595"/>
    <m/>
    <m/>
    <m/>
    <m/>
    <m/>
    <m/>
    <m/>
    <m/>
    <m/>
    <m/>
    <m/>
    <x v="9"/>
  </r>
  <r>
    <n v="8.4833333333334924"/>
    <m/>
    <m/>
    <m/>
    <m/>
    <m/>
    <m/>
    <m/>
    <m/>
    <m/>
    <m/>
    <m/>
    <x v="9"/>
  </r>
  <r>
    <n v="8.4916666666668252"/>
    <m/>
    <m/>
    <m/>
    <m/>
    <m/>
    <m/>
    <m/>
    <m/>
    <m/>
    <m/>
    <m/>
    <x v="9"/>
  </r>
  <r>
    <n v="8.5000000000001581"/>
    <m/>
    <m/>
    <m/>
    <m/>
    <m/>
    <m/>
    <m/>
    <m/>
    <m/>
    <m/>
    <m/>
    <x v="9"/>
  </r>
  <r>
    <n v="8.508333333333491"/>
    <m/>
    <m/>
    <m/>
    <m/>
    <m/>
    <m/>
    <m/>
    <m/>
    <m/>
    <m/>
    <m/>
    <x v="9"/>
  </r>
  <r>
    <n v="8.5166666666668238"/>
    <m/>
    <m/>
    <m/>
    <m/>
    <m/>
    <m/>
    <m/>
    <m/>
    <m/>
    <m/>
    <m/>
    <x v="9"/>
  </r>
  <r>
    <n v="8.5250000000001567"/>
    <m/>
    <m/>
    <m/>
    <m/>
    <m/>
    <m/>
    <m/>
    <m/>
    <m/>
    <m/>
    <m/>
    <x v="9"/>
  </r>
  <r>
    <n v="8.5333333333334895"/>
    <m/>
    <m/>
    <m/>
    <m/>
    <m/>
    <m/>
    <m/>
    <m/>
    <m/>
    <m/>
    <m/>
    <x v="9"/>
  </r>
  <r>
    <n v="8.5416666666668224"/>
    <m/>
    <m/>
    <m/>
    <m/>
    <m/>
    <m/>
    <m/>
    <m/>
    <m/>
    <m/>
    <m/>
    <x v="9"/>
  </r>
  <r>
    <n v="8.5500000000001553"/>
    <m/>
    <m/>
    <m/>
    <m/>
    <m/>
    <m/>
    <m/>
    <m/>
    <m/>
    <m/>
    <m/>
    <x v="9"/>
  </r>
  <r>
    <n v="8.5583333333334881"/>
    <m/>
    <m/>
    <m/>
    <m/>
    <m/>
    <m/>
    <m/>
    <m/>
    <m/>
    <m/>
    <m/>
    <x v="9"/>
  </r>
  <r>
    <n v="8.566666666666821"/>
    <m/>
    <m/>
    <m/>
    <m/>
    <m/>
    <m/>
    <m/>
    <m/>
    <m/>
    <m/>
    <m/>
    <x v="9"/>
  </r>
  <r>
    <n v="8.5750000000001538"/>
    <m/>
    <m/>
    <m/>
    <m/>
    <m/>
    <m/>
    <m/>
    <m/>
    <m/>
    <m/>
    <m/>
    <x v="9"/>
  </r>
  <r>
    <n v="8.5833333333334867"/>
    <m/>
    <m/>
    <m/>
    <m/>
    <m/>
    <m/>
    <m/>
    <m/>
    <m/>
    <m/>
    <m/>
    <x v="9"/>
  </r>
  <r>
    <n v="8.5916666666668196"/>
    <m/>
    <m/>
    <m/>
    <m/>
    <m/>
    <m/>
    <m/>
    <m/>
    <m/>
    <m/>
    <m/>
    <x v="9"/>
  </r>
  <r>
    <n v="8.6000000000001524"/>
    <m/>
    <m/>
    <m/>
    <m/>
    <m/>
    <m/>
    <m/>
    <m/>
    <m/>
    <m/>
    <m/>
    <x v="9"/>
  </r>
  <r>
    <n v="8.6083333333334853"/>
    <m/>
    <m/>
    <m/>
    <m/>
    <m/>
    <m/>
    <m/>
    <m/>
    <m/>
    <m/>
    <m/>
    <x v="9"/>
  </r>
  <r>
    <n v="8.6166666666668181"/>
    <m/>
    <m/>
    <m/>
    <m/>
    <m/>
    <m/>
    <m/>
    <m/>
    <m/>
    <m/>
    <m/>
    <x v="9"/>
  </r>
  <r>
    <n v="8.625000000000151"/>
    <m/>
    <m/>
    <m/>
    <m/>
    <m/>
    <m/>
    <m/>
    <m/>
    <m/>
    <m/>
    <m/>
    <x v="9"/>
  </r>
  <r>
    <n v="8.6333333333334838"/>
    <m/>
    <m/>
    <m/>
    <m/>
    <m/>
    <m/>
    <m/>
    <m/>
    <m/>
    <m/>
    <m/>
    <x v="9"/>
  </r>
  <r>
    <n v="8.6416666666668167"/>
    <m/>
    <m/>
    <m/>
    <m/>
    <m/>
    <m/>
    <m/>
    <m/>
    <m/>
    <m/>
    <m/>
    <x v="9"/>
  </r>
  <r>
    <n v="8.6500000000001496"/>
    <m/>
    <m/>
    <m/>
    <m/>
    <m/>
    <m/>
    <m/>
    <m/>
    <m/>
    <m/>
    <m/>
    <x v="9"/>
  </r>
  <r>
    <n v="8.6583333333334824"/>
    <m/>
    <m/>
    <m/>
    <m/>
    <m/>
    <m/>
    <m/>
    <m/>
    <m/>
    <m/>
    <m/>
    <x v="9"/>
  </r>
  <r>
    <n v="8.6666666666668153"/>
    <m/>
    <m/>
    <m/>
    <m/>
    <m/>
    <m/>
    <m/>
    <m/>
    <m/>
    <m/>
    <m/>
    <x v="9"/>
  </r>
  <r>
    <n v="8.6750000000001481"/>
    <m/>
    <m/>
    <m/>
    <m/>
    <m/>
    <m/>
    <m/>
    <m/>
    <m/>
    <m/>
    <m/>
    <x v="9"/>
  </r>
  <r>
    <n v="8.683333333333481"/>
    <m/>
    <m/>
    <m/>
    <m/>
    <m/>
    <m/>
    <m/>
    <m/>
    <m/>
    <m/>
    <m/>
    <x v="9"/>
  </r>
  <r>
    <n v="8.6916666666668139"/>
    <m/>
    <m/>
    <m/>
    <m/>
    <m/>
    <m/>
    <m/>
    <m/>
    <m/>
    <m/>
    <m/>
    <x v="9"/>
  </r>
  <r>
    <n v="8.7000000000001467"/>
    <m/>
    <m/>
    <m/>
    <m/>
    <m/>
    <m/>
    <m/>
    <m/>
    <m/>
    <m/>
    <m/>
    <x v="9"/>
  </r>
  <r>
    <n v="8.7083333333334796"/>
    <m/>
    <m/>
    <m/>
    <m/>
    <m/>
    <m/>
    <m/>
    <m/>
    <m/>
    <m/>
    <m/>
    <x v="9"/>
  </r>
  <r>
    <n v="8.7166666666668124"/>
    <m/>
    <m/>
    <m/>
    <m/>
    <m/>
    <m/>
    <m/>
    <m/>
    <m/>
    <m/>
    <m/>
    <x v="9"/>
  </r>
  <r>
    <n v="8.7250000000001453"/>
    <m/>
    <m/>
    <m/>
    <m/>
    <m/>
    <m/>
    <m/>
    <m/>
    <m/>
    <m/>
    <m/>
    <x v="9"/>
  </r>
  <r>
    <n v="8.7333333333334782"/>
    <m/>
    <m/>
    <m/>
    <m/>
    <m/>
    <m/>
    <m/>
    <m/>
    <m/>
    <m/>
    <m/>
    <x v="9"/>
  </r>
  <r>
    <n v="8.741666666666811"/>
    <m/>
    <m/>
    <m/>
    <m/>
    <m/>
    <m/>
    <m/>
    <m/>
    <m/>
    <m/>
    <m/>
    <x v="9"/>
  </r>
  <r>
    <n v="8.7500000000001439"/>
    <m/>
    <m/>
    <m/>
    <m/>
    <m/>
    <m/>
    <m/>
    <m/>
    <m/>
    <m/>
    <m/>
    <x v="9"/>
  </r>
  <r>
    <n v="8.7583333333334767"/>
    <m/>
    <m/>
    <m/>
    <m/>
    <m/>
    <m/>
    <m/>
    <m/>
    <m/>
    <m/>
    <m/>
    <x v="9"/>
  </r>
  <r>
    <n v="8.7666666666668096"/>
    <m/>
    <m/>
    <m/>
    <m/>
    <m/>
    <m/>
    <m/>
    <m/>
    <m/>
    <m/>
    <m/>
    <x v="9"/>
  </r>
  <r>
    <n v="8.7750000000001425"/>
    <m/>
    <m/>
    <m/>
    <m/>
    <m/>
    <m/>
    <m/>
    <m/>
    <m/>
    <m/>
    <m/>
    <x v="9"/>
  </r>
  <r>
    <n v="8.7833333333334753"/>
    <m/>
    <m/>
    <m/>
    <m/>
    <m/>
    <m/>
    <m/>
    <m/>
    <m/>
    <m/>
    <m/>
    <x v="9"/>
  </r>
  <r>
    <n v="8.7916666666668082"/>
    <m/>
    <m/>
    <m/>
    <m/>
    <m/>
    <m/>
    <m/>
    <m/>
    <m/>
    <m/>
    <m/>
    <x v="9"/>
  </r>
  <r>
    <n v="8.800000000000141"/>
    <m/>
    <m/>
    <m/>
    <m/>
    <m/>
    <m/>
    <m/>
    <m/>
    <m/>
    <m/>
    <m/>
    <x v="9"/>
  </r>
  <r>
    <n v="8.8083333333334739"/>
    <m/>
    <m/>
    <m/>
    <m/>
    <m/>
    <m/>
    <m/>
    <m/>
    <m/>
    <m/>
    <m/>
    <x v="9"/>
  </r>
  <r>
    <n v="8.8166666666668068"/>
    <m/>
    <m/>
    <m/>
    <m/>
    <m/>
    <m/>
    <m/>
    <m/>
    <m/>
    <m/>
    <m/>
    <x v="9"/>
  </r>
  <r>
    <n v="8.8250000000001396"/>
    <m/>
    <m/>
    <m/>
    <m/>
    <m/>
    <m/>
    <m/>
    <m/>
    <m/>
    <m/>
    <m/>
    <x v="9"/>
  </r>
  <r>
    <n v="8.8333333333334725"/>
    <m/>
    <m/>
    <m/>
    <m/>
    <m/>
    <m/>
    <m/>
    <m/>
    <m/>
    <m/>
    <m/>
    <x v="9"/>
  </r>
  <r>
    <n v="8.8416666666668053"/>
    <m/>
    <m/>
    <m/>
    <m/>
    <m/>
    <m/>
    <m/>
    <m/>
    <m/>
    <m/>
    <m/>
    <x v="9"/>
  </r>
  <r>
    <n v="8.8500000000001382"/>
    <m/>
    <m/>
    <m/>
    <m/>
    <m/>
    <m/>
    <m/>
    <m/>
    <m/>
    <m/>
    <m/>
    <x v="9"/>
  </r>
  <r>
    <n v="8.8583333333334711"/>
    <m/>
    <m/>
    <m/>
    <m/>
    <m/>
    <m/>
    <m/>
    <m/>
    <m/>
    <m/>
    <m/>
    <x v="9"/>
  </r>
  <r>
    <n v="8.8666666666668039"/>
    <m/>
    <m/>
    <m/>
    <m/>
    <m/>
    <m/>
    <m/>
    <m/>
    <m/>
    <m/>
    <m/>
    <x v="9"/>
  </r>
  <r>
    <n v="8.8750000000001368"/>
    <m/>
    <m/>
    <m/>
    <m/>
    <m/>
    <m/>
    <m/>
    <m/>
    <m/>
    <m/>
    <m/>
    <x v="9"/>
  </r>
  <r>
    <n v="8.8833333333334696"/>
    <m/>
    <m/>
    <m/>
    <m/>
    <m/>
    <m/>
    <m/>
    <m/>
    <m/>
    <m/>
    <m/>
    <x v="9"/>
  </r>
  <r>
    <n v="8.8916666666668025"/>
    <m/>
    <m/>
    <m/>
    <m/>
    <m/>
    <m/>
    <m/>
    <m/>
    <m/>
    <m/>
    <m/>
    <x v="9"/>
  </r>
  <r>
    <n v="8.9000000000001354"/>
    <m/>
    <m/>
    <m/>
    <m/>
    <m/>
    <m/>
    <m/>
    <m/>
    <m/>
    <m/>
    <m/>
    <x v="9"/>
  </r>
  <r>
    <n v="8.9083333333334682"/>
    <m/>
    <m/>
    <m/>
    <m/>
    <m/>
    <m/>
    <m/>
    <m/>
    <m/>
    <m/>
    <m/>
    <x v="9"/>
  </r>
  <r>
    <n v="8.9166666666668011"/>
    <m/>
    <m/>
    <m/>
    <m/>
    <m/>
    <m/>
    <m/>
    <m/>
    <m/>
    <m/>
    <m/>
    <x v="9"/>
  </r>
  <r>
    <n v="8.9250000000001339"/>
    <m/>
    <m/>
    <m/>
    <m/>
    <m/>
    <m/>
    <m/>
    <m/>
    <m/>
    <m/>
    <m/>
    <x v="9"/>
  </r>
  <r>
    <n v="8.9333333333334668"/>
    <m/>
    <m/>
    <m/>
    <m/>
    <m/>
    <m/>
    <m/>
    <m/>
    <m/>
    <m/>
    <m/>
    <x v="9"/>
  </r>
  <r>
    <n v="8.9416666666667997"/>
    <m/>
    <m/>
    <m/>
    <m/>
    <m/>
    <m/>
    <m/>
    <m/>
    <m/>
    <m/>
    <m/>
    <x v="9"/>
  </r>
  <r>
    <n v="8.9500000000001325"/>
    <m/>
    <m/>
    <m/>
    <m/>
    <m/>
    <m/>
    <m/>
    <m/>
    <m/>
    <m/>
    <m/>
    <x v="9"/>
  </r>
  <r>
    <n v="8.9583333333334654"/>
    <m/>
    <m/>
    <m/>
    <m/>
    <m/>
    <m/>
    <m/>
    <m/>
    <m/>
    <m/>
    <m/>
    <x v="9"/>
  </r>
  <r>
    <n v="8.9666666666667982"/>
    <m/>
    <m/>
    <m/>
    <m/>
    <m/>
    <m/>
    <m/>
    <m/>
    <m/>
    <m/>
    <m/>
    <x v="9"/>
  </r>
  <r>
    <n v="8.9750000000001311"/>
    <m/>
    <m/>
    <m/>
    <m/>
    <m/>
    <m/>
    <m/>
    <m/>
    <m/>
    <m/>
    <m/>
    <x v="9"/>
  </r>
  <r>
    <n v="8.983333333333464"/>
    <m/>
    <m/>
    <m/>
    <m/>
    <m/>
    <m/>
    <m/>
    <m/>
    <m/>
    <m/>
    <m/>
    <x v="9"/>
  </r>
  <r>
    <n v="8.9916666666667968"/>
    <m/>
    <m/>
    <m/>
    <m/>
    <m/>
    <m/>
    <m/>
    <m/>
    <m/>
    <m/>
    <m/>
    <x v="9"/>
  </r>
  <r>
    <n v="9.0000000000001297"/>
    <m/>
    <m/>
    <m/>
    <m/>
    <m/>
    <m/>
    <m/>
    <m/>
    <m/>
    <m/>
    <m/>
    <x v="9"/>
  </r>
  <r>
    <n v="9.0083333333334625"/>
    <m/>
    <m/>
    <m/>
    <m/>
    <m/>
    <m/>
    <m/>
    <m/>
    <m/>
    <m/>
    <m/>
    <x v="9"/>
  </r>
  <r>
    <n v="9.0166666666667954"/>
    <m/>
    <m/>
    <m/>
    <m/>
    <m/>
    <m/>
    <m/>
    <m/>
    <m/>
    <m/>
    <m/>
    <x v="9"/>
  </r>
  <r>
    <n v="9.0250000000001283"/>
    <m/>
    <m/>
    <m/>
    <m/>
    <m/>
    <m/>
    <m/>
    <m/>
    <m/>
    <m/>
    <m/>
    <x v="9"/>
  </r>
  <r>
    <n v="9.0333333333334611"/>
    <m/>
    <m/>
    <m/>
    <m/>
    <m/>
    <m/>
    <m/>
    <m/>
    <m/>
    <m/>
    <m/>
    <x v="9"/>
  </r>
  <r>
    <n v="9.041666666666794"/>
    <m/>
    <m/>
    <m/>
    <m/>
    <m/>
    <m/>
    <m/>
    <m/>
    <m/>
    <m/>
    <m/>
    <x v="9"/>
  </r>
  <r>
    <n v="9.0500000000001268"/>
    <m/>
    <m/>
    <m/>
    <m/>
    <m/>
    <m/>
    <m/>
    <m/>
    <m/>
    <m/>
    <m/>
    <x v="9"/>
  </r>
  <r>
    <n v="9.0583333333334597"/>
    <m/>
    <m/>
    <m/>
    <m/>
    <m/>
    <m/>
    <m/>
    <m/>
    <m/>
    <m/>
    <m/>
    <x v="9"/>
  </r>
  <r>
    <n v="9.0666666666667926"/>
    <m/>
    <m/>
    <m/>
    <m/>
    <m/>
    <m/>
    <m/>
    <m/>
    <m/>
    <m/>
    <m/>
    <x v="9"/>
  </r>
  <r>
    <n v="9.0750000000001254"/>
    <m/>
    <m/>
    <m/>
    <m/>
    <m/>
    <m/>
    <m/>
    <m/>
    <m/>
    <m/>
    <m/>
    <x v="9"/>
  </r>
  <r>
    <n v="9.0833333333334583"/>
    <m/>
    <m/>
    <m/>
    <m/>
    <m/>
    <m/>
    <m/>
    <m/>
    <m/>
    <m/>
    <m/>
    <x v="9"/>
  </r>
  <r>
    <n v="9.0916666666667911"/>
    <m/>
    <m/>
    <m/>
    <m/>
    <m/>
    <m/>
    <m/>
    <m/>
    <m/>
    <m/>
    <m/>
    <x v="9"/>
  </r>
  <r>
    <n v="9.100000000000124"/>
    <m/>
    <m/>
    <m/>
    <m/>
    <m/>
    <m/>
    <m/>
    <m/>
    <m/>
    <m/>
    <m/>
    <x v="9"/>
  </r>
  <r>
    <n v="9.1083333333334568"/>
    <m/>
    <m/>
    <m/>
    <m/>
    <m/>
    <m/>
    <m/>
    <m/>
    <m/>
    <m/>
    <m/>
    <x v="9"/>
  </r>
  <r>
    <n v="9.1166666666667897"/>
    <m/>
    <m/>
    <m/>
    <m/>
    <m/>
    <m/>
    <m/>
    <m/>
    <m/>
    <m/>
    <m/>
    <x v="9"/>
  </r>
  <r>
    <n v="9.1250000000001226"/>
    <m/>
    <m/>
    <m/>
    <m/>
    <m/>
    <m/>
    <m/>
    <m/>
    <m/>
    <m/>
    <m/>
    <x v="9"/>
  </r>
  <r>
    <n v="9.1333333333334554"/>
    <m/>
    <m/>
    <m/>
    <m/>
    <m/>
    <m/>
    <m/>
    <m/>
    <m/>
    <m/>
    <m/>
    <x v="9"/>
  </r>
  <r>
    <n v="9.1416666666667883"/>
    <m/>
    <m/>
    <m/>
    <m/>
    <m/>
    <m/>
    <m/>
    <m/>
    <m/>
    <m/>
    <m/>
    <x v="9"/>
  </r>
  <r>
    <n v="9.1500000000001211"/>
    <m/>
    <m/>
    <m/>
    <m/>
    <m/>
    <m/>
    <m/>
    <m/>
    <m/>
    <m/>
    <m/>
    <x v="9"/>
  </r>
  <r>
    <n v="9.158333333333454"/>
    <m/>
    <m/>
    <m/>
    <m/>
    <m/>
    <m/>
    <m/>
    <m/>
    <m/>
    <m/>
    <m/>
    <x v="9"/>
  </r>
  <r>
    <n v="9.1666666666667869"/>
    <m/>
    <m/>
    <m/>
    <m/>
    <m/>
    <m/>
    <m/>
    <m/>
    <m/>
    <m/>
    <m/>
    <x v="9"/>
  </r>
  <r>
    <n v="9.1750000000001197"/>
    <m/>
    <m/>
    <m/>
    <m/>
    <m/>
    <m/>
    <m/>
    <m/>
    <m/>
    <m/>
    <m/>
    <x v="9"/>
  </r>
  <r>
    <n v="9.1833333333334526"/>
    <m/>
    <m/>
    <m/>
    <m/>
    <m/>
    <m/>
    <m/>
    <m/>
    <m/>
    <m/>
    <m/>
    <x v="9"/>
  </r>
  <r>
    <n v="9.1916666666667854"/>
    <m/>
    <m/>
    <m/>
    <m/>
    <m/>
    <m/>
    <m/>
    <m/>
    <m/>
    <m/>
    <m/>
    <x v="9"/>
  </r>
  <r>
    <n v="9.2000000000001183"/>
    <m/>
    <m/>
    <m/>
    <m/>
    <m/>
    <m/>
    <m/>
    <m/>
    <m/>
    <m/>
    <m/>
    <x v="9"/>
  </r>
  <r>
    <n v="9.2083333333334512"/>
    <m/>
    <m/>
    <m/>
    <m/>
    <m/>
    <m/>
    <m/>
    <m/>
    <m/>
    <m/>
    <m/>
    <x v="9"/>
  </r>
  <r>
    <n v="9.216666666666784"/>
    <m/>
    <m/>
    <m/>
    <m/>
    <m/>
    <m/>
    <m/>
    <m/>
    <m/>
    <m/>
    <m/>
    <x v="9"/>
  </r>
  <r>
    <n v="9.2250000000001169"/>
    <m/>
    <m/>
    <m/>
    <m/>
    <m/>
    <m/>
    <m/>
    <m/>
    <m/>
    <m/>
    <m/>
    <x v="9"/>
  </r>
  <r>
    <n v="9.2333333333334497"/>
    <m/>
    <m/>
    <m/>
    <m/>
    <m/>
    <m/>
    <m/>
    <m/>
    <m/>
    <m/>
    <m/>
    <x v="9"/>
  </r>
  <r>
    <n v="9.2416666666667826"/>
    <m/>
    <m/>
    <m/>
    <m/>
    <m/>
    <m/>
    <m/>
    <m/>
    <m/>
    <m/>
    <m/>
    <x v="9"/>
  </r>
  <r>
    <n v="9.2500000000001155"/>
    <m/>
    <m/>
    <m/>
    <m/>
    <m/>
    <m/>
    <m/>
    <m/>
    <m/>
    <m/>
    <m/>
    <x v="9"/>
  </r>
  <r>
    <n v="9.2583333333334483"/>
    <m/>
    <m/>
    <m/>
    <m/>
    <m/>
    <m/>
    <m/>
    <m/>
    <m/>
    <m/>
    <m/>
    <x v="9"/>
  </r>
  <r>
    <n v="9.2666666666667812"/>
    <m/>
    <m/>
    <m/>
    <m/>
    <m/>
    <m/>
    <m/>
    <m/>
    <m/>
    <m/>
    <m/>
    <x v="9"/>
  </r>
  <r>
    <n v="9.275000000000114"/>
    <m/>
    <m/>
    <m/>
    <m/>
    <m/>
    <m/>
    <m/>
    <m/>
    <m/>
    <m/>
    <m/>
    <x v="9"/>
  </r>
  <r>
    <n v="9.2833333333334469"/>
    <m/>
    <m/>
    <m/>
    <m/>
    <m/>
    <m/>
    <m/>
    <m/>
    <m/>
    <m/>
    <m/>
    <x v="9"/>
  </r>
  <r>
    <n v="9.2916666666667798"/>
    <m/>
    <m/>
    <m/>
    <m/>
    <m/>
    <m/>
    <m/>
    <m/>
    <m/>
    <m/>
    <m/>
    <x v="9"/>
  </r>
  <r>
    <n v="9.3000000000001126"/>
    <m/>
    <m/>
    <m/>
    <m/>
    <m/>
    <m/>
    <m/>
    <m/>
    <m/>
    <m/>
    <m/>
    <x v="9"/>
  </r>
  <r>
    <n v="9.3083333333334455"/>
    <m/>
    <m/>
    <m/>
    <m/>
    <m/>
    <m/>
    <m/>
    <m/>
    <m/>
    <m/>
    <m/>
    <x v="9"/>
  </r>
  <r>
    <n v="9.3166666666667783"/>
    <m/>
    <m/>
    <m/>
    <m/>
    <m/>
    <m/>
    <m/>
    <m/>
    <m/>
    <m/>
    <m/>
    <x v="9"/>
  </r>
  <r>
    <n v="9.3250000000001112"/>
    <m/>
    <m/>
    <m/>
    <m/>
    <m/>
    <m/>
    <m/>
    <m/>
    <m/>
    <m/>
    <m/>
    <x v="9"/>
  </r>
  <r>
    <n v="9.3333333333334441"/>
    <m/>
    <m/>
    <m/>
    <m/>
    <m/>
    <m/>
    <m/>
    <m/>
    <m/>
    <m/>
    <m/>
    <x v="9"/>
  </r>
  <r>
    <n v="9.3416666666667769"/>
    <m/>
    <m/>
    <m/>
    <m/>
    <m/>
    <m/>
    <m/>
    <m/>
    <m/>
    <m/>
    <m/>
    <x v="9"/>
  </r>
  <r>
    <n v="9.3500000000001098"/>
    <m/>
    <m/>
    <m/>
    <m/>
    <m/>
    <m/>
    <m/>
    <m/>
    <m/>
    <m/>
    <m/>
    <x v="9"/>
  </r>
  <r>
    <n v="9.3583333333334426"/>
    <m/>
    <m/>
    <m/>
    <m/>
    <m/>
    <m/>
    <m/>
    <m/>
    <m/>
    <m/>
    <m/>
    <x v="9"/>
  </r>
  <r>
    <n v="9.3666666666667755"/>
    <m/>
    <m/>
    <m/>
    <m/>
    <m/>
    <m/>
    <m/>
    <m/>
    <m/>
    <m/>
    <m/>
    <x v="9"/>
  </r>
  <r>
    <n v="9.3750000000001084"/>
    <m/>
    <m/>
    <m/>
    <m/>
    <m/>
    <m/>
    <m/>
    <m/>
    <m/>
    <m/>
    <m/>
    <x v="9"/>
  </r>
  <r>
    <n v="9.3833333333334412"/>
    <m/>
    <m/>
    <m/>
    <m/>
    <m/>
    <m/>
    <m/>
    <m/>
    <m/>
    <m/>
    <m/>
    <x v="9"/>
  </r>
  <r>
    <n v="9.3916666666667741"/>
    <m/>
    <m/>
    <m/>
    <m/>
    <m/>
    <m/>
    <m/>
    <m/>
    <m/>
    <m/>
    <m/>
    <x v="9"/>
  </r>
  <r>
    <n v="9.4000000000001069"/>
    <m/>
    <m/>
    <m/>
    <m/>
    <m/>
    <m/>
    <m/>
    <m/>
    <m/>
    <m/>
    <m/>
    <x v="9"/>
  </r>
  <r>
    <n v="9.4083333333334398"/>
    <m/>
    <m/>
    <m/>
    <m/>
    <m/>
    <m/>
    <m/>
    <m/>
    <m/>
    <m/>
    <m/>
    <x v="9"/>
  </r>
  <r>
    <n v="9.4166666666667727"/>
    <m/>
    <m/>
    <m/>
    <m/>
    <m/>
    <m/>
    <m/>
    <m/>
    <m/>
    <m/>
    <m/>
    <x v="9"/>
  </r>
  <r>
    <n v="9.4250000000001055"/>
    <m/>
    <m/>
    <m/>
    <m/>
    <m/>
    <m/>
    <m/>
    <m/>
    <m/>
    <m/>
    <m/>
    <x v="9"/>
  </r>
  <r>
    <n v="9.4333333333334384"/>
    <m/>
    <m/>
    <m/>
    <m/>
    <m/>
    <m/>
    <m/>
    <m/>
    <m/>
    <m/>
    <m/>
    <x v="9"/>
  </r>
  <r>
    <n v="9.4416666666667712"/>
    <m/>
    <m/>
    <m/>
    <m/>
    <m/>
    <m/>
    <m/>
    <m/>
    <m/>
    <m/>
    <m/>
    <x v="9"/>
  </r>
  <r>
    <n v="9.4500000000001041"/>
    <m/>
    <m/>
    <m/>
    <m/>
    <m/>
    <m/>
    <m/>
    <m/>
    <m/>
    <m/>
    <m/>
    <x v="9"/>
  </r>
  <r>
    <n v="9.458333333333437"/>
    <m/>
    <m/>
    <m/>
    <m/>
    <m/>
    <m/>
    <m/>
    <m/>
    <m/>
    <m/>
    <m/>
    <x v="9"/>
  </r>
  <r>
    <n v="9.4666666666667698"/>
    <m/>
    <m/>
    <m/>
    <m/>
    <m/>
    <m/>
    <m/>
    <m/>
    <m/>
    <m/>
    <m/>
    <x v="9"/>
  </r>
  <r>
    <n v="9.4750000000001027"/>
    <m/>
    <m/>
    <m/>
    <m/>
    <m/>
    <m/>
    <m/>
    <m/>
    <m/>
    <m/>
    <m/>
    <x v="9"/>
  </r>
  <r>
    <n v="9.4833333333334355"/>
    <m/>
    <m/>
    <m/>
    <m/>
    <m/>
    <m/>
    <m/>
    <m/>
    <m/>
    <m/>
    <m/>
    <x v="9"/>
  </r>
  <r>
    <n v="9.4916666666667684"/>
    <m/>
    <m/>
    <m/>
    <m/>
    <m/>
    <m/>
    <m/>
    <m/>
    <m/>
    <m/>
    <m/>
    <x v="9"/>
  </r>
  <r>
    <n v="9.5000000000001013"/>
    <m/>
    <m/>
    <m/>
    <m/>
    <m/>
    <m/>
    <m/>
    <m/>
    <m/>
    <m/>
    <m/>
    <x v="9"/>
  </r>
  <r>
    <n v="9.5083333333334341"/>
    <m/>
    <m/>
    <m/>
    <m/>
    <m/>
    <m/>
    <m/>
    <m/>
    <m/>
    <m/>
    <m/>
    <x v="9"/>
  </r>
  <r>
    <n v="9.516666666666767"/>
    <m/>
    <m/>
    <m/>
    <m/>
    <m/>
    <m/>
    <m/>
    <m/>
    <m/>
    <m/>
    <m/>
    <x v="9"/>
  </r>
  <r>
    <n v="9.5250000000000998"/>
    <m/>
    <m/>
    <m/>
    <m/>
    <m/>
    <m/>
    <m/>
    <m/>
    <m/>
    <m/>
    <m/>
    <x v="9"/>
  </r>
  <r>
    <n v="9.5333333333334327"/>
    <m/>
    <m/>
    <m/>
    <m/>
    <m/>
    <m/>
    <m/>
    <m/>
    <m/>
    <m/>
    <m/>
    <x v="9"/>
  </r>
  <r>
    <n v="9.5416666666667656"/>
    <m/>
    <m/>
    <m/>
    <m/>
    <m/>
    <m/>
    <m/>
    <m/>
    <m/>
    <m/>
    <m/>
    <x v="9"/>
  </r>
  <r>
    <n v="9.5500000000000984"/>
    <m/>
    <m/>
    <m/>
    <m/>
    <m/>
    <m/>
    <m/>
    <m/>
    <m/>
    <m/>
    <m/>
    <x v="9"/>
  </r>
  <r>
    <n v="9.5583333333334313"/>
    <m/>
    <m/>
    <m/>
    <m/>
    <m/>
    <m/>
    <m/>
    <m/>
    <m/>
    <m/>
    <m/>
    <x v="9"/>
  </r>
  <r>
    <n v="9.5666666666667641"/>
    <m/>
    <m/>
    <m/>
    <m/>
    <m/>
    <m/>
    <m/>
    <m/>
    <m/>
    <m/>
    <m/>
    <x v="9"/>
  </r>
  <r>
    <n v="9.575000000000097"/>
    <m/>
    <m/>
    <m/>
    <m/>
    <m/>
    <m/>
    <m/>
    <m/>
    <m/>
    <m/>
    <m/>
    <x v="9"/>
  </r>
  <r>
    <n v="9.5833333333334298"/>
    <m/>
    <m/>
    <m/>
    <m/>
    <m/>
    <m/>
    <m/>
    <m/>
    <m/>
    <m/>
    <m/>
    <x v="9"/>
  </r>
  <r>
    <n v="9.5916666666667627"/>
    <m/>
    <m/>
    <m/>
    <m/>
    <m/>
    <m/>
    <m/>
    <m/>
    <m/>
    <m/>
    <m/>
    <x v="9"/>
  </r>
  <r>
    <n v="9.6000000000000956"/>
    <m/>
    <m/>
    <m/>
    <m/>
    <m/>
    <m/>
    <m/>
    <m/>
    <m/>
    <m/>
    <m/>
    <x v="9"/>
  </r>
  <r>
    <n v="9.6083333333334284"/>
    <m/>
    <m/>
    <m/>
    <m/>
    <m/>
    <m/>
    <m/>
    <m/>
    <m/>
    <m/>
    <m/>
    <x v="9"/>
  </r>
  <r>
    <n v="9.6166666666667613"/>
    <m/>
    <m/>
    <m/>
    <m/>
    <m/>
    <m/>
    <m/>
    <m/>
    <m/>
    <m/>
    <m/>
    <x v="9"/>
  </r>
  <r>
    <n v="9.6250000000000941"/>
    <m/>
    <m/>
    <m/>
    <m/>
    <m/>
    <m/>
    <m/>
    <m/>
    <m/>
    <m/>
    <m/>
    <x v="9"/>
  </r>
  <r>
    <n v="9.633333333333427"/>
    <m/>
    <m/>
    <m/>
    <m/>
    <m/>
    <m/>
    <m/>
    <m/>
    <m/>
    <m/>
    <m/>
    <x v="9"/>
  </r>
  <r>
    <n v="9.6416666666667599"/>
    <m/>
    <m/>
    <m/>
    <m/>
    <m/>
    <m/>
    <m/>
    <m/>
    <m/>
    <m/>
    <m/>
    <x v="9"/>
  </r>
  <r>
    <n v="9.6500000000000927"/>
    <m/>
    <m/>
    <m/>
    <m/>
    <m/>
    <m/>
    <m/>
    <m/>
    <m/>
    <m/>
    <m/>
    <x v="9"/>
  </r>
  <r>
    <n v="9.6583333333334256"/>
    <m/>
    <m/>
    <m/>
    <m/>
    <m/>
    <m/>
    <m/>
    <m/>
    <m/>
    <m/>
    <m/>
    <x v="9"/>
  </r>
  <r>
    <n v="9.6666666666667584"/>
    <m/>
    <m/>
    <m/>
    <m/>
    <m/>
    <m/>
    <m/>
    <m/>
    <m/>
    <m/>
    <m/>
    <x v="9"/>
  </r>
  <r>
    <n v="9.6750000000000913"/>
    <m/>
    <m/>
    <m/>
    <m/>
    <m/>
    <m/>
    <m/>
    <m/>
    <m/>
    <m/>
    <m/>
    <x v="9"/>
  </r>
  <r>
    <n v="9.6833333333334242"/>
    <m/>
    <m/>
    <m/>
    <m/>
    <m/>
    <m/>
    <m/>
    <m/>
    <m/>
    <m/>
    <m/>
    <x v="9"/>
  </r>
  <r>
    <n v="9.691666666666757"/>
    <m/>
    <m/>
    <m/>
    <m/>
    <m/>
    <m/>
    <m/>
    <m/>
    <m/>
    <m/>
    <m/>
    <x v="9"/>
  </r>
  <r>
    <n v="9.7000000000000899"/>
    <m/>
    <m/>
    <m/>
    <m/>
    <m/>
    <m/>
    <m/>
    <m/>
    <m/>
    <m/>
    <m/>
    <x v="9"/>
  </r>
  <r>
    <n v="9.7083333333334227"/>
    <m/>
    <m/>
    <m/>
    <m/>
    <m/>
    <m/>
    <m/>
    <m/>
    <m/>
    <m/>
    <m/>
    <x v="9"/>
  </r>
  <r>
    <n v="9.7166666666667556"/>
    <m/>
    <m/>
    <m/>
    <m/>
    <m/>
    <m/>
    <m/>
    <m/>
    <m/>
    <m/>
    <m/>
    <x v="9"/>
  </r>
  <r>
    <n v="9.7250000000000885"/>
    <m/>
    <m/>
    <m/>
    <m/>
    <m/>
    <m/>
    <m/>
    <m/>
    <m/>
    <m/>
    <m/>
    <x v="9"/>
  </r>
  <r>
    <n v="9.7333333333334213"/>
    <m/>
    <m/>
    <m/>
    <m/>
    <m/>
    <m/>
    <m/>
    <m/>
    <m/>
    <m/>
    <m/>
    <x v="9"/>
  </r>
  <r>
    <n v="9.7416666666667542"/>
    <m/>
    <m/>
    <m/>
    <m/>
    <m/>
    <m/>
    <m/>
    <m/>
    <m/>
    <m/>
    <m/>
    <x v="9"/>
  </r>
  <r>
    <n v="9.750000000000087"/>
    <m/>
    <m/>
    <m/>
    <m/>
    <m/>
    <m/>
    <m/>
    <m/>
    <m/>
    <m/>
    <m/>
    <x v="9"/>
  </r>
  <r>
    <n v="9.7583333333334199"/>
    <m/>
    <m/>
    <m/>
    <m/>
    <m/>
    <m/>
    <m/>
    <m/>
    <m/>
    <m/>
    <m/>
    <x v="9"/>
  </r>
  <r>
    <n v="9.7666666666667528"/>
    <m/>
    <m/>
    <m/>
    <m/>
    <m/>
    <m/>
    <m/>
    <m/>
    <m/>
    <m/>
    <m/>
    <x v="9"/>
  </r>
  <r>
    <n v="9.7750000000000856"/>
    <m/>
    <m/>
    <m/>
    <m/>
    <m/>
    <m/>
    <m/>
    <m/>
    <m/>
    <m/>
    <m/>
    <x v="9"/>
  </r>
  <r>
    <n v="9.7833333333334185"/>
    <m/>
    <m/>
    <m/>
    <m/>
    <m/>
    <m/>
    <m/>
    <m/>
    <m/>
    <m/>
    <m/>
    <x v="9"/>
  </r>
  <r>
    <n v="9.7916666666667513"/>
    <m/>
    <m/>
    <m/>
    <m/>
    <m/>
    <m/>
    <m/>
    <m/>
    <m/>
    <m/>
    <m/>
    <x v="9"/>
  </r>
  <r>
    <n v="9.8000000000000842"/>
    <m/>
    <m/>
    <m/>
    <m/>
    <m/>
    <m/>
    <m/>
    <m/>
    <m/>
    <m/>
    <m/>
    <x v="9"/>
  </r>
  <r>
    <n v="9.8083333333334171"/>
    <m/>
    <m/>
    <m/>
    <m/>
    <m/>
    <m/>
    <m/>
    <m/>
    <m/>
    <m/>
    <m/>
    <x v="9"/>
  </r>
  <r>
    <n v="9.8166666666667499"/>
    <m/>
    <m/>
    <m/>
    <m/>
    <m/>
    <m/>
    <m/>
    <m/>
    <m/>
    <m/>
    <m/>
    <x v="9"/>
  </r>
  <r>
    <n v="9.8250000000000828"/>
    <m/>
    <m/>
    <m/>
    <m/>
    <m/>
    <m/>
    <m/>
    <m/>
    <m/>
    <m/>
    <m/>
    <x v="9"/>
  </r>
  <r>
    <n v="9.8333333333334156"/>
    <m/>
    <m/>
    <m/>
    <m/>
    <m/>
    <m/>
    <m/>
    <m/>
    <m/>
    <m/>
    <m/>
    <x v="9"/>
  </r>
  <r>
    <n v="9.8416666666667485"/>
    <m/>
    <m/>
    <m/>
    <m/>
    <m/>
    <m/>
    <m/>
    <m/>
    <m/>
    <m/>
    <m/>
    <x v="9"/>
  </r>
  <r>
    <n v="9.8500000000000814"/>
    <m/>
    <m/>
    <m/>
    <m/>
    <m/>
    <m/>
    <m/>
    <m/>
    <m/>
    <m/>
    <m/>
    <x v="9"/>
  </r>
  <r>
    <n v="9.8583333333334142"/>
    <m/>
    <m/>
    <m/>
    <m/>
    <m/>
    <m/>
    <m/>
    <m/>
    <m/>
    <m/>
    <m/>
    <x v="9"/>
  </r>
  <r>
    <n v="9.8666666666667471"/>
    <m/>
    <m/>
    <m/>
    <m/>
    <m/>
    <m/>
    <m/>
    <m/>
    <m/>
    <m/>
    <m/>
    <x v="9"/>
  </r>
  <r>
    <n v="9.8750000000000799"/>
    <m/>
    <m/>
    <m/>
    <m/>
    <m/>
    <m/>
    <m/>
    <m/>
    <m/>
    <m/>
    <m/>
    <x v="9"/>
  </r>
  <r>
    <n v="9.8833333333334128"/>
    <m/>
    <m/>
    <m/>
    <m/>
    <m/>
    <m/>
    <m/>
    <m/>
    <m/>
    <m/>
    <m/>
    <x v="9"/>
  </r>
  <r>
    <n v="9.8916666666667457"/>
    <m/>
    <m/>
    <m/>
    <m/>
    <m/>
    <m/>
    <m/>
    <m/>
    <m/>
    <m/>
    <m/>
    <x v="9"/>
  </r>
  <r>
    <n v="9.9000000000000785"/>
    <m/>
    <m/>
    <m/>
    <m/>
    <m/>
    <m/>
    <m/>
    <m/>
    <m/>
    <m/>
    <m/>
    <x v="9"/>
  </r>
  <r>
    <n v="9.9083333333334114"/>
    <m/>
    <m/>
    <m/>
    <m/>
    <m/>
    <m/>
    <m/>
    <m/>
    <m/>
    <m/>
    <m/>
    <x v="9"/>
  </r>
  <r>
    <n v="9.9166666666667442"/>
    <m/>
    <m/>
    <m/>
    <m/>
    <m/>
    <m/>
    <m/>
    <m/>
    <m/>
    <m/>
    <m/>
    <x v="9"/>
  </r>
  <r>
    <n v="9.9250000000000771"/>
    <m/>
    <m/>
    <m/>
    <m/>
    <m/>
    <m/>
    <m/>
    <m/>
    <m/>
    <m/>
    <m/>
    <x v="9"/>
  </r>
  <r>
    <n v="9.93333333333341"/>
    <m/>
    <m/>
    <m/>
    <m/>
    <m/>
    <m/>
    <m/>
    <m/>
    <m/>
    <m/>
    <m/>
    <x v="9"/>
  </r>
  <r>
    <n v="9.9416666666667428"/>
    <m/>
    <m/>
    <m/>
    <m/>
    <m/>
    <m/>
    <m/>
    <m/>
    <m/>
    <m/>
    <m/>
    <x v="9"/>
  </r>
  <r>
    <n v="9.9500000000000757"/>
    <m/>
    <m/>
    <m/>
    <m/>
    <m/>
    <m/>
    <m/>
    <m/>
    <m/>
    <m/>
    <m/>
    <x v="9"/>
  </r>
  <r>
    <n v="9.9583333333334085"/>
    <m/>
    <m/>
    <m/>
    <m/>
    <m/>
    <m/>
    <m/>
    <m/>
    <m/>
    <m/>
    <m/>
    <x v="9"/>
  </r>
  <r>
    <n v="9.9666666666667414"/>
    <m/>
    <m/>
    <m/>
    <m/>
    <m/>
    <m/>
    <m/>
    <m/>
    <m/>
    <m/>
    <m/>
    <x v="9"/>
  </r>
  <r>
    <n v="9.9750000000000743"/>
    <m/>
    <m/>
    <m/>
    <m/>
    <m/>
    <m/>
    <m/>
    <m/>
    <m/>
    <m/>
    <m/>
    <x v="9"/>
  </r>
  <r>
    <n v="9.9833333333334071"/>
    <m/>
    <m/>
    <m/>
    <m/>
    <m/>
    <m/>
    <m/>
    <m/>
    <m/>
    <m/>
    <m/>
    <x v="9"/>
  </r>
  <r>
    <n v="9.99166666666674"/>
    <m/>
    <m/>
    <m/>
    <m/>
    <m/>
    <m/>
    <m/>
    <m/>
    <m/>
    <m/>
    <m/>
    <x v="9"/>
  </r>
  <r>
    <n v="10.000000000000073"/>
    <m/>
    <m/>
    <m/>
    <m/>
    <m/>
    <m/>
    <m/>
    <m/>
    <m/>
    <m/>
    <m/>
    <x v="9"/>
  </r>
  <r>
    <n v="10.008333333333406"/>
    <m/>
    <m/>
    <m/>
    <m/>
    <m/>
    <m/>
    <m/>
    <m/>
    <m/>
    <m/>
    <m/>
    <x v="9"/>
  </r>
  <r>
    <n v="10.016666666666739"/>
    <m/>
    <m/>
    <m/>
    <m/>
    <m/>
    <m/>
    <m/>
    <m/>
    <m/>
    <m/>
    <m/>
    <x v="9"/>
  </r>
  <r>
    <n v="10.025000000000071"/>
    <m/>
    <m/>
    <m/>
    <m/>
    <m/>
    <m/>
    <m/>
    <m/>
    <m/>
    <m/>
    <m/>
    <x v="9"/>
  </r>
  <r>
    <n v="10.033333333333404"/>
    <m/>
    <m/>
    <m/>
    <m/>
    <m/>
    <m/>
    <m/>
    <m/>
    <m/>
    <m/>
    <m/>
    <x v="9"/>
  </r>
  <r>
    <n v="10.041666666666737"/>
    <m/>
    <m/>
    <m/>
    <m/>
    <m/>
    <m/>
    <m/>
    <m/>
    <m/>
    <m/>
    <m/>
    <x v="9"/>
  </r>
  <r>
    <n v="10.05000000000007"/>
    <m/>
    <m/>
    <m/>
    <m/>
    <m/>
    <m/>
    <m/>
    <m/>
    <m/>
    <m/>
    <m/>
    <x v="9"/>
  </r>
  <r>
    <n v="10.058333333333403"/>
    <m/>
    <m/>
    <m/>
    <m/>
    <m/>
    <m/>
    <m/>
    <m/>
    <m/>
    <m/>
    <m/>
    <x v="9"/>
  </r>
  <r>
    <n v="10.066666666666736"/>
    <m/>
    <m/>
    <m/>
    <m/>
    <m/>
    <m/>
    <m/>
    <m/>
    <m/>
    <m/>
    <m/>
    <x v="9"/>
  </r>
  <r>
    <n v="10.075000000000069"/>
    <m/>
    <m/>
    <m/>
    <m/>
    <m/>
    <m/>
    <m/>
    <m/>
    <m/>
    <m/>
    <m/>
    <x v="9"/>
  </r>
  <r>
    <n v="10.083333333333401"/>
    <m/>
    <m/>
    <m/>
    <m/>
    <m/>
    <m/>
    <m/>
    <m/>
    <m/>
    <m/>
    <m/>
    <x v="9"/>
  </r>
  <r>
    <n v="10.091666666666734"/>
    <m/>
    <m/>
    <m/>
    <m/>
    <m/>
    <m/>
    <m/>
    <m/>
    <m/>
    <m/>
    <m/>
    <x v="9"/>
  </r>
  <r>
    <n v="10.100000000000067"/>
    <m/>
    <m/>
    <m/>
    <m/>
    <m/>
    <m/>
    <m/>
    <m/>
    <m/>
    <m/>
    <m/>
    <x v="9"/>
  </r>
  <r>
    <n v="10.1083333333334"/>
    <m/>
    <m/>
    <m/>
    <m/>
    <m/>
    <m/>
    <m/>
    <m/>
    <m/>
    <m/>
    <m/>
    <x v="9"/>
  </r>
  <r>
    <n v="10.116666666666733"/>
    <m/>
    <m/>
    <m/>
    <m/>
    <m/>
    <m/>
    <m/>
    <m/>
    <m/>
    <m/>
    <m/>
    <x v="9"/>
  </r>
  <r>
    <n v="10.125000000000066"/>
    <m/>
    <m/>
    <m/>
    <m/>
    <m/>
    <m/>
    <m/>
    <m/>
    <m/>
    <m/>
    <m/>
    <x v="9"/>
  </r>
  <r>
    <n v="10.133333333333399"/>
    <m/>
    <m/>
    <m/>
    <m/>
    <m/>
    <m/>
    <m/>
    <m/>
    <m/>
    <m/>
    <m/>
    <x v="9"/>
  </r>
  <r>
    <n v="10.141666666666731"/>
    <m/>
    <m/>
    <m/>
    <m/>
    <m/>
    <m/>
    <m/>
    <m/>
    <m/>
    <m/>
    <m/>
    <x v="9"/>
  </r>
  <r>
    <n v="10.150000000000064"/>
    <m/>
    <m/>
    <m/>
    <m/>
    <m/>
    <m/>
    <m/>
    <m/>
    <m/>
    <m/>
    <m/>
    <x v="9"/>
  </r>
  <r>
    <n v="10.158333333333397"/>
    <m/>
    <m/>
    <m/>
    <m/>
    <m/>
    <m/>
    <m/>
    <m/>
    <m/>
    <m/>
    <m/>
    <x v="9"/>
  </r>
  <r>
    <n v="10.16666666666673"/>
    <m/>
    <m/>
    <m/>
    <m/>
    <m/>
    <m/>
    <m/>
    <m/>
    <m/>
    <m/>
    <m/>
    <x v="9"/>
  </r>
  <r>
    <n v="10.175000000000063"/>
    <m/>
    <m/>
    <m/>
    <m/>
    <m/>
    <m/>
    <m/>
    <m/>
    <m/>
    <m/>
    <m/>
    <x v="9"/>
  </r>
  <r>
    <n v="10.183333333333396"/>
    <m/>
    <m/>
    <m/>
    <m/>
    <m/>
    <m/>
    <m/>
    <m/>
    <m/>
    <m/>
    <m/>
    <x v="9"/>
  </r>
  <r>
    <n v="10.191666666666729"/>
    <m/>
    <m/>
    <m/>
    <m/>
    <m/>
    <m/>
    <m/>
    <m/>
    <m/>
    <m/>
    <m/>
    <x v="9"/>
  </r>
  <r>
    <n v="10.200000000000061"/>
    <m/>
    <m/>
    <m/>
    <m/>
    <m/>
    <m/>
    <m/>
    <m/>
    <m/>
    <m/>
    <m/>
    <x v="9"/>
  </r>
  <r>
    <n v="10.208333333333394"/>
    <m/>
    <m/>
    <m/>
    <m/>
    <m/>
    <m/>
    <m/>
    <m/>
    <m/>
    <m/>
    <m/>
    <x v="9"/>
  </r>
  <r>
    <n v="10.216666666666727"/>
    <m/>
    <m/>
    <m/>
    <m/>
    <m/>
    <m/>
    <m/>
    <m/>
    <m/>
    <m/>
    <m/>
    <x v="9"/>
  </r>
  <r>
    <n v="10.22500000000006"/>
    <m/>
    <m/>
    <m/>
    <m/>
    <m/>
    <m/>
    <m/>
    <m/>
    <m/>
    <m/>
    <m/>
    <x v="9"/>
  </r>
  <r>
    <n v="10.233333333333393"/>
    <m/>
    <m/>
    <m/>
    <m/>
    <m/>
    <m/>
    <m/>
    <m/>
    <m/>
    <m/>
    <m/>
    <x v="9"/>
  </r>
  <r>
    <n v="10.241666666666726"/>
    <m/>
    <m/>
    <m/>
    <m/>
    <m/>
    <m/>
    <m/>
    <m/>
    <m/>
    <m/>
    <m/>
    <x v="9"/>
  </r>
  <r>
    <n v="10.250000000000059"/>
    <m/>
    <m/>
    <m/>
    <m/>
    <m/>
    <m/>
    <m/>
    <m/>
    <m/>
    <m/>
    <m/>
    <x v="9"/>
  </r>
  <r>
    <n v="10.258333333333391"/>
    <m/>
    <m/>
    <m/>
    <m/>
    <m/>
    <m/>
    <m/>
    <m/>
    <m/>
    <m/>
    <m/>
    <x v="9"/>
  </r>
  <r>
    <n v="10.266666666666724"/>
    <m/>
    <m/>
    <m/>
    <m/>
    <m/>
    <m/>
    <m/>
    <m/>
    <m/>
    <m/>
    <m/>
    <x v="9"/>
  </r>
  <r>
    <n v="10.275000000000057"/>
    <m/>
    <m/>
    <m/>
    <m/>
    <m/>
    <m/>
    <m/>
    <m/>
    <m/>
    <m/>
    <m/>
    <x v="9"/>
  </r>
  <r>
    <n v="10.28333333333339"/>
    <m/>
    <m/>
    <m/>
    <m/>
    <m/>
    <m/>
    <m/>
    <m/>
    <m/>
    <m/>
    <m/>
    <x v="9"/>
  </r>
  <r>
    <n v="10.291666666666723"/>
    <m/>
    <m/>
    <m/>
    <m/>
    <m/>
    <m/>
    <m/>
    <m/>
    <m/>
    <m/>
    <m/>
    <x v="9"/>
  </r>
  <r>
    <n v="10.300000000000056"/>
    <m/>
    <m/>
    <m/>
    <m/>
    <m/>
    <m/>
    <m/>
    <m/>
    <m/>
    <m/>
    <m/>
    <x v="9"/>
  </r>
  <r>
    <n v="10.308333333333389"/>
    <m/>
    <m/>
    <m/>
    <m/>
    <m/>
    <m/>
    <m/>
    <m/>
    <m/>
    <m/>
    <m/>
    <x v="9"/>
  </r>
  <r>
    <n v="10.316666666666721"/>
    <m/>
    <m/>
    <m/>
    <m/>
    <m/>
    <m/>
    <m/>
    <m/>
    <m/>
    <m/>
    <m/>
    <x v="9"/>
  </r>
  <r>
    <n v="10.325000000000054"/>
    <m/>
    <m/>
    <m/>
    <m/>
    <m/>
    <m/>
    <m/>
    <m/>
    <m/>
    <m/>
    <m/>
    <x v="9"/>
  </r>
  <r>
    <n v="10.333333333333387"/>
    <m/>
    <m/>
    <m/>
    <m/>
    <m/>
    <m/>
    <m/>
    <m/>
    <m/>
    <m/>
    <m/>
    <x v="9"/>
  </r>
  <r>
    <n v="10.34166666666672"/>
    <m/>
    <m/>
    <m/>
    <m/>
    <m/>
    <m/>
    <m/>
    <m/>
    <m/>
    <m/>
    <m/>
    <x v="9"/>
  </r>
  <r>
    <n v="10.350000000000053"/>
    <m/>
    <m/>
    <m/>
    <m/>
    <m/>
    <m/>
    <m/>
    <m/>
    <m/>
    <m/>
    <m/>
    <x v="9"/>
  </r>
  <r>
    <n v="10.358333333333386"/>
    <m/>
    <m/>
    <m/>
    <m/>
    <m/>
    <m/>
    <m/>
    <m/>
    <m/>
    <m/>
    <m/>
    <x v="9"/>
  </r>
  <r>
    <n v="10.366666666666719"/>
    <m/>
    <m/>
    <m/>
    <m/>
    <m/>
    <m/>
    <m/>
    <m/>
    <m/>
    <m/>
    <m/>
    <x v="9"/>
  </r>
  <r>
    <n v="10.375000000000052"/>
    <m/>
    <m/>
    <m/>
    <m/>
    <m/>
    <m/>
    <m/>
    <m/>
    <m/>
    <m/>
    <m/>
    <x v="9"/>
  </r>
  <r>
    <n v="10.383333333333384"/>
    <m/>
    <m/>
    <m/>
    <m/>
    <m/>
    <m/>
    <m/>
    <m/>
    <m/>
    <m/>
    <m/>
    <x v="9"/>
  </r>
  <r>
    <n v="10.391666666666717"/>
    <m/>
    <m/>
    <m/>
    <m/>
    <m/>
    <m/>
    <m/>
    <m/>
    <m/>
    <m/>
    <m/>
    <x v="9"/>
  </r>
  <r>
    <n v="10.40000000000005"/>
    <m/>
    <m/>
    <m/>
    <m/>
    <m/>
    <m/>
    <m/>
    <m/>
    <m/>
    <m/>
    <m/>
    <x v="9"/>
  </r>
  <r>
    <n v="10.408333333333383"/>
    <m/>
    <m/>
    <m/>
    <m/>
    <m/>
    <m/>
    <m/>
    <m/>
    <m/>
    <m/>
    <m/>
    <x v="9"/>
  </r>
  <r>
    <n v="10.416666666666716"/>
    <m/>
    <m/>
    <m/>
    <m/>
    <m/>
    <m/>
    <m/>
    <m/>
    <m/>
    <m/>
    <m/>
    <x v="9"/>
  </r>
  <r>
    <n v="10.425000000000049"/>
    <m/>
    <m/>
    <m/>
    <m/>
    <m/>
    <m/>
    <m/>
    <m/>
    <m/>
    <m/>
    <m/>
    <x v="9"/>
  </r>
  <r>
    <n v="10.433333333333382"/>
    <m/>
    <m/>
    <m/>
    <m/>
    <m/>
    <m/>
    <m/>
    <m/>
    <m/>
    <m/>
    <m/>
    <x v="9"/>
  </r>
  <r>
    <n v="10.441666666666714"/>
    <m/>
    <m/>
    <m/>
    <m/>
    <m/>
    <m/>
    <m/>
    <m/>
    <m/>
    <m/>
    <m/>
    <x v="9"/>
  </r>
  <r>
    <n v="10.450000000000047"/>
    <m/>
    <m/>
    <m/>
    <m/>
    <m/>
    <m/>
    <m/>
    <m/>
    <m/>
    <m/>
    <m/>
    <x v="9"/>
  </r>
  <r>
    <n v="10.45833333333338"/>
    <m/>
    <m/>
    <m/>
    <m/>
    <m/>
    <m/>
    <m/>
    <m/>
    <m/>
    <m/>
    <m/>
    <x v="9"/>
  </r>
  <r>
    <n v="10.466666666666713"/>
    <m/>
    <m/>
    <m/>
    <m/>
    <m/>
    <m/>
    <m/>
    <m/>
    <m/>
    <m/>
    <m/>
    <x v="9"/>
  </r>
  <r>
    <n v="10.475000000000046"/>
    <m/>
    <m/>
    <m/>
    <m/>
    <m/>
    <m/>
    <m/>
    <m/>
    <m/>
    <m/>
    <m/>
    <x v="9"/>
  </r>
  <r>
    <n v="10.483333333333379"/>
    <m/>
    <m/>
    <m/>
    <m/>
    <m/>
    <m/>
    <m/>
    <m/>
    <m/>
    <m/>
    <m/>
    <x v="9"/>
  </r>
  <r>
    <n v="10.491666666666712"/>
    <m/>
    <m/>
    <m/>
    <m/>
    <m/>
    <m/>
    <m/>
    <m/>
    <m/>
    <m/>
    <m/>
    <x v="9"/>
  </r>
  <r>
    <n v="10.500000000000044"/>
    <m/>
    <m/>
    <m/>
    <m/>
    <m/>
    <m/>
    <m/>
    <m/>
    <m/>
    <m/>
    <m/>
    <x v="9"/>
  </r>
  <r>
    <n v="10.508333333333377"/>
    <m/>
    <m/>
    <m/>
    <m/>
    <m/>
    <m/>
    <m/>
    <m/>
    <m/>
    <m/>
    <m/>
    <x v="9"/>
  </r>
  <r>
    <n v="10.51666666666671"/>
    <m/>
    <m/>
    <m/>
    <m/>
    <m/>
    <m/>
    <m/>
    <m/>
    <m/>
    <m/>
    <m/>
    <x v="9"/>
  </r>
  <r>
    <n v="10.525000000000043"/>
    <m/>
    <m/>
    <m/>
    <m/>
    <m/>
    <m/>
    <m/>
    <m/>
    <m/>
    <m/>
    <m/>
    <x v="9"/>
  </r>
  <r>
    <n v="10.533333333333376"/>
    <m/>
    <m/>
    <m/>
    <m/>
    <m/>
    <m/>
    <m/>
    <m/>
    <m/>
    <m/>
    <m/>
    <x v="9"/>
  </r>
  <r>
    <n v="10.541666666666709"/>
    <m/>
    <m/>
    <m/>
    <m/>
    <m/>
    <m/>
    <m/>
    <m/>
    <m/>
    <m/>
    <m/>
    <x v="9"/>
  </r>
  <r>
    <n v="10.550000000000042"/>
    <m/>
    <m/>
    <m/>
    <m/>
    <m/>
    <m/>
    <m/>
    <m/>
    <m/>
    <m/>
    <m/>
    <x v="9"/>
  </r>
  <r>
    <n v="10.558333333333374"/>
    <m/>
    <m/>
    <m/>
    <m/>
    <m/>
    <m/>
    <m/>
    <m/>
    <m/>
    <m/>
    <m/>
    <x v="9"/>
  </r>
  <r>
    <n v="10.566666666666707"/>
    <m/>
    <m/>
    <m/>
    <m/>
    <m/>
    <m/>
    <m/>
    <m/>
    <m/>
    <m/>
    <m/>
    <x v="9"/>
  </r>
  <r>
    <n v="10.57500000000004"/>
    <m/>
    <m/>
    <m/>
    <m/>
    <m/>
    <m/>
    <m/>
    <m/>
    <m/>
    <m/>
    <m/>
    <x v="9"/>
  </r>
  <r>
    <n v="10.583333333333373"/>
    <m/>
    <m/>
    <m/>
    <m/>
    <m/>
    <m/>
    <m/>
    <m/>
    <m/>
    <m/>
    <m/>
    <x v="9"/>
  </r>
  <r>
    <n v="10.591666666666706"/>
    <m/>
    <m/>
    <m/>
    <m/>
    <m/>
    <m/>
    <m/>
    <m/>
    <m/>
    <m/>
    <m/>
    <x v="9"/>
  </r>
  <r>
    <n v="10.600000000000039"/>
    <m/>
    <m/>
    <m/>
    <m/>
    <m/>
    <m/>
    <m/>
    <m/>
    <m/>
    <m/>
    <m/>
    <x v="9"/>
  </r>
  <r>
    <n v="10.608333333333372"/>
    <m/>
    <m/>
    <m/>
    <m/>
    <m/>
    <m/>
    <m/>
    <m/>
    <m/>
    <m/>
    <m/>
    <x v="9"/>
  </r>
  <r>
    <n v="10.616666666666704"/>
    <m/>
    <m/>
    <m/>
    <m/>
    <m/>
    <m/>
    <m/>
    <m/>
    <m/>
    <m/>
    <m/>
    <x v="9"/>
  </r>
  <r>
    <n v="10.625000000000037"/>
    <m/>
    <m/>
    <m/>
    <m/>
    <m/>
    <m/>
    <m/>
    <m/>
    <m/>
    <m/>
    <m/>
    <x v="9"/>
  </r>
  <r>
    <n v="10.63333333333337"/>
    <m/>
    <m/>
    <m/>
    <m/>
    <m/>
    <m/>
    <m/>
    <m/>
    <m/>
    <m/>
    <m/>
    <x v="9"/>
  </r>
  <r>
    <n v="10.641666666666703"/>
    <m/>
    <m/>
    <m/>
    <m/>
    <m/>
    <m/>
    <m/>
    <m/>
    <m/>
    <m/>
    <m/>
    <x v="9"/>
  </r>
  <r>
    <n v="10.650000000000036"/>
    <m/>
    <m/>
    <m/>
    <m/>
    <m/>
    <m/>
    <m/>
    <m/>
    <m/>
    <m/>
    <m/>
    <x v="9"/>
  </r>
  <r>
    <n v="10.658333333333369"/>
    <m/>
    <m/>
    <m/>
    <m/>
    <m/>
    <m/>
    <m/>
    <m/>
    <m/>
    <m/>
    <m/>
    <x v="9"/>
  </r>
  <r>
    <n v="10.666666666666702"/>
    <m/>
    <m/>
    <m/>
    <m/>
    <m/>
    <m/>
    <m/>
    <m/>
    <m/>
    <m/>
    <m/>
    <x v="9"/>
  </r>
  <r>
    <n v="10.675000000000034"/>
    <m/>
    <m/>
    <m/>
    <m/>
    <m/>
    <m/>
    <m/>
    <m/>
    <m/>
    <m/>
    <m/>
    <x v="9"/>
  </r>
  <r>
    <n v="10.683333333333367"/>
    <m/>
    <m/>
    <m/>
    <m/>
    <m/>
    <m/>
    <m/>
    <m/>
    <m/>
    <m/>
    <m/>
    <x v="9"/>
  </r>
  <r>
    <n v="10.6916666666667"/>
    <m/>
    <m/>
    <m/>
    <m/>
    <m/>
    <m/>
    <m/>
    <m/>
    <m/>
    <m/>
    <m/>
    <x v="9"/>
  </r>
  <r>
    <n v="10.700000000000033"/>
    <m/>
    <m/>
    <m/>
    <m/>
    <m/>
    <m/>
    <m/>
    <m/>
    <m/>
    <m/>
    <m/>
    <x v="9"/>
  </r>
  <r>
    <n v="10.708333333333366"/>
    <m/>
    <m/>
    <m/>
    <m/>
    <m/>
    <m/>
    <m/>
    <m/>
    <m/>
    <m/>
    <m/>
    <x v="9"/>
  </r>
  <r>
    <n v="10.716666666666699"/>
    <m/>
    <m/>
    <m/>
    <m/>
    <m/>
    <m/>
    <m/>
    <m/>
    <m/>
    <m/>
    <m/>
    <x v="9"/>
  </r>
  <r>
    <n v="10.725000000000032"/>
    <m/>
    <m/>
    <m/>
    <m/>
    <m/>
    <m/>
    <m/>
    <m/>
    <m/>
    <m/>
    <m/>
    <x v="9"/>
  </r>
  <r>
    <n v="10.733333333333364"/>
    <m/>
    <m/>
    <m/>
    <m/>
    <m/>
    <m/>
    <m/>
    <m/>
    <m/>
    <m/>
    <m/>
    <x v="9"/>
  </r>
  <r>
    <n v="10.741666666666697"/>
    <m/>
    <m/>
    <m/>
    <m/>
    <m/>
    <m/>
    <m/>
    <m/>
    <m/>
    <m/>
    <m/>
    <x v="9"/>
  </r>
  <r>
    <n v="10.75000000000003"/>
    <m/>
    <m/>
    <m/>
    <m/>
    <m/>
    <m/>
    <m/>
    <m/>
    <m/>
    <m/>
    <m/>
    <x v="9"/>
  </r>
  <r>
    <n v="10.758333333333363"/>
    <m/>
    <m/>
    <m/>
    <m/>
    <m/>
    <m/>
    <m/>
    <m/>
    <m/>
    <m/>
    <m/>
    <x v="9"/>
  </r>
  <r>
    <n v="10.766666666666696"/>
    <m/>
    <m/>
    <m/>
    <m/>
    <m/>
    <m/>
    <m/>
    <m/>
    <m/>
    <m/>
    <m/>
    <x v="9"/>
  </r>
  <r>
    <n v="10.775000000000029"/>
    <m/>
    <m/>
    <m/>
    <m/>
    <m/>
    <m/>
    <m/>
    <m/>
    <m/>
    <m/>
    <m/>
    <x v="9"/>
  </r>
  <r>
    <n v="10.783333333333362"/>
    <m/>
    <m/>
    <m/>
    <m/>
    <m/>
    <m/>
    <m/>
    <m/>
    <m/>
    <m/>
    <m/>
    <x v="9"/>
  </r>
  <r>
    <n v="10.791666666666694"/>
    <m/>
    <m/>
    <m/>
    <m/>
    <m/>
    <m/>
    <m/>
    <m/>
    <m/>
    <m/>
    <m/>
    <x v="9"/>
  </r>
  <r>
    <n v="10.800000000000027"/>
    <m/>
    <m/>
    <m/>
    <m/>
    <m/>
    <m/>
    <m/>
    <m/>
    <m/>
    <m/>
    <m/>
    <x v="9"/>
  </r>
  <r>
    <n v="10.80833333333336"/>
    <m/>
    <m/>
    <m/>
    <m/>
    <m/>
    <m/>
    <m/>
    <m/>
    <m/>
    <m/>
    <m/>
    <x v="9"/>
  </r>
  <r>
    <n v="10.816666666666693"/>
    <m/>
    <m/>
    <m/>
    <m/>
    <m/>
    <m/>
    <m/>
    <m/>
    <m/>
    <m/>
    <m/>
    <x v="9"/>
  </r>
  <r>
    <n v="10.825000000000026"/>
    <m/>
    <m/>
    <m/>
    <m/>
    <m/>
    <m/>
    <m/>
    <m/>
    <m/>
    <m/>
    <m/>
    <x v="9"/>
  </r>
  <r>
    <n v="10.833333333333359"/>
    <m/>
    <m/>
    <m/>
    <m/>
    <m/>
    <m/>
    <m/>
    <m/>
    <m/>
    <m/>
    <m/>
    <x v="9"/>
  </r>
  <r>
    <n v="10.841666666666692"/>
    <m/>
    <m/>
    <m/>
    <m/>
    <m/>
    <m/>
    <m/>
    <m/>
    <m/>
    <m/>
    <m/>
    <x v="9"/>
  </r>
  <r>
    <n v="10.850000000000025"/>
    <m/>
    <m/>
    <m/>
    <m/>
    <m/>
    <m/>
    <m/>
    <m/>
    <m/>
    <m/>
    <m/>
    <x v="9"/>
  </r>
  <r>
    <n v="10.858333333333357"/>
    <m/>
    <m/>
    <m/>
    <m/>
    <m/>
    <m/>
    <m/>
    <m/>
    <m/>
    <m/>
    <m/>
    <x v="9"/>
  </r>
  <r>
    <n v="10.86666666666669"/>
    <m/>
    <m/>
    <m/>
    <m/>
    <m/>
    <m/>
    <m/>
    <m/>
    <m/>
    <m/>
    <m/>
    <x v="9"/>
  </r>
  <r>
    <n v="10.875000000000023"/>
    <m/>
    <m/>
    <m/>
    <m/>
    <m/>
    <m/>
    <m/>
    <m/>
    <m/>
    <m/>
    <m/>
    <x v="9"/>
  </r>
  <r>
    <n v="10.883333333333356"/>
    <m/>
    <m/>
    <m/>
    <m/>
    <m/>
    <m/>
    <m/>
    <m/>
    <m/>
    <m/>
    <m/>
    <x v="9"/>
  </r>
  <r>
    <n v="10.891666666666689"/>
    <m/>
    <m/>
    <m/>
    <m/>
    <m/>
    <m/>
    <m/>
    <m/>
    <m/>
    <m/>
    <m/>
    <x v="9"/>
  </r>
  <r>
    <n v="10.900000000000022"/>
    <m/>
    <m/>
    <m/>
    <m/>
    <m/>
    <m/>
    <m/>
    <m/>
    <m/>
    <m/>
    <m/>
    <x v="9"/>
  </r>
  <r>
    <n v="10.908333333333355"/>
    <m/>
    <m/>
    <m/>
    <m/>
    <m/>
    <m/>
    <m/>
    <m/>
    <m/>
    <m/>
    <m/>
    <x v="9"/>
  </r>
  <r>
    <n v="10.916666666666687"/>
    <m/>
    <m/>
    <m/>
    <m/>
    <m/>
    <m/>
    <m/>
    <m/>
    <m/>
    <m/>
    <m/>
    <x v="9"/>
  </r>
  <r>
    <n v="10.92500000000002"/>
    <m/>
    <m/>
    <m/>
    <m/>
    <m/>
    <m/>
    <m/>
    <m/>
    <m/>
    <m/>
    <m/>
    <x v="9"/>
  </r>
  <r>
    <n v="10.933333333333353"/>
    <m/>
    <m/>
    <m/>
    <m/>
    <m/>
    <m/>
    <m/>
    <m/>
    <m/>
    <m/>
    <m/>
    <x v="9"/>
  </r>
  <r>
    <n v="10.941666666666686"/>
    <m/>
    <m/>
    <m/>
    <m/>
    <m/>
    <m/>
    <m/>
    <m/>
    <m/>
    <m/>
    <m/>
    <x v="9"/>
  </r>
  <r>
    <n v="10.950000000000019"/>
    <m/>
    <m/>
    <m/>
    <m/>
    <m/>
    <m/>
    <m/>
    <m/>
    <m/>
    <m/>
    <m/>
    <x v="9"/>
  </r>
  <r>
    <n v="10.958333333333352"/>
    <m/>
    <m/>
    <m/>
    <m/>
    <m/>
    <m/>
    <m/>
    <m/>
    <m/>
    <m/>
    <m/>
    <x v="9"/>
  </r>
  <r>
    <n v="10.966666666666685"/>
    <m/>
    <m/>
    <m/>
    <m/>
    <m/>
    <m/>
    <m/>
    <m/>
    <m/>
    <m/>
    <m/>
    <x v="9"/>
  </r>
  <r>
    <n v="10.975000000000017"/>
    <m/>
    <m/>
    <m/>
    <m/>
    <m/>
    <m/>
    <m/>
    <m/>
    <m/>
    <m/>
    <m/>
    <x v="9"/>
  </r>
  <r>
    <n v="10.98333333333335"/>
    <m/>
    <m/>
    <m/>
    <m/>
    <m/>
    <m/>
    <m/>
    <m/>
    <m/>
    <m/>
    <m/>
    <x v="9"/>
  </r>
  <r>
    <n v="10.991666666666683"/>
    <m/>
    <m/>
    <m/>
    <m/>
    <m/>
    <m/>
    <m/>
    <m/>
    <m/>
    <m/>
    <m/>
    <x v="9"/>
  </r>
  <r>
    <n v="11.000000000000016"/>
    <m/>
    <m/>
    <m/>
    <m/>
    <m/>
    <m/>
    <m/>
    <m/>
    <m/>
    <m/>
    <m/>
    <x v="9"/>
  </r>
  <r>
    <n v="11.008333333333349"/>
    <m/>
    <m/>
    <m/>
    <m/>
    <m/>
    <m/>
    <m/>
    <m/>
    <m/>
    <m/>
    <m/>
    <x v="9"/>
  </r>
  <r>
    <n v="11.016666666666682"/>
    <m/>
    <m/>
    <m/>
    <m/>
    <m/>
    <m/>
    <m/>
    <m/>
    <m/>
    <m/>
    <m/>
    <x v="9"/>
  </r>
  <r>
    <n v="11.025000000000015"/>
    <m/>
    <m/>
    <m/>
    <m/>
    <m/>
    <m/>
    <m/>
    <m/>
    <m/>
    <m/>
    <m/>
    <x v="9"/>
  </r>
  <r>
    <n v="11.033333333333347"/>
    <m/>
    <m/>
    <m/>
    <m/>
    <m/>
    <m/>
    <m/>
    <m/>
    <m/>
    <m/>
    <m/>
    <x v="9"/>
  </r>
  <r>
    <n v="11.04166666666668"/>
    <m/>
    <m/>
    <m/>
    <m/>
    <m/>
    <m/>
    <m/>
    <m/>
    <m/>
    <m/>
    <m/>
    <x v="9"/>
  </r>
  <r>
    <n v="11.050000000000013"/>
    <m/>
    <m/>
    <m/>
    <m/>
    <m/>
    <m/>
    <m/>
    <m/>
    <m/>
    <m/>
    <m/>
    <x v="9"/>
  </r>
  <r>
    <n v="11.058333333333346"/>
    <m/>
    <m/>
    <m/>
    <m/>
    <m/>
    <m/>
    <m/>
    <m/>
    <m/>
    <m/>
    <m/>
    <x v="9"/>
  </r>
  <r>
    <n v="11.066666666666679"/>
    <m/>
    <m/>
    <m/>
    <m/>
    <m/>
    <m/>
    <m/>
    <m/>
    <m/>
    <m/>
    <m/>
    <x v="9"/>
  </r>
  <r>
    <n v="11.075000000000012"/>
    <m/>
    <m/>
    <m/>
    <m/>
    <m/>
    <m/>
    <m/>
    <m/>
    <m/>
    <m/>
    <m/>
    <x v="9"/>
  </r>
  <r>
    <n v="11.083333333333345"/>
    <m/>
    <m/>
    <m/>
    <m/>
    <m/>
    <m/>
    <m/>
    <m/>
    <m/>
    <m/>
    <m/>
    <x v="9"/>
  </r>
  <r>
    <n v="11.091666666666677"/>
    <m/>
    <m/>
    <m/>
    <m/>
    <m/>
    <m/>
    <m/>
    <m/>
    <m/>
    <m/>
    <m/>
    <x v="9"/>
  </r>
  <r>
    <n v="11.10000000000001"/>
    <m/>
    <m/>
    <m/>
    <m/>
    <m/>
    <m/>
    <m/>
    <m/>
    <m/>
    <m/>
    <m/>
    <x v="9"/>
  </r>
  <r>
    <n v="11.108333333333343"/>
    <m/>
    <m/>
    <m/>
    <m/>
    <m/>
    <m/>
    <m/>
    <m/>
    <m/>
    <m/>
    <m/>
    <x v="9"/>
  </r>
  <r>
    <n v="11.116666666666676"/>
    <m/>
    <m/>
    <m/>
    <m/>
    <m/>
    <m/>
    <m/>
    <m/>
    <m/>
    <m/>
    <m/>
    <x v="9"/>
  </r>
  <r>
    <n v="11.125000000000009"/>
    <m/>
    <m/>
    <m/>
    <m/>
    <m/>
    <m/>
    <m/>
    <m/>
    <m/>
    <m/>
    <m/>
    <x v="9"/>
  </r>
  <r>
    <n v="11.133333333333342"/>
    <m/>
    <m/>
    <m/>
    <m/>
    <m/>
    <m/>
    <m/>
    <m/>
    <m/>
    <m/>
    <m/>
    <x v="9"/>
  </r>
  <r>
    <n v="11.141666666666675"/>
    <m/>
    <m/>
    <m/>
    <m/>
    <m/>
    <m/>
    <m/>
    <m/>
    <m/>
    <m/>
    <m/>
    <x v="9"/>
  </r>
  <r>
    <n v="11.150000000000007"/>
    <m/>
    <m/>
    <m/>
    <m/>
    <m/>
    <m/>
    <m/>
    <m/>
    <m/>
    <m/>
    <m/>
    <x v="9"/>
  </r>
  <r>
    <n v="11.15833333333334"/>
    <m/>
    <m/>
    <m/>
    <m/>
    <m/>
    <m/>
    <m/>
    <m/>
    <m/>
    <m/>
    <m/>
    <x v="9"/>
  </r>
  <r>
    <n v="11.166666666666673"/>
    <m/>
    <m/>
    <m/>
    <m/>
    <m/>
    <m/>
    <m/>
    <m/>
    <m/>
    <m/>
    <m/>
    <x v="9"/>
  </r>
  <r>
    <n v="11.175000000000006"/>
    <m/>
    <m/>
    <m/>
    <m/>
    <m/>
    <m/>
    <m/>
    <m/>
    <m/>
    <m/>
    <m/>
    <x v="9"/>
  </r>
  <r>
    <n v="11.183333333333339"/>
    <m/>
    <m/>
    <m/>
    <m/>
    <m/>
    <m/>
    <m/>
    <m/>
    <m/>
    <m/>
    <m/>
    <x v="9"/>
  </r>
  <r>
    <n v="11.191666666666672"/>
    <m/>
    <m/>
    <m/>
    <m/>
    <m/>
    <m/>
    <m/>
    <m/>
    <m/>
    <m/>
    <m/>
    <x v="9"/>
  </r>
  <r>
    <n v="11.200000000000005"/>
    <m/>
    <m/>
    <m/>
    <m/>
    <m/>
    <m/>
    <m/>
    <m/>
    <m/>
    <m/>
    <m/>
    <x v="9"/>
  </r>
  <r>
    <n v="11.208333333333337"/>
    <m/>
    <m/>
    <m/>
    <m/>
    <m/>
    <m/>
    <m/>
    <m/>
    <m/>
    <m/>
    <m/>
    <x v="9"/>
  </r>
  <r>
    <n v="11.21666666666667"/>
    <m/>
    <m/>
    <m/>
    <m/>
    <m/>
    <m/>
    <m/>
    <m/>
    <m/>
    <m/>
    <m/>
    <x v="9"/>
  </r>
  <r>
    <n v="11.225000000000003"/>
    <m/>
    <m/>
    <m/>
    <m/>
    <m/>
    <m/>
    <m/>
    <m/>
    <m/>
    <m/>
    <m/>
    <x v="9"/>
  </r>
  <r>
    <n v="11.233333333333336"/>
    <m/>
    <m/>
    <m/>
    <m/>
    <m/>
    <m/>
    <m/>
    <m/>
    <m/>
    <m/>
    <m/>
    <x v="9"/>
  </r>
  <r>
    <n v="11.241666666666669"/>
    <m/>
    <m/>
    <m/>
    <m/>
    <m/>
    <m/>
    <m/>
    <m/>
    <m/>
    <m/>
    <m/>
    <x v="9"/>
  </r>
  <r>
    <n v="11.250000000000002"/>
    <m/>
    <m/>
    <m/>
    <m/>
    <m/>
    <m/>
    <m/>
    <m/>
    <m/>
    <m/>
    <m/>
    <x v="9"/>
  </r>
  <r>
    <n v="11.258333333333335"/>
    <m/>
    <m/>
    <m/>
    <m/>
    <m/>
    <m/>
    <m/>
    <m/>
    <m/>
    <m/>
    <m/>
    <x v="9"/>
  </r>
  <r>
    <n v="11.266666666666667"/>
    <m/>
    <m/>
    <m/>
    <m/>
    <m/>
    <m/>
    <m/>
    <m/>
    <m/>
    <m/>
    <m/>
    <x v="9"/>
  </r>
  <r>
    <n v="11.275"/>
    <m/>
    <m/>
    <m/>
    <m/>
    <m/>
    <m/>
    <m/>
    <m/>
    <m/>
    <m/>
    <m/>
    <x v="9"/>
  </r>
  <r>
    <n v="11.283333333333333"/>
    <m/>
    <m/>
    <m/>
    <m/>
    <m/>
    <m/>
    <m/>
    <m/>
    <m/>
    <m/>
    <m/>
    <x v="9"/>
  </r>
  <r>
    <n v="11.291666666666666"/>
    <m/>
    <m/>
    <m/>
    <m/>
    <m/>
    <m/>
    <m/>
    <m/>
    <m/>
    <m/>
    <m/>
    <x v="9"/>
  </r>
  <r>
    <n v="11.299999999999999"/>
    <m/>
    <m/>
    <m/>
    <m/>
    <m/>
    <m/>
    <m/>
    <m/>
    <m/>
    <m/>
    <m/>
    <x v="9"/>
  </r>
  <r>
    <n v="11.308333333333332"/>
    <m/>
    <m/>
    <m/>
    <m/>
    <m/>
    <m/>
    <m/>
    <m/>
    <m/>
    <m/>
    <m/>
    <x v="9"/>
  </r>
  <r>
    <n v="11.316666666666665"/>
    <m/>
    <m/>
    <m/>
    <m/>
    <m/>
    <m/>
    <m/>
    <m/>
    <m/>
    <m/>
    <m/>
    <x v="9"/>
  </r>
  <r>
    <n v="11.324999999999998"/>
    <m/>
    <m/>
    <m/>
    <m/>
    <m/>
    <m/>
    <m/>
    <m/>
    <m/>
    <m/>
    <m/>
    <x v="9"/>
  </r>
  <r>
    <n v="11.33333333333333"/>
    <m/>
    <m/>
    <m/>
    <m/>
    <m/>
    <m/>
    <m/>
    <m/>
    <m/>
    <m/>
    <m/>
    <x v="9"/>
  </r>
  <r>
    <n v="11.341666666666663"/>
    <m/>
    <m/>
    <m/>
    <m/>
    <m/>
    <m/>
    <m/>
    <m/>
    <m/>
    <m/>
    <m/>
    <x v="9"/>
  </r>
  <r>
    <n v="11.349999999999996"/>
    <m/>
    <m/>
    <m/>
    <m/>
    <m/>
    <m/>
    <m/>
    <m/>
    <m/>
    <m/>
    <m/>
    <x v="9"/>
  </r>
  <r>
    <n v="11.358333333333329"/>
    <m/>
    <m/>
    <m/>
    <m/>
    <m/>
    <m/>
    <m/>
    <m/>
    <m/>
    <m/>
    <m/>
    <x v="9"/>
  </r>
  <r>
    <n v="11.366666666666662"/>
    <m/>
    <m/>
    <m/>
    <m/>
    <m/>
    <m/>
    <m/>
    <m/>
    <m/>
    <m/>
    <m/>
    <x v="9"/>
  </r>
  <r>
    <n v="11.374999999999995"/>
    <m/>
    <m/>
    <m/>
    <m/>
    <m/>
    <m/>
    <m/>
    <m/>
    <m/>
    <m/>
    <m/>
    <x v="9"/>
  </r>
  <r>
    <n v="11.383333333333328"/>
    <m/>
    <m/>
    <m/>
    <m/>
    <m/>
    <m/>
    <m/>
    <m/>
    <m/>
    <m/>
    <m/>
    <x v="9"/>
  </r>
  <r>
    <n v="11.39166666666666"/>
    <m/>
    <m/>
    <m/>
    <m/>
    <m/>
    <m/>
    <m/>
    <m/>
    <m/>
    <m/>
    <m/>
    <x v="9"/>
  </r>
  <r>
    <n v="11.399999999999993"/>
    <m/>
    <m/>
    <m/>
    <m/>
    <m/>
    <m/>
    <m/>
    <m/>
    <m/>
    <m/>
    <m/>
    <x v="9"/>
  </r>
  <r>
    <n v="11.408333333333326"/>
    <m/>
    <m/>
    <m/>
    <m/>
    <m/>
    <m/>
    <m/>
    <m/>
    <m/>
    <m/>
    <m/>
    <x v="9"/>
  </r>
  <r>
    <n v="11.416666666666659"/>
    <m/>
    <m/>
    <m/>
    <m/>
    <m/>
    <m/>
    <m/>
    <m/>
    <m/>
    <m/>
    <m/>
    <x v="9"/>
  </r>
  <r>
    <n v="11.424999999999992"/>
    <m/>
    <m/>
    <m/>
    <m/>
    <m/>
    <m/>
    <m/>
    <m/>
    <m/>
    <m/>
    <m/>
    <x v="9"/>
  </r>
  <r>
    <n v="11.433333333333325"/>
    <m/>
    <m/>
    <m/>
    <m/>
    <m/>
    <m/>
    <m/>
    <m/>
    <m/>
    <m/>
    <m/>
    <x v="9"/>
  </r>
  <r>
    <n v="11.441666666666658"/>
    <m/>
    <m/>
    <m/>
    <m/>
    <m/>
    <m/>
    <m/>
    <m/>
    <m/>
    <m/>
    <m/>
    <x v="9"/>
  </r>
  <r>
    <n v="11.44999999999999"/>
    <m/>
    <m/>
    <m/>
    <m/>
    <m/>
    <m/>
    <m/>
    <m/>
    <m/>
    <m/>
    <m/>
    <x v="9"/>
  </r>
  <r>
    <n v="11.458333333333323"/>
    <m/>
    <m/>
    <m/>
    <m/>
    <m/>
    <m/>
    <m/>
    <m/>
    <m/>
    <m/>
    <m/>
    <x v="9"/>
  </r>
  <r>
    <n v="11.466666666666656"/>
    <m/>
    <m/>
    <m/>
    <m/>
    <m/>
    <m/>
    <m/>
    <m/>
    <m/>
    <m/>
    <m/>
    <x v="9"/>
  </r>
  <r>
    <n v="11.474999999999989"/>
    <m/>
    <m/>
    <m/>
    <m/>
    <m/>
    <m/>
    <m/>
    <m/>
    <m/>
    <m/>
    <m/>
    <x v="9"/>
  </r>
  <r>
    <n v="11.483333333333322"/>
    <m/>
    <m/>
    <m/>
    <m/>
    <m/>
    <m/>
    <m/>
    <m/>
    <m/>
    <m/>
    <m/>
    <x v="9"/>
  </r>
  <r>
    <n v="11.491666666666655"/>
    <m/>
    <m/>
    <m/>
    <m/>
    <m/>
    <m/>
    <m/>
    <m/>
    <m/>
    <m/>
    <m/>
    <x v="9"/>
  </r>
  <r>
    <n v="11.499999999999988"/>
    <m/>
    <m/>
    <m/>
    <m/>
    <m/>
    <m/>
    <m/>
    <m/>
    <m/>
    <m/>
    <m/>
    <x v="9"/>
  </r>
  <r>
    <n v="11.50833333333332"/>
    <m/>
    <m/>
    <m/>
    <m/>
    <m/>
    <m/>
    <m/>
    <m/>
    <m/>
    <m/>
    <m/>
    <x v="9"/>
  </r>
  <r>
    <n v="11.516666666666653"/>
    <m/>
    <m/>
    <m/>
    <m/>
    <m/>
    <m/>
    <m/>
    <m/>
    <m/>
    <m/>
    <m/>
    <x v="9"/>
  </r>
  <r>
    <n v="11.524999999999986"/>
    <m/>
    <m/>
    <m/>
    <m/>
    <m/>
    <m/>
    <m/>
    <m/>
    <m/>
    <m/>
    <m/>
    <x v="9"/>
  </r>
  <r>
    <n v="11.533333333333319"/>
    <m/>
    <m/>
    <m/>
    <m/>
    <m/>
    <m/>
    <m/>
    <m/>
    <m/>
    <m/>
    <m/>
    <x v="9"/>
  </r>
  <r>
    <n v="11.541666666666652"/>
    <m/>
    <m/>
    <m/>
    <m/>
    <m/>
    <m/>
    <m/>
    <m/>
    <m/>
    <m/>
    <m/>
    <x v="9"/>
  </r>
  <r>
    <n v="11.549999999999985"/>
    <m/>
    <m/>
    <m/>
    <m/>
    <m/>
    <m/>
    <m/>
    <m/>
    <m/>
    <m/>
    <m/>
    <x v="9"/>
  </r>
  <r>
    <n v="11.558333333333318"/>
    <m/>
    <m/>
    <m/>
    <m/>
    <m/>
    <m/>
    <m/>
    <m/>
    <m/>
    <m/>
    <m/>
    <x v="9"/>
  </r>
  <r>
    <n v="11.56666666666665"/>
    <m/>
    <m/>
    <m/>
    <m/>
    <m/>
    <m/>
    <m/>
    <m/>
    <m/>
    <m/>
    <m/>
    <x v="9"/>
  </r>
  <r>
    <n v="11.574999999999983"/>
    <m/>
    <m/>
    <m/>
    <m/>
    <m/>
    <m/>
    <m/>
    <m/>
    <m/>
    <m/>
    <m/>
    <x v="9"/>
  </r>
  <r>
    <n v="11.583333333333316"/>
    <m/>
    <m/>
    <m/>
    <m/>
    <m/>
    <m/>
    <m/>
    <m/>
    <m/>
    <m/>
    <m/>
    <x v="9"/>
  </r>
  <r>
    <n v="11.591666666666649"/>
    <m/>
    <m/>
    <m/>
    <m/>
    <m/>
    <m/>
    <m/>
    <m/>
    <m/>
    <m/>
    <m/>
    <x v="9"/>
  </r>
  <r>
    <n v="11.599999999999982"/>
    <m/>
    <m/>
    <m/>
    <m/>
    <m/>
    <m/>
    <m/>
    <m/>
    <m/>
    <m/>
    <m/>
    <x v="9"/>
  </r>
  <r>
    <n v="11.608333333333315"/>
    <m/>
    <m/>
    <m/>
    <m/>
    <m/>
    <m/>
    <m/>
    <m/>
    <m/>
    <m/>
    <m/>
    <x v="9"/>
  </r>
  <r>
    <n v="11.616666666666648"/>
    <m/>
    <m/>
    <m/>
    <m/>
    <m/>
    <m/>
    <m/>
    <m/>
    <m/>
    <m/>
    <m/>
    <x v="9"/>
  </r>
  <r>
    <n v="11.62499999999998"/>
    <m/>
    <m/>
    <m/>
    <m/>
    <m/>
    <m/>
    <m/>
    <m/>
    <m/>
    <m/>
    <m/>
    <x v="9"/>
  </r>
  <r>
    <n v="11.633333333333313"/>
    <m/>
    <m/>
    <m/>
    <m/>
    <m/>
    <m/>
    <m/>
    <m/>
    <m/>
    <m/>
    <m/>
    <x v="9"/>
  </r>
  <r>
    <n v="11.641666666666646"/>
    <m/>
    <m/>
    <m/>
    <m/>
    <m/>
    <m/>
    <m/>
    <m/>
    <m/>
    <m/>
    <m/>
    <x v="9"/>
  </r>
  <r>
    <n v="11.649999999999979"/>
    <m/>
    <m/>
    <m/>
    <m/>
    <m/>
    <m/>
    <m/>
    <m/>
    <m/>
    <m/>
    <m/>
    <x v="9"/>
  </r>
  <r>
    <n v="11.658333333333312"/>
    <m/>
    <m/>
    <m/>
    <m/>
    <m/>
    <m/>
    <m/>
    <m/>
    <m/>
    <m/>
    <m/>
    <x v="9"/>
  </r>
  <r>
    <n v="11.666666666666645"/>
    <m/>
    <m/>
    <m/>
    <m/>
    <m/>
    <m/>
    <m/>
    <m/>
    <m/>
    <m/>
    <m/>
    <x v="9"/>
  </r>
  <r>
    <n v="11.674999999999978"/>
    <m/>
    <m/>
    <m/>
    <m/>
    <m/>
    <m/>
    <m/>
    <m/>
    <m/>
    <m/>
    <m/>
    <x v="9"/>
  </r>
  <r>
    <n v="11.68333333333331"/>
    <m/>
    <m/>
    <m/>
    <m/>
    <m/>
    <m/>
    <m/>
    <m/>
    <m/>
    <m/>
    <m/>
    <x v="9"/>
  </r>
  <r>
    <n v="11.691666666666643"/>
    <m/>
    <m/>
    <m/>
    <m/>
    <m/>
    <m/>
    <m/>
    <m/>
    <m/>
    <m/>
    <m/>
    <x v="9"/>
  </r>
  <r>
    <n v="11.699999999999976"/>
    <m/>
    <m/>
    <m/>
    <m/>
    <m/>
    <m/>
    <m/>
    <m/>
    <m/>
    <m/>
    <m/>
    <x v="9"/>
  </r>
  <r>
    <n v="11.708333333333309"/>
    <m/>
    <m/>
    <m/>
    <m/>
    <m/>
    <m/>
    <m/>
    <m/>
    <m/>
    <m/>
    <m/>
    <x v="9"/>
  </r>
  <r>
    <n v="11.716666666666642"/>
    <m/>
    <m/>
    <m/>
    <m/>
    <m/>
    <m/>
    <m/>
    <m/>
    <m/>
    <m/>
    <m/>
    <x v="9"/>
  </r>
  <r>
    <n v="11.724999999999975"/>
    <m/>
    <m/>
    <m/>
    <m/>
    <m/>
    <m/>
    <m/>
    <m/>
    <m/>
    <m/>
    <m/>
    <x v="9"/>
  </r>
  <r>
    <n v="11.733333333333308"/>
    <m/>
    <m/>
    <m/>
    <m/>
    <m/>
    <m/>
    <m/>
    <m/>
    <m/>
    <m/>
    <m/>
    <x v="9"/>
  </r>
  <r>
    <n v="11.74166666666664"/>
    <m/>
    <m/>
    <m/>
    <m/>
    <m/>
    <m/>
    <m/>
    <m/>
    <m/>
    <m/>
    <m/>
    <x v="9"/>
  </r>
  <r>
    <n v="11.749999999999973"/>
    <m/>
    <m/>
    <m/>
    <m/>
    <m/>
    <m/>
    <m/>
    <m/>
    <m/>
    <m/>
    <m/>
    <x v="9"/>
  </r>
  <r>
    <n v="11.758333333333306"/>
    <m/>
    <m/>
    <m/>
    <m/>
    <m/>
    <m/>
    <m/>
    <m/>
    <m/>
    <m/>
    <m/>
    <x v="9"/>
  </r>
  <r>
    <n v="11.766666666666639"/>
    <m/>
    <m/>
    <m/>
    <m/>
    <m/>
    <m/>
    <m/>
    <m/>
    <m/>
    <m/>
    <m/>
    <x v="9"/>
  </r>
  <r>
    <n v="11.774999999999972"/>
    <m/>
    <m/>
    <m/>
    <m/>
    <m/>
    <m/>
    <m/>
    <m/>
    <m/>
    <m/>
    <m/>
    <x v="9"/>
  </r>
  <r>
    <n v="11.783333333333305"/>
    <m/>
    <m/>
    <m/>
    <m/>
    <m/>
    <m/>
    <m/>
    <m/>
    <m/>
    <m/>
    <m/>
    <x v="9"/>
  </r>
  <r>
    <n v="11.791666666666638"/>
    <m/>
    <m/>
    <m/>
    <m/>
    <m/>
    <m/>
    <m/>
    <m/>
    <m/>
    <m/>
    <m/>
    <x v="9"/>
  </r>
  <r>
    <n v="11.799999999999971"/>
    <m/>
    <m/>
    <m/>
    <m/>
    <m/>
    <m/>
    <m/>
    <m/>
    <m/>
    <m/>
    <m/>
    <x v="9"/>
  </r>
  <r>
    <n v="11.808333333333303"/>
    <m/>
    <m/>
    <m/>
    <m/>
    <m/>
    <m/>
    <m/>
    <m/>
    <m/>
    <m/>
    <m/>
    <x v="9"/>
  </r>
  <r>
    <n v="11.816666666666636"/>
    <m/>
    <m/>
    <m/>
    <m/>
    <m/>
    <m/>
    <m/>
    <m/>
    <m/>
    <m/>
    <m/>
    <x v="9"/>
  </r>
  <r>
    <n v="11.824999999999969"/>
    <m/>
    <m/>
    <m/>
    <m/>
    <m/>
    <m/>
    <m/>
    <m/>
    <m/>
    <m/>
    <m/>
    <x v="9"/>
  </r>
  <r>
    <n v="11.833333333333302"/>
    <m/>
    <m/>
    <m/>
    <m/>
    <m/>
    <m/>
    <m/>
    <m/>
    <m/>
    <m/>
    <m/>
    <x v="9"/>
  </r>
  <r>
    <n v="11.841666666666635"/>
    <m/>
    <m/>
    <m/>
    <m/>
    <m/>
    <m/>
    <m/>
    <m/>
    <m/>
    <m/>
    <m/>
    <x v="9"/>
  </r>
  <r>
    <n v="11.849999999999968"/>
    <m/>
    <m/>
    <m/>
    <m/>
    <m/>
    <m/>
    <m/>
    <m/>
    <m/>
    <m/>
    <m/>
    <x v="9"/>
  </r>
  <r>
    <n v="11.858333333333301"/>
    <m/>
    <m/>
    <m/>
    <m/>
    <m/>
    <m/>
    <m/>
    <m/>
    <m/>
    <m/>
    <m/>
    <x v="9"/>
  </r>
  <r>
    <n v="11.866666666666633"/>
    <m/>
    <m/>
    <m/>
    <m/>
    <m/>
    <m/>
    <m/>
    <m/>
    <m/>
    <m/>
    <m/>
    <x v="9"/>
  </r>
  <r>
    <n v="11.874999999999966"/>
    <m/>
    <m/>
    <m/>
    <m/>
    <m/>
    <m/>
    <m/>
    <m/>
    <m/>
    <m/>
    <m/>
    <x v="9"/>
  </r>
  <r>
    <n v="11.883333333333299"/>
    <m/>
    <m/>
    <m/>
    <m/>
    <m/>
    <m/>
    <m/>
    <m/>
    <m/>
    <m/>
    <m/>
    <x v="9"/>
  </r>
  <r>
    <n v="11.891666666666632"/>
    <m/>
    <m/>
    <m/>
    <m/>
    <m/>
    <m/>
    <m/>
    <m/>
    <m/>
    <m/>
    <m/>
    <x v="9"/>
  </r>
  <r>
    <n v="11.899999999999965"/>
    <m/>
    <m/>
    <m/>
    <m/>
    <m/>
    <m/>
    <m/>
    <m/>
    <m/>
    <m/>
    <m/>
    <x v="9"/>
  </r>
  <r>
    <n v="11.908333333333298"/>
    <m/>
    <m/>
    <m/>
    <m/>
    <m/>
    <m/>
    <m/>
    <m/>
    <m/>
    <m/>
    <m/>
    <x v="9"/>
  </r>
  <r>
    <n v="11.916666666666631"/>
    <m/>
    <m/>
    <m/>
    <m/>
    <m/>
    <m/>
    <m/>
    <m/>
    <m/>
    <m/>
    <m/>
    <x v="9"/>
  </r>
  <r>
    <n v="11.924999999999963"/>
    <m/>
    <m/>
    <m/>
    <m/>
    <m/>
    <m/>
    <m/>
    <m/>
    <m/>
    <m/>
    <m/>
    <x v="9"/>
  </r>
  <r>
    <n v="11.933333333333296"/>
    <m/>
    <m/>
    <m/>
    <m/>
    <m/>
    <m/>
    <m/>
    <m/>
    <m/>
    <m/>
    <m/>
    <x v="9"/>
  </r>
  <r>
    <n v="11.941666666666629"/>
    <m/>
    <m/>
    <m/>
    <m/>
    <m/>
    <m/>
    <m/>
    <m/>
    <m/>
    <m/>
    <m/>
    <x v="9"/>
  </r>
  <r>
    <n v="11.949999999999962"/>
    <m/>
    <m/>
    <m/>
    <m/>
    <m/>
    <m/>
    <m/>
    <m/>
    <m/>
    <m/>
    <m/>
    <x v="9"/>
  </r>
  <r>
    <n v="11.958333333333295"/>
    <m/>
    <m/>
    <m/>
    <m/>
    <m/>
    <m/>
    <m/>
    <m/>
    <m/>
    <m/>
    <m/>
    <x v="9"/>
  </r>
  <r>
    <n v="11.966666666666628"/>
    <m/>
    <m/>
    <m/>
    <m/>
    <m/>
    <m/>
    <m/>
    <m/>
    <m/>
    <m/>
    <m/>
    <x v="9"/>
  </r>
  <r>
    <n v="11.974999999999961"/>
    <m/>
    <m/>
    <m/>
    <m/>
    <m/>
    <m/>
    <m/>
    <m/>
    <m/>
    <m/>
    <m/>
    <x v="9"/>
  </r>
  <r>
    <n v="11.983333333333293"/>
    <m/>
    <m/>
    <m/>
    <m/>
    <m/>
    <m/>
    <m/>
    <m/>
    <m/>
    <m/>
    <m/>
    <x v="9"/>
  </r>
  <r>
    <n v="11.991666666666626"/>
    <m/>
    <m/>
    <m/>
    <m/>
    <m/>
    <m/>
    <m/>
    <m/>
    <m/>
    <m/>
    <m/>
    <x v="9"/>
  </r>
  <r>
    <n v="11.999999999999959"/>
    <m/>
    <m/>
    <m/>
    <m/>
    <m/>
    <m/>
    <m/>
    <m/>
    <m/>
    <m/>
    <m/>
    <x v="9"/>
  </r>
  <r>
    <n v="12.008333333333292"/>
    <m/>
    <m/>
    <m/>
    <m/>
    <m/>
    <m/>
    <m/>
    <m/>
    <m/>
    <m/>
    <m/>
    <x v="9"/>
  </r>
  <r>
    <n v="12.016666666666625"/>
    <m/>
    <m/>
    <m/>
    <m/>
    <m/>
    <m/>
    <m/>
    <m/>
    <m/>
    <m/>
    <m/>
    <x v="9"/>
  </r>
  <r>
    <n v="12.024999999999958"/>
    <m/>
    <m/>
    <m/>
    <m/>
    <m/>
    <m/>
    <m/>
    <m/>
    <m/>
    <m/>
    <m/>
    <x v="9"/>
  </r>
  <r>
    <n v="12.033333333333291"/>
    <m/>
    <m/>
    <m/>
    <m/>
    <m/>
    <m/>
    <m/>
    <m/>
    <m/>
    <m/>
    <m/>
    <x v="9"/>
  </r>
  <r>
    <n v="12.041666666666623"/>
    <m/>
    <m/>
    <m/>
    <m/>
    <m/>
    <m/>
    <m/>
    <m/>
    <m/>
    <m/>
    <m/>
    <x v="9"/>
  </r>
  <r>
    <n v="12.049999999999956"/>
    <m/>
    <m/>
    <m/>
    <m/>
    <m/>
    <m/>
    <m/>
    <m/>
    <m/>
    <m/>
    <m/>
    <x v="9"/>
  </r>
  <r>
    <n v="12.058333333333289"/>
    <m/>
    <m/>
    <m/>
    <m/>
    <m/>
    <m/>
    <m/>
    <m/>
    <m/>
    <m/>
    <m/>
    <x v="9"/>
  </r>
  <r>
    <n v="12.066666666666622"/>
    <m/>
    <m/>
    <m/>
    <m/>
    <m/>
    <m/>
    <m/>
    <m/>
    <m/>
    <m/>
    <m/>
    <x v="9"/>
  </r>
  <r>
    <n v="12.074999999999955"/>
    <m/>
    <m/>
    <m/>
    <m/>
    <m/>
    <m/>
    <m/>
    <m/>
    <m/>
    <m/>
    <m/>
    <x v="9"/>
  </r>
  <r>
    <n v="12.083333333333288"/>
    <m/>
    <m/>
    <m/>
    <m/>
    <m/>
    <m/>
    <m/>
    <m/>
    <m/>
    <m/>
    <m/>
    <x v="9"/>
  </r>
  <r>
    <n v="12.091666666666621"/>
    <m/>
    <m/>
    <m/>
    <m/>
    <m/>
    <m/>
    <m/>
    <m/>
    <m/>
    <m/>
    <m/>
    <x v="9"/>
  </r>
  <r>
    <n v="12.099999999999953"/>
    <m/>
    <m/>
    <m/>
    <m/>
    <m/>
    <m/>
    <m/>
    <m/>
    <m/>
    <m/>
    <m/>
    <x v="9"/>
  </r>
  <r>
    <n v="12.108333333333286"/>
    <m/>
    <m/>
    <m/>
    <m/>
    <m/>
    <m/>
    <m/>
    <m/>
    <m/>
    <m/>
    <m/>
    <x v="9"/>
  </r>
  <r>
    <n v="12.116666666666619"/>
    <m/>
    <m/>
    <m/>
    <m/>
    <m/>
    <m/>
    <m/>
    <m/>
    <m/>
    <m/>
    <m/>
    <x v="9"/>
  </r>
  <r>
    <n v="12.124999999999952"/>
    <m/>
    <m/>
    <m/>
    <m/>
    <m/>
    <m/>
    <m/>
    <m/>
    <m/>
    <m/>
    <m/>
    <x v="9"/>
  </r>
  <r>
    <n v="12.133333333333285"/>
    <m/>
    <m/>
    <m/>
    <m/>
    <m/>
    <m/>
    <m/>
    <m/>
    <m/>
    <m/>
    <m/>
    <x v="9"/>
  </r>
  <r>
    <n v="12.141666666666618"/>
    <m/>
    <m/>
    <m/>
    <m/>
    <m/>
    <m/>
    <m/>
    <m/>
    <m/>
    <m/>
    <m/>
    <x v="9"/>
  </r>
  <r>
    <n v="12.149999999999951"/>
    <m/>
    <m/>
    <m/>
    <m/>
    <m/>
    <m/>
    <m/>
    <m/>
    <m/>
    <m/>
    <m/>
    <x v="9"/>
  </r>
  <r>
    <n v="12.158333333333283"/>
    <m/>
    <m/>
    <m/>
    <m/>
    <m/>
    <m/>
    <m/>
    <m/>
    <m/>
    <m/>
    <m/>
    <x v="9"/>
  </r>
  <r>
    <n v="12.166666666666616"/>
    <m/>
    <m/>
    <m/>
    <m/>
    <m/>
    <m/>
    <m/>
    <m/>
    <m/>
    <m/>
    <m/>
    <x v="9"/>
  </r>
  <r>
    <n v="12.174999999999949"/>
    <m/>
    <m/>
    <m/>
    <m/>
    <m/>
    <m/>
    <m/>
    <m/>
    <m/>
    <m/>
    <m/>
    <x v="9"/>
  </r>
  <r>
    <n v="12.183333333333282"/>
    <m/>
    <m/>
    <m/>
    <m/>
    <m/>
    <m/>
    <m/>
    <m/>
    <m/>
    <m/>
    <m/>
    <x v="9"/>
  </r>
  <r>
    <n v="12.191666666666615"/>
    <m/>
    <m/>
    <m/>
    <m/>
    <m/>
    <m/>
    <m/>
    <m/>
    <m/>
    <m/>
    <m/>
    <x v="9"/>
  </r>
  <r>
    <n v="12.199999999999948"/>
    <m/>
    <m/>
    <m/>
    <m/>
    <m/>
    <m/>
    <m/>
    <m/>
    <m/>
    <m/>
    <m/>
    <x v="9"/>
  </r>
  <r>
    <n v="12.208333333333281"/>
    <m/>
    <m/>
    <m/>
    <m/>
    <m/>
    <m/>
    <m/>
    <m/>
    <m/>
    <m/>
    <m/>
    <x v="9"/>
  </r>
  <r>
    <n v="12.216666666666613"/>
    <m/>
    <m/>
    <m/>
    <m/>
    <m/>
    <m/>
    <m/>
    <m/>
    <m/>
    <m/>
    <m/>
    <x v="9"/>
  </r>
  <r>
    <n v="12.224999999999946"/>
    <m/>
    <m/>
    <m/>
    <m/>
    <m/>
    <m/>
    <m/>
    <m/>
    <m/>
    <m/>
    <m/>
    <x v="9"/>
  </r>
  <r>
    <n v="12.233333333333279"/>
    <m/>
    <m/>
    <m/>
    <m/>
    <m/>
    <m/>
    <m/>
    <m/>
    <m/>
    <m/>
    <m/>
    <x v="9"/>
  </r>
  <r>
    <n v="12.241666666666612"/>
    <m/>
    <m/>
    <m/>
    <m/>
    <m/>
    <m/>
    <m/>
    <m/>
    <m/>
    <m/>
    <m/>
    <x v="9"/>
  </r>
  <r>
    <n v="12.249999999999945"/>
    <m/>
    <m/>
    <m/>
    <m/>
    <m/>
    <m/>
    <m/>
    <m/>
    <m/>
    <m/>
    <m/>
    <x v="9"/>
  </r>
  <r>
    <n v="12.258333333333278"/>
    <m/>
    <m/>
    <m/>
    <m/>
    <m/>
    <m/>
    <m/>
    <m/>
    <m/>
    <m/>
    <m/>
    <x v="9"/>
  </r>
  <r>
    <n v="12.266666666666611"/>
    <m/>
    <m/>
    <m/>
    <m/>
    <m/>
    <m/>
    <m/>
    <m/>
    <m/>
    <m/>
    <m/>
    <x v="9"/>
  </r>
  <r>
    <n v="12.274999999999944"/>
    <m/>
    <m/>
    <m/>
    <m/>
    <m/>
    <m/>
    <m/>
    <m/>
    <m/>
    <m/>
    <m/>
    <x v="9"/>
  </r>
  <r>
    <n v="12.283333333333276"/>
    <m/>
    <m/>
    <m/>
    <m/>
    <m/>
    <m/>
    <m/>
    <m/>
    <m/>
    <m/>
    <m/>
    <x v="9"/>
  </r>
  <r>
    <n v="12.291666666666609"/>
    <m/>
    <m/>
    <m/>
    <m/>
    <m/>
    <m/>
    <m/>
    <m/>
    <m/>
    <m/>
    <m/>
    <x v="9"/>
  </r>
  <r>
    <n v="12.299999999999942"/>
    <m/>
    <m/>
    <m/>
    <m/>
    <m/>
    <m/>
    <m/>
    <m/>
    <m/>
    <m/>
    <m/>
    <x v="9"/>
  </r>
  <r>
    <n v="12.308333333333275"/>
    <m/>
    <m/>
    <m/>
    <m/>
    <m/>
    <m/>
    <m/>
    <m/>
    <m/>
    <m/>
    <m/>
    <x v="9"/>
  </r>
  <r>
    <n v="12.316666666666608"/>
    <m/>
    <m/>
    <m/>
    <m/>
    <m/>
    <m/>
    <m/>
    <m/>
    <m/>
    <m/>
    <m/>
    <x v="9"/>
  </r>
  <r>
    <n v="12.324999999999941"/>
    <m/>
    <m/>
    <m/>
    <m/>
    <m/>
    <m/>
    <m/>
    <m/>
    <m/>
    <m/>
    <m/>
    <x v="9"/>
  </r>
  <r>
    <n v="12.333333333333274"/>
    <m/>
    <m/>
    <m/>
    <m/>
    <m/>
    <m/>
    <m/>
    <m/>
    <m/>
    <m/>
    <m/>
    <x v="9"/>
  </r>
  <r>
    <n v="12.341666666666606"/>
    <m/>
    <m/>
    <m/>
    <m/>
    <m/>
    <m/>
    <m/>
    <m/>
    <m/>
    <m/>
    <m/>
    <x v="9"/>
  </r>
  <r>
    <n v="12.349999999999939"/>
    <m/>
    <m/>
    <m/>
    <m/>
    <m/>
    <m/>
    <m/>
    <m/>
    <m/>
    <m/>
    <m/>
    <x v="9"/>
  </r>
  <r>
    <n v="12.358333333333272"/>
    <m/>
    <m/>
    <m/>
    <m/>
    <m/>
    <m/>
    <m/>
    <m/>
    <m/>
    <m/>
    <m/>
    <x v="9"/>
  </r>
  <r>
    <n v="12.366666666666605"/>
    <m/>
    <m/>
    <m/>
    <m/>
    <m/>
    <m/>
    <m/>
    <m/>
    <m/>
    <m/>
    <m/>
    <x v="9"/>
  </r>
  <r>
    <n v="12.374999999999938"/>
    <m/>
    <m/>
    <m/>
    <m/>
    <m/>
    <m/>
    <m/>
    <m/>
    <m/>
    <m/>
    <m/>
    <x v="9"/>
  </r>
  <r>
    <n v="12.383333333333271"/>
    <m/>
    <m/>
    <m/>
    <m/>
    <m/>
    <m/>
    <m/>
    <m/>
    <m/>
    <m/>
    <m/>
    <x v="9"/>
  </r>
  <r>
    <n v="12.391666666666604"/>
    <m/>
    <m/>
    <m/>
    <m/>
    <m/>
    <m/>
    <m/>
    <m/>
    <m/>
    <m/>
    <m/>
    <x v="9"/>
  </r>
  <r>
    <n v="12.399999999999936"/>
    <m/>
    <m/>
    <m/>
    <m/>
    <m/>
    <m/>
    <m/>
    <m/>
    <m/>
    <m/>
    <m/>
    <x v="9"/>
  </r>
  <r>
    <n v="12.408333333333269"/>
    <m/>
    <m/>
    <m/>
    <m/>
    <m/>
    <m/>
    <m/>
    <m/>
    <m/>
    <m/>
    <m/>
    <x v="9"/>
  </r>
  <r>
    <n v="12.416666666666602"/>
    <m/>
    <m/>
    <m/>
    <m/>
    <m/>
    <m/>
    <m/>
    <m/>
    <m/>
    <m/>
    <m/>
    <x v="9"/>
  </r>
  <r>
    <n v="12.424999999999935"/>
    <m/>
    <m/>
    <m/>
    <m/>
    <m/>
    <m/>
    <m/>
    <m/>
    <m/>
    <m/>
    <m/>
    <x v="9"/>
  </r>
  <r>
    <n v="12.433333333333268"/>
    <m/>
    <m/>
    <m/>
    <m/>
    <m/>
    <m/>
    <m/>
    <m/>
    <m/>
    <m/>
    <m/>
    <x v="9"/>
  </r>
  <r>
    <n v="12.441666666666601"/>
    <m/>
    <m/>
    <m/>
    <m/>
    <m/>
    <m/>
    <m/>
    <m/>
    <m/>
    <m/>
    <m/>
    <x v="9"/>
  </r>
  <r>
    <n v="12.449999999999934"/>
    <m/>
    <m/>
    <m/>
    <m/>
    <m/>
    <m/>
    <m/>
    <m/>
    <m/>
    <m/>
    <m/>
    <x v="9"/>
  </r>
  <r>
    <n v="12.458333333333266"/>
    <m/>
    <m/>
    <m/>
    <m/>
    <m/>
    <m/>
    <m/>
    <m/>
    <m/>
    <m/>
    <m/>
    <x v="9"/>
  </r>
  <r>
    <n v="12.466666666666599"/>
    <m/>
    <m/>
    <m/>
    <m/>
    <m/>
    <m/>
    <m/>
    <m/>
    <m/>
    <m/>
    <m/>
    <x v="9"/>
  </r>
  <r>
    <n v="12.474999999999932"/>
    <m/>
    <m/>
    <m/>
    <m/>
    <m/>
    <m/>
    <m/>
    <m/>
    <m/>
    <m/>
    <m/>
    <x v="9"/>
  </r>
  <r>
    <n v="12.483333333333265"/>
    <m/>
    <m/>
    <m/>
    <m/>
    <m/>
    <m/>
    <m/>
    <m/>
    <m/>
    <m/>
    <m/>
    <x v="9"/>
  </r>
  <r>
    <n v="12.491666666666598"/>
    <m/>
    <m/>
    <m/>
    <m/>
    <m/>
    <m/>
    <m/>
    <m/>
    <m/>
    <m/>
    <m/>
    <x v="9"/>
  </r>
  <r>
    <n v="12.499999999999931"/>
    <m/>
    <m/>
    <m/>
    <m/>
    <m/>
    <m/>
    <m/>
    <m/>
    <m/>
    <m/>
    <m/>
    <x v="9"/>
  </r>
  <r>
    <n v="12.508333333333264"/>
    <m/>
    <m/>
    <m/>
    <m/>
    <m/>
    <m/>
    <m/>
    <m/>
    <m/>
    <m/>
    <m/>
    <x v="9"/>
  </r>
  <r>
    <n v="12.516666666666596"/>
    <m/>
    <m/>
    <m/>
    <m/>
    <m/>
    <m/>
    <m/>
    <m/>
    <m/>
    <m/>
    <m/>
    <x v="9"/>
  </r>
  <r>
    <n v="12.524999999999929"/>
    <m/>
    <m/>
    <m/>
    <m/>
    <m/>
    <m/>
    <m/>
    <m/>
    <m/>
    <m/>
    <m/>
    <x v="9"/>
  </r>
  <r>
    <n v="12.533333333333262"/>
    <m/>
    <m/>
    <m/>
    <m/>
    <m/>
    <m/>
    <m/>
    <m/>
    <m/>
    <m/>
    <m/>
    <x v="9"/>
  </r>
  <r>
    <n v="12.541666666666595"/>
    <m/>
    <m/>
    <m/>
    <m/>
    <m/>
    <m/>
    <m/>
    <m/>
    <m/>
    <m/>
    <m/>
    <x v="9"/>
  </r>
  <r>
    <n v="12.549999999999928"/>
    <m/>
    <m/>
    <m/>
    <m/>
    <m/>
    <m/>
    <m/>
    <m/>
    <m/>
    <m/>
    <m/>
    <x v="9"/>
  </r>
  <r>
    <n v="12.558333333333261"/>
    <m/>
    <m/>
    <m/>
    <m/>
    <m/>
    <m/>
    <m/>
    <m/>
    <m/>
    <m/>
    <m/>
    <x v="9"/>
  </r>
  <r>
    <n v="12.566666666666594"/>
    <m/>
    <m/>
    <m/>
    <m/>
    <m/>
    <m/>
    <m/>
    <m/>
    <m/>
    <m/>
    <m/>
    <x v="9"/>
  </r>
  <r>
    <n v="12.574999999999926"/>
    <m/>
    <m/>
    <m/>
    <m/>
    <m/>
    <m/>
    <m/>
    <m/>
    <m/>
    <m/>
    <m/>
    <x v="9"/>
  </r>
  <r>
    <n v="12.583333333333259"/>
    <m/>
    <m/>
    <m/>
    <m/>
    <m/>
    <m/>
    <m/>
    <m/>
    <m/>
    <m/>
    <m/>
    <x v="9"/>
  </r>
  <r>
    <n v="12.591666666666592"/>
    <m/>
    <m/>
    <m/>
    <m/>
    <m/>
    <m/>
    <m/>
    <m/>
    <m/>
    <m/>
    <m/>
    <x v="9"/>
  </r>
  <r>
    <n v="12.599999999999925"/>
    <m/>
    <m/>
    <m/>
    <m/>
    <m/>
    <m/>
    <m/>
    <m/>
    <m/>
    <m/>
    <m/>
    <x v="9"/>
  </r>
  <r>
    <n v="12.608333333333258"/>
    <m/>
    <m/>
    <m/>
    <m/>
    <m/>
    <m/>
    <m/>
    <m/>
    <m/>
    <m/>
    <m/>
    <x v="9"/>
  </r>
  <r>
    <n v="12.616666666666591"/>
    <m/>
    <m/>
    <m/>
    <m/>
    <m/>
    <m/>
    <m/>
    <m/>
    <m/>
    <m/>
    <m/>
    <x v="9"/>
  </r>
  <r>
    <n v="12.624999999999924"/>
    <m/>
    <m/>
    <m/>
    <m/>
    <m/>
    <m/>
    <m/>
    <m/>
    <m/>
    <m/>
    <m/>
    <x v="9"/>
  </r>
  <r>
    <n v="12.633333333333256"/>
    <m/>
    <m/>
    <m/>
    <m/>
    <m/>
    <m/>
    <m/>
    <m/>
    <m/>
    <m/>
    <m/>
    <x v="9"/>
  </r>
  <r>
    <n v="12.641666666666589"/>
    <m/>
    <m/>
    <m/>
    <m/>
    <m/>
    <m/>
    <m/>
    <m/>
    <m/>
    <m/>
    <m/>
    <x v="9"/>
  </r>
  <r>
    <n v="12.649999999999922"/>
    <m/>
    <m/>
    <m/>
    <m/>
    <m/>
    <m/>
    <m/>
    <m/>
    <m/>
    <m/>
    <m/>
    <x v="9"/>
  </r>
  <r>
    <n v="12.658333333333255"/>
    <m/>
    <m/>
    <m/>
    <m/>
    <m/>
    <m/>
    <m/>
    <m/>
    <m/>
    <m/>
    <m/>
    <x v="9"/>
  </r>
  <r>
    <n v="12.666666666666588"/>
    <m/>
    <m/>
    <m/>
    <m/>
    <m/>
    <m/>
    <m/>
    <m/>
    <m/>
    <m/>
    <m/>
    <x v="9"/>
  </r>
  <r>
    <n v="12.674999999999921"/>
    <m/>
    <m/>
    <m/>
    <m/>
    <m/>
    <m/>
    <m/>
    <m/>
    <m/>
    <m/>
    <m/>
    <x v="9"/>
  </r>
  <r>
    <n v="12.683333333333254"/>
    <m/>
    <m/>
    <m/>
    <m/>
    <m/>
    <m/>
    <m/>
    <m/>
    <m/>
    <m/>
    <m/>
    <x v="9"/>
  </r>
  <r>
    <n v="12.691666666666586"/>
    <m/>
    <m/>
    <m/>
    <m/>
    <m/>
    <m/>
    <m/>
    <m/>
    <m/>
    <m/>
    <m/>
    <x v="9"/>
  </r>
  <r>
    <n v="12.699999999999919"/>
    <m/>
    <m/>
    <m/>
    <m/>
    <m/>
    <m/>
    <m/>
    <m/>
    <m/>
    <m/>
    <m/>
    <x v="9"/>
  </r>
  <r>
    <n v="12.708333333333252"/>
    <m/>
    <m/>
    <m/>
    <m/>
    <m/>
    <m/>
    <m/>
    <m/>
    <m/>
    <m/>
    <m/>
    <x v="9"/>
  </r>
  <r>
    <n v="12.716666666666585"/>
    <m/>
    <m/>
    <m/>
    <m/>
    <m/>
    <m/>
    <m/>
    <m/>
    <m/>
    <m/>
    <m/>
    <x v="9"/>
  </r>
  <r>
    <n v="12.724999999999918"/>
    <m/>
    <m/>
    <m/>
    <m/>
    <m/>
    <m/>
    <m/>
    <m/>
    <m/>
    <m/>
    <m/>
    <x v="9"/>
  </r>
  <r>
    <n v="12.733333333333251"/>
    <m/>
    <m/>
    <m/>
    <m/>
    <m/>
    <m/>
    <m/>
    <m/>
    <m/>
    <m/>
    <m/>
    <x v="9"/>
  </r>
  <r>
    <n v="12.741666666666584"/>
    <m/>
    <m/>
    <m/>
    <m/>
    <m/>
    <m/>
    <m/>
    <m/>
    <m/>
    <m/>
    <m/>
    <x v="9"/>
  </r>
  <r>
    <n v="12.749999999999917"/>
    <m/>
    <m/>
    <m/>
    <m/>
    <m/>
    <m/>
    <m/>
    <m/>
    <m/>
    <m/>
    <m/>
    <x v="9"/>
  </r>
  <r>
    <n v="12.758333333333249"/>
    <m/>
    <m/>
    <m/>
    <m/>
    <m/>
    <m/>
    <m/>
    <m/>
    <m/>
    <m/>
    <m/>
    <x v="9"/>
  </r>
  <r>
    <n v="12.766666666666582"/>
    <m/>
    <m/>
    <m/>
    <m/>
    <m/>
    <m/>
    <m/>
    <m/>
    <m/>
    <m/>
    <m/>
    <x v="9"/>
  </r>
  <r>
    <n v="12.774999999999915"/>
    <m/>
    <m/>
    <m/>
    <m/>
    <m/>
    <m/>
    <m/>
    <m/>
    <m/>
    <m/>
    <m/>
    <x v="9"/>
  </r>
  <r>
    <n v="12.783333333333248"/>
    <m/>
    <m/>
    <m/>
    <m/>
    <m/>
    <m/>
    <m/>
    <m/>
    <m/>
    <m/>
    <m/>
    <x v="9"/>
  </r>
  <r>
    <n v="12.791666666666581"/>
    <m/>
    <m/>
    <m/>
    <m/>
    <m/>
    <m/>
    <m/>
    <m/>
    <m/>
    <m/>
    <m/>
    <x v="9"/>
  </r>
  <r>
    <n v="12.799999999999914"/>
    <m/>
    <m/>
    <m/>
    <m/>
    <m/>
    <m/>
    <m/>
    <m/>
    <m/>
    <m/>
    <m/>
    <x v="9"/>
  </r>
  <r>
    <n v="12.808333333333247"/>
    <m/>
    <m/>
    <m/>
    <m/>
    <m/>
    <m/>
    <m/>
    <m/>
    <m/>
    <m/>
    <m/>
    <x v="9"/>
  </r>
  <r>
    <n v="12.816666666666579"/>
    <m/>
    <m/>
    <m/>
    <m/>
    <m/>
    <m/>
    <m/>
    <m/>
    <m/>
    <m/>
    <m/>
    <x v="9"/>
  </r>
  <r>
    <n v="12.824999999999912"/>
    <m/>
    <m/>
    <m/>
    <m/>
    <m/>
    <m/>
    <m/>
    <m/>
    <m/>
    <m/>
    <m/>
    <x v="9"/>
  </r>
  <r>
    <n v="12.833333333333245"/>
    <m/>
    <m/>
    <m/>
    <m/>
    <m/>
    <m/>
    <m/>
    <m/>
    <m/>
    <m/>
    <m/>
    <x v="9"/>
  </r>
  <r>
    <n v="12.841666666666578"/>
    <m/>
    <m/>
    <m/>
    <m/>
    <m/>
    <m/>
    <m/>
    <m/>
    <m/>
    <m/>
    <m/>
    <x v="9"/>
  </r>
  <r>
    <n v="12.849999999999911"/>
    <m/>
    <m/>
    <m/>
    <m/>
    <m/>
    <m/>
    <m/>
    <m/>
    <m/>
    <m/>
    <m/>
    <x v="9"/>
  </r>
  <r>
    <n v="12.858333333333244"/>
    <m/>
    <m/>
    <m/>
    <m/>
    <m/>
    <m/>
    <m/>
    <m/>
    <m/>
    <m/>
    <m/>
    <x v="9"/>
  </r>
  <r>
    <n v="12.866666666666577"/>
    <m/>
    <m/>
    <m/>
    <m/>
    <m/>
    <m/>
    <m/>
    <m/>
    <m/>
    <m/>
    <m/>
    <x v="9"/>
  </r>
  <r>
    <n v="12.874999999999909"/>
    <m/>
    <m/>
    <m/>
    <m/>
    <m/>
    <m/>
    <m/>
    <m/>
    <m/>
    <m/>
    <m/>
    <x v="9"/>
  </r>
  <r>
    <n v="12.883333333333242"/>
    <m/>
    <m/>
    <m/>
    <m/>
    <m/>
    <m/>
    <m/>
    <m/>
    <m/>
    <m/>
    <m/>
    <x v="9"/>
  </r>
  <r>
    <n v="12.891666666666575"/>
    <m/>
    <m/>
    <m/>
    <m/>
    <m/>
    <m/>
    <m/>
    <m/>
    <m/>
    <m/>
    <m/>
    <x v="9"/>
  </r>
  <r>
    <n v="12.899999999999908"/>
    <m/>
    <m/>
    <m/>
    <m/>
    <m/>
    <m/>
    <m/>
    <m/>
    <m/>
    <m/>
    <m/>
    <x v="9"/>
  </r>
  <r>
    <n v="12.908333333333241"/>
    <m/>
    <m/>
    <m/>
    <m/>
    <m/>
    <m/>
    <m/>
    <m/>
    <m/>
    <m/>
    <m/>
    <x v="9"/>
  </r>
  <r>
    <n v="12.916666666666574"/>
    <m/>
    <m/>
    <m/>
    <m/>
    <m/>
    <m/>
    <m/>
    <m/>
    <m/>
    <m/>
    <m/>
    <x v="9"/>
  </r>
  <r>
    <n v="12.924999999999907"/>
    <m/>
    <m/>
    <m/>
    <m/>
    <m/>
    <m/>
    <m/>
    <m/>
    <m/>
    <m/>
    <m/>
    <x v="9"/>
  </r>
  <r>
    <n v="12.933333333333239"/>
    <m/>
    <m/>
    <m/>
    <m/>
    <m/>
    <m/>
    <m/>
    <m/>
    <m/>
    <m/>
    <m/>
    <x v="9"/>
  </r>
  <r>
    <n v="12.941666666666572"/>
    <m/>
    <m/>
    <m/>
    <m/>
    <m/>
    <m/>
    <m/>
    <m/>
    <m/>
    <m/>
    <m/>
    <x v="9"/>
  </r>
  <r>
    <n v="12.949999999999905"/>
    <m/>
    <m/>
    <m/>
    <m/>
    <m/>
    <m/>
    <m/>
    <m/>
    <m/>
    <m/>
    <m/>
    <x v="9"/>
  </r>
  <r>
    <n v="12.958333333333238"/>
    <m/>
    <m/>
    <m/>
    <m/>
    <m/>
    <m/>
    <m/>
    <m/>
    <m/>
    <m/>
    <m/>
    <x v="9"/>
  </r>
  <r>
    <n v="12.966666666666571"/>
    <m/>
    <m/>
    <m/>
    <m/>
    <m/>
    <m/>
    <m/>
    <m/>
    <m/>
    <m/>
    <m/>
    <x v="9"/>
  </r>
  <r>
    <n v="12.974999999999904"/>
    <m/>
    <m/>
    <m/>
    <m/>
    <m/>
    <m/>
    <m/>
    <m/>
    <m/>
    <m/>
    <m/>
    <x v="9"/>
  </r>
  <r>
    <n v="12.983333333333237"/>
    <m/>
    <m/>
    <m/>
    <m/>
    <m/>
    <m/>
    <m/>
    <m/>
    <m/>
    <m/>
    <m/>
    <x v="9"/>
  </r>
  <r>
    <n v="12.991666666666569"/>
    <m/>
    <m/>
    <m/>
    <m/>
    <m/>
    <m/>
    <m/>
    <m/>
    <m/>
    <m/>
    <m/>
    <x v="9"/>
  </r>
  <r>
    <n v="12.999999999999902"/>
    <m/>
    <m/>
    <m/>
    <m/>
    <m/>
    <m/>
    <m/>
    <m/>
    <m/>
    <m/>
    <m/>
    <x v="9"/>
  </r>
  <r>
    <n v="13.008333333333235"/>
    <m/>
    <m/>
    <m/>
    <m/>
    <m/>
    <m/>
    <m/>
    <m/>
    <m/>
    <m/>
    <m/>
    <x v="9"/>
  </r>
  <r>
    <n v="13.016666666666568"/>
    <m/>
    <m/>
    <m/>
    <m/>
    <m/>
    <m/>
    <m/>
    <m/>
    <m/>
    <m/>
    <m/>
    <x v="9"/>
  </r>
  <r>
    <n v="13.024999999999901"/>
    <m/>
    <m/>
    <m/>
    <m/>
    <m/>
    <m/>
    <m/>
    <m/>
    <m/>
    <m/>
    <m/>
    <x v="9"/>
  </r>
  <r>
    <n v="13.033333333333234"/>
    <m/>
    <m/>
    <m/>
    <m/>
    <m/>
    <m/>
    <m/>
    <m/>
    <m/>
    <m/>
    <m/>
    <x v="9"/>
  </r>
  <r>
    <n v="13.041666666666567"/>
    <m/>
    <m/>
    <m/>
    <m/>
    <m/>
    <m/>
    <m/>
    <m/>
    <m/>
    <m/>
    <m/>
    <x v="9"/>
  </r>
  <r>
    <n v="13.049999999999899"/>
    <m/>
    <m/>
    <m/>
    <m/>
    <m/>
    <m/>
    <m/>
    <m/>
    <m/>
    <m/>
    <m/>
    <x v="9"/>
  </r>
  <r>
    <n v="13.058333333333232"/>
    <m/>
    <m/>
    <m/>
    <m/>
    <m/>
    <m/>
    <m/>
    <m/>
    <m/>
    <m/>
    <m/>
    <x v="9"/>
  </r>
  <r>
    <n v="13.066666666666565"/>
    <m/>
    <m/>
    <m/>
    <m/>
    <m/>
    <m/>
    <m/>
    <m/>
    <m/>
    <m/>
    <m/>
    <x v="9"/>
  </r>
  <r>
    <n v="13.074999999999898"/>
    <m/>
    <m/>
    <m/>
    <m/>
    <m/>
    <m/>
    <m/>
    <m/>
    <m/>
    <m/>
    <m/>
    <x v="9"/>
  </r>
  <r>
    <n v="13.083333333333231"/>
    <m/>
    <m/>
    <m/>
    <m/>
    <m/>
    <m/>
    <m/>
    <m/>
    <m/>
    <m/>
    <m/>
    <x v="9"/>
  </r>
  <r>
    <n v="13.091666666666564"/>
    <m/>
    <m/>
    <m/>
    <m/>
    <m/>
    <m/>
    <m/>
    <m/>
    <m/>
    <m/>
    <m/>
    <x v="9"/>
  </r>
  <r>
    <n v="13.099999999999897"/>
    <m/>
    <m/>
    <m/>
    <m/>
    <m/>
    <m/>
    <m/>
    <m/>
    <m/>
    <m/>
    <m/>
    <x v="9"/>
  </r>
  <r>
    <n v="13.108333333333229"/>
    <m/>
    <m/>
    <m/>
    <m/>
    <m/>
    <m/>
    <m/>
    <m/>
    <m/>
    <m/>
    <m/>
    <x v="9"/>
  </r>
  <r>
    <n v="13.116666666666562"/>
    <m/>
    <m/>
    <m/>
    <m/>
    <m/>
    <m/>
    <m/>
    <m/>
    <m/>
    <m/>
    <m/>
    <x v="9"/>
  </r>
  <r>
    <n v="13.124999999999895"/>
    <m/>
    <m/>
    <m/>
    <m/>
    <m/>
    <m/>
    <m/>
    <m/>
    <m/>
    <m/>
    <m/>
    <x v="9"/>
  </r>
  <r>
    <n v="13.133333333333228"/>
    <m/>
    <m/>
    <m/>
    <m/>
    <m/>
    <m/>
    <m/>
    <m/>
    <m/>
    <m/>
    <m/>
    <x v="9"/>
  </r>
  <r>
    <n v="13.141666666666561"/>
    <m/>
    <m/>
    <m/>
    <m/>
    <m/>
    <m/>
    <m/>
    <m/>
    <m/>
    <m/>
    <m/>
    <x v="9"/>
  </r>
  <r>
    <n v="13.149999999999894"/>
    <m/>
    <m/>
    <m/>
    <m/>
    <m/>
    <m/>
    <m/>
    <m/>
    <m/>
    <m/>
    <m/>
    <x v="9"/>
  </r>
  <r>
    <n v="13.158333333333227"/>
    <m/>
    <m/>
    <m/>
    <m/>
    <m/>
    <m/>
    <m/>
    <m/>
    <m/>
    <m/>
    <m/>
    <x v="9"/>
  </r>
  <r>
    <n v="13.166666666666559"/>
    <m/>
    <m/>
    <m/>
    <m/>
    <m/>
    <m/>
    <m/>
    <m/>
    <m/>
    <m/>
    <m/>
    <x v="9"/>
  </r>
  <r>
    <n v="13.174999999999892"/>
    <m/>
    <m/>
    <m/>
    <m/>
    <m/>
    <m/>
    <m/>
    <m/>
    <m/>
    <m/>
    <m/>
    <x v="9"/>
  </r>
  <r>
    <n v="13.183333333333225"/>
    <m/>
    <m/>
    <m/>
    <m/>
    <m/>
    <m/>
    <m/>
    <m/>
    <m/>
    <m/>
    <m/>
    <x v="9"/>
  </r>
  <r>
    <n v="13.191666666666558"/>
    <m/>
    <m/>
    <m/>
    <m/>
    <m/>
    <m/>
    <m/>
    <m/>
    <m/>
    <m/>
    <m/>
    <x v="9"/>
  </r>
  <r>
    <n v="13.199999999999891"/>
    <m/>
    <m/>
    <m/>
    <m/>
    <m/>
    <m/>
    <m/>
    <m/>
    <m/>
    <m/>
    <m/>
    <x v="9"/>
  </r>
  <r>
    <n v="13.208333333333224"/>
    <m/>
    <m/>
    <m/>
    <m/>
    <m/>
    <m/>
    <m/>
    <m/>
    <m/>
    <m/>
    <m/>
    <x v="9"/>
  </r>
  <r>
    <n v="13.216666666666557"/>
    <m/>
    <m/>
    <m/>
    <m/>
    <m/>
    <m/>
    <m/>
    <m/>
    <m/>
    <m/>
    <m/>
    <x v="9"/>
  </r>
  <r>
    <n v="13.22499999999989"/>
    <m/>
    <m/>
    <m/>
    <m/>
    <m/>
    <m/>
    <m/>
    <m/>
    <m/>
    <m/>
    <m/>
    <x v="9"/>
  </r>
  <r>
    <n v="13.233333333333222"/>
    <m/>
    <m/>
    <m/>
    <m/>
    <m/>
    <m/>
    <m/>
    <m/>
    <m/>
    <m/>
    <m/>
    <x v="9"/>
  </r>
  <r>
    <n v="13.241666666666555"/>
    <m/>
    <m/>
    <m/>
    <m/>
    <m/>
    <m/>
    <m/>
    <m/>
    <m/>
    <m/>
    <m/>
    <x v="9"/>
  </r>
  <r>
    <n v="13.249999999999888"/>
    <m/>
    <m/>
    <m/>
    <m/>
    <m/>
    <m/>
    <m/>
    <m/>
    <m/>
    <m/>
    <m/>
    <x v="9"/>
  </r>
  <r>
    <n v="13.258333333333221"/>
    <m/>
    <m/>
    <m/>
    <m/>
    <m/>
    <m/>
    <m/>
    <m/>
    <m/>
    <m/>
    <m/>
    <x v="9"/>
  </r>
  <r>
    <n v="13.266666666666554"/>
    <m/>
    <m/>
    <m/>
    <m/>
    <m/>
    <m/>
    <m/>
    <m/>
    <m/>
    <m/>
    <m/>
    <x v="9"/>
  </r>
  <r>
    <n v="13.274999999999887"/>
    <m/>
    <m/>
    <m/>
    <m/>
    <m/>
    <m/>
    <m/>
    <m/>
    <m/>
    <m/>
    <m/>
    <x v="9"/>
  </r>
  <r>
    <n v="13.28333333333322"/>
    <m/>
    <m/>
    <m/>
    <m/>
    <m/>
    <m/>
    <m/>
    <m/>
    <m/>
    <m/>
    <m/>
    <x v="9"/>
  </r>
  <r>
    <n v="13.291666666666552"/>
    <m/>
    <m/>
    <m/>
    <m/>
    <m/>
    <m/>
    <m/>
    <m/>
    <m/>
    <m/>
    <m/>
    <x v="9"/>
  </r>
  <r>
    <n v="13.299999999999885"/>
    <m/>
    <m/>
    <m/>
    <m/>
    <m/>
    <m/>
    <m/>
    <m/>
    <m/>
    <m/>
    <m/>
    <x v="9"/>
  </r>
  <r>
    <n v="13.308333333333218"/>
    <m/>
    <m/>
    <m/>
    <m/>
    <m/>
    <m/>
    <m/>
    <m/>
    <m/>
    <m/>
    <m/>
    <x v="9"/>
  </r>
  <r>
    <n v="13.316666666666551"/>
    <m/>
    <m/>
    <m/>
    <m/>
    <m/>
    <m/>
    <m/>
    <m/>
    <m/>
    <m/>
    <m/>
    <x v="9"/>
  </r>
  <r>
    <n v="13.324999999999884"/>
    <m/>
    <m/>
    <m/>
    <m/>
    <m/>
    <m/>
    <m/>
    <m/>
    <m/>
    <m/>
    <m/>
    <x v="9"/>
  </r>
  <r>
    <n v="13.333333333333217"/>
    <m/>
    <m/>
    <m/>
    <m/>
    <m/>
    <m/>
    <m/>
    <m/>
    <m/>
    <m/>
    <m/>
    <x v="9"/>
  </r>
  <r>
    <n v="13.34166666666655"/>
    <m/>
    <m/>
    <m/>
    <m/>
    <m/>
    <m/>
    <m/>
    <m/>
    <m/>
    <m/>
    <m/>
    <x v="9"/>
  </r>
  <r>
    <n v="13.349999999999882"/>
    <m/>
    <m/>
    <m/>
    <m/>
    <m/>
    <m/>
    <m/>
    <m/>
    <m/>
    <m/>
    <m/>
    <x v="9"/>
  </r>
  <r>
    <n v="13.358333333333215"/>
    <m/>
    <m/>
    <m/>
    <m/>
    <m/>
    <m/>
    <m/>
    <m/>
    <m/>
    <m/>
    <m/>
    <x v="9"/>
  </r>
  <r>
    <n v="13.366666666666548"/>
    <m/>
    <m/>
    <m/>
    <m/>
    <m/>
    <m/>
    <m/>
    <m/>
    <m/>
    <m/>
    <m/>
    <x v="9"/>
  </r>
  <r>
    <n v="13.374999999999881"/>
    <m/>
    <m/>
    <m/>
    <m/>
    <m/>
    <m/>
    <m/>
    <m/>
    <m/>
    <m/>
    <m/>
    <x v="9"/>
  </r>
  <r>
    <n v="13.383333333333214"/>
    <m/>
    <m/>
    <m/>
    <m/>
    <m/>
    <m/>
    <m/>
    <m/>
    <m/>
    <m/>
    <m/>
    <x v="9"/>
  </r>
  <r>
    <n v="13.391666666666547"/>
    <m/>
    <m/>
    <m/>
    <m/>
    <m/>
    <m/>
    <m/>
    <m/>
    <m/>
    <m/>
    <m/>
    <x v="9"/>
  </r>
  <r>
    <n v="13.39999999999988"/>
    <m/>
    <m/>
    <m/>
    <m/>
    <m/>
    <m/>
    <m/>
    <m/>
    <m/>
    <m/>
    <m/>
    <x v="9"/>
  </r>
  <r>
    <n v="13.408333333333212"/>
    <m/>
    <m/>
    <m/>
    <m/>
    <m/>
    <m/>
    <m/>
    <m/>
    <m/>
    <m/>
    <m/>
    <x v="9"/>
  </r>
  <r>
    <n v="13.416666666666545"/>
    <m/>
    <m/>
    <m/>
    <m/>
    <m/>
    <m/>
    <m/>
    <m/>
    <m/>
    <m/>
    <m/>
    <x v="9"/>
  </r>
  <r>
    <n v="13.424999999999878"/>
    <m/>
    <m/>
    <m/>
    <m/>
    <m/>
    <m/>
    <m/>
    <m/>
    <m/>
    <m/>
    <m/>
    <x v="9"/>
  </r>
  <r>
    <n v="13.433333333333211"/>
    <m/>
    <m/>
    <m/>
    <m/>
    <m/>
    <m/>
    <m/>
    <m/>
    <m/>
    <m/>
    <m/>
    <x v="9"/>
  </r>
  <r>
    <n v="13.441666666666544"/>
    <m/>
    <m/>
    <m/>
    <m/>
    <m/>
    <m/>
    <m/>
    <m/>
    <m/>
    <m/>
    <m/>
    <x v="9"/>
  </r>
  <r>
    <n v="13.449999999999877"/>
    <m/>
    <m/>
    <m/>
    <m/>
    <m/>
    <m/>
    <m/>
    <m/>
    <m/>
    <m/>
    <m/>
    <x v="9"/>
  </r>
  <r>
    <n v="13.45833333333321"/>
    <m/>
    <m/>
    <m/>
    <m/>
    <m/>
    <m/>
    <m/>
    <m/>
    <m/>
    <m/>
    <m/>
    <x v="9"/>
  </r>
  <r>
    <n v="13.466666666666542"/>
    <m/>
    <m/>
    <m/>
    <m/>
    <m/>
    <m/>
    <m/>
    <m/>
    <m/>
    <m/>
    <m/>
    <x v="9"/>
  </r>
  <r>
    <n v="13.474999999999875"/>
    <m/>
    <m/>
    <m/>
    <m/>
    <m/>
    <m/>
    <m/>
    <m/>
    <m/>
    <m/>
    <m/>
    <x v="9"/>
  </r>
  <r>
    <n v="13.483333333333208"/>
    <m/>
    <m/>
    <m/>
    <m/>
    <m/>
    <m/>
    <m/>
    <m/>
    <m/>
    <m/>
    <m/>
    <x v="9"/>
  </r>
  <r>
    <n v="13.491666666666541"/>
    <m/>
    <m/>
    <m/>
    <m/>
    <m/>
    <m/>
    <m/>
    <m/>
    <m/>
    <m/>
    <m/>
    <x v="9"/>
  </r>
  <r>
    <n v="13.499999999999874"/>
    <m/>
    <m/>
    <m/>
    <m/>
    <m/>
    <m/>
    <m/>
    <m/>
    <m/>
    <m/>
    <m/>
    <x v="9"/>
  </r>
  <r>
    <n v="13.508333333333207"/>
    <m/>
    <m/>
    <m/>
    <m/>
    <m/>
    <m/>
    <m/>
    <m/>
    <m/>
    <m/>
    <m/>
    <x v="9"/>
  </r>
  <r>
    <n v="13.51666666666654"/>
    <m/>
    <m/>
    <m/>
    <m/>
    <m/>
    <m/>
    <m/>
    <m/>
    <m/>
    <m/>
    <m/>
    <x v="9"/>
  </r>
  <r>
    <n v="13.524999999999872"/>
    <m/>
    <m/>
    <m/>
    <m/>
    <m/>
    <m/>
    <m/>
    <m/>
    <m/>
    <m/>
    <m/>
    <x v="9"/>
  </r>
  <r>
    <n v="13.533333333333205"/>
    <m/>
    <m/>
    <m/>
    <m/>
    <m/>
    <m/>
    <m/>
    <m/>
    <m/>
    <m/>
    <m/>
    <x v="9"/>
  </r>
  <r>
    <n v="13.541666666666538"/>
    <m/>
    <m/>
    <m/>
    <m/>
    <m/>
    <m/>
    <m/>
    <m/>
    <m/>
    <m/>
    <m/>
    <x v="9"/>
  </r>
  <r>
    <n v="13.549999999999871"/>
    <m/>
    <m/>
    <m/>
    <m/>
    <m/>
    <m/>
    <m/>
    <m/>
    <m/>
    <m/>
    <m/>
    <x v="9"/>
  </r>
  <r>
    <n v="13.558333333333204"/>
    <m/>
    <m/>
    <m/>
    <m/>
    <m/>
    <m/>
    <m/>
    <m/>
    <m/>
    <m/>
    <m/>
    <x v="9"/>
  </r>
  <r>
    <n v="13.566666666666537"/>
    <m/>
    <m/>
    <m/>
    <m/>
    <m/>
    <m/>
    <m/>
    <m/>
    <m/>
    <m/>
    <m/>
    <x v="9"/>
  </r>
  <r>
    <n v="13.57499999999987"/>
    <m/>
    <m/>
    <m/>
    <m/>
    <m/>
    <m/>
    <m/>
    <m/>
    <m/>
    <m/>
    <m/>
    <x v="9"/>
  </r>
  <r>
    <n v="13.583333333333202"/>
    <m/>
    <m/>
    <m/>
    <m/>
    <m/>
    <m/>
    <m/>
    <m/>
    <m/>
    <m/>
    <m/>
    <x v="9"/>
  </r>
  <r>
    <n v="13.591666666666535"/>
    <m/>
    <m/>
    <m/>
    <m/>
    <m/>
    <m/>
    <m/>
    <m/>
    <m/>
    <m/>
    <m/>
    <x v="9"/>
  </r>
  <r>
    <n v="13.599999999999868"/>
    <m/>
    <m/>
    <m/>
    <m/>
    <m/>
    <m/>
    <m/>
    <m/>
    <m/>
    <m/>
    <m/>
    <x v="9"/>
  </r>
  <r>
    <n v="13.608333333333201"/>
    <m/>
    <m/>
    <m/>
    <m/>
    <m/>
    <m/>
    <m/>
    <m/>
    <m/>
    <m/>
    <m/>
    <x v="9"/>
  </r>
  <r>
    <n v="13.616666666666534"/>
    <m/>
    <m/>
    <m/>
    <m/>
    <m/>
    <m/>
    <m/>
    <m/>
    <m/>
    <m/>
    <m/>
    <x v="9"/>
  </r>
  <r>
    <n v="13.624999999999867"/>
    <m/>
    <m/>
    <m/>
    <m/>
    <m/>
    <m/>
    <m/>
    <m/>
    <m/>
    <m/>
    <m/>
    <x v="9"/>
  </r>
  <r>
    <n v="13.6333333333332"/>
    <m/>
    <m/>
    <m/>
    <m/>
    <m/>
    <m/>
    <m/>
    <m/>
    <m/>
    <m/>
    <m/>
    <x v="9"/>
  </r>
  <r>
    <n v="13.641666666666532"/>
    <m/>
    <m/>
    <m/>
    <m/>
    <m/>
    <m/>
    <m/>
    <m/>
    <m/>
    <m/>
    <m/>
    <x v="9"/>
  </r>
  <r>
    <n v="13.649999999999865"/>
    <m/>
    <m/>
    <m/>
    <m/>
    <m/>
    <m/>
    <m/>
    <m/>
    <m/>
    <m/>
    <m/>
    <x v="9"/>
  </r>
  <r>
    <n v="13.658333333333198"/>
    <m/>
    <m/>
    <m/>
    <m/>
    <m/>
    <m/>
    <m/>
    <m/>
    <m/>
    <m/>
    <m/>
    <x v="9"/>
  </r>
  <r>
    <n v="13.666666666666531"/>
    <m/>
    <m/>
    <m/>
    <m/>
    <m/>
    <m/>
    <m/>
    <m/>
    <m/>
    <m/>
    <m/>
    <x v="9"/>
  </r>
  <r>
    <n v="13.674999999999864"/>
    <m/>
    <m/>
    <m/>
    <m/>
    <m/>
    <m/>
    <m/>
    <m/>
    <m/>
    <m/>
    <m/>
    <x v="9"/>
  </r>
  <r>
    <n v="13.683333333333197"/>
    <m/>
    <m/>
    <m/>
    <m/>
    <m/>
    <m/>
    <m/>
    <m/>
    <m/>
    <m/>
    <m/>
    <x v="9"/>
  </r>
  <r>
    <n v="13.69166666666653"/>
    <m/>
    <m/>
    <m/>
    <m/>
    <m/>
    <m/>
    <m/>
    <m/>
    <m/>
    <m/>
    <m/>
    <x v="9"/>
  </r>
  <r>
    <n v="13.699999999999863"/>
    <m/>
    <m/>
    <m/>
    <m/>
    <m/>
    <m/>
    <m/>
    <m/>
    <m/>
    <m/>
    <m/>
    <x v="9"/>
  </r>
  <r>
    <n v="13.708333333333195"/>
    <m/>
    <m/>
    <m/>
    <m/>
    <m/>
    <m/>
    <m/>
    <m/>
    <m/>
    <m/>
    <m/>
    <x v="9"/>
  </r>
  <r>
    <n v="13.716666666666528"/>
    <m/>
    <m/>
    <m/>
    <m/>
    <m/>
    <m/>
    <m/>
    <m/>
    <m/>
    <m/>
    <m/>
    <x v="9"/>
  </r>
  <r>
    <n v="13.724999999999861"/>
    <m/>
    <m/>
    <m/>
    <m/>
    <m/>
    <m/>
    <m/>
    <m/>
    <m/>
    <m/>
    <m/>
    <x v="9"/>
  </r>
  <r>
    <n v="13.733333333333194"/>
    <m/>
    <m/>
    <m/>
    <m/>
    <m/>
    <m/>
    <m/>
    <m/>
    <m/>
    <m/>
    <m/>
    <x v="9"/>
  </r>
  <r>
    <n v="13.741666666666527"/>
    <m/>
    <m/>
    <m/>
    <m/>
    <m/>
    <m/>
    <m/>
    <m/>
    <m/>
    <m/>
    <m/>
    <x v="9"/>
  </r>
  <r>
    <n v="13.74999999999986"/>
    <m/>
    <m/>
    <m/>
    <m/>
    <m/>
    <m/>
    <m/>
    <m/>
    <m/>
    <m/>
    <m/>
    <x v="9"/>
  </r>
  <r>
    <n v="13.758333333333193"/>
    <m/>
    <m/>
    <m/>
    <m/>
    <m/>
    <m/>
    <m/>
    <m/>
    <m/>
    <m/>
    <m/>
    <x v="9"/>
  </r>
  <r>
    <n v="13.766666666666525"/>
    <m/>
    <m/>
    <m/>
    <m/>
    <m/>
    <m/>
    <m/>
    <m/>
    <m/>
    <m/>
    <m/>
    <x v="9"/>
  </r>
  <r>
    <n v="13.774999999999858"/>
    <m/>
    <m/>
    <m/>
    <m/>
    <m/>
    <m/>
    <m/>
    <m/>
    <m/>
    <m/>
    <m/>
    <x v="9"/>
  </r>
  <r>
    <n v="13.783333333333191"/>
    <m/>
    <m/>
    <m/>
    <m/>
    <m/>
    <m/>
    <m/>
    <m/>
    <m/>
    <m/>
    <m/>
    <x v="9"/>
  </r>
  <r>
    <n v="13.791666666666524"/>
    <m/>
    <m/>
    <m/>
    <m/>
    <m/>
    <m/>
    <m/>
    <m/>
    <m/>
    <m/>
    <m/>
    <x v="9"/>
  </r>
  <r>
    <n v="13.799999999999857"/>
    <m/>
    <m/>
    <m/>
    <m/>
    <m/>
    <m/>
    <m/>
    <m/>
    <m/>
    <m/>
    <m/>
    <x v="9"/>
  </r>
  <r>
    <n v="13.80833333333319"/>
    <m/>
    <m/>
    <m/>
    <m/>
    <m/>
    <m/>
    <m/>
    <m/>
    <m/>
    <m/>
    <m/>
    <x v="9"/>
  </r>
  <r>
    <n v="13.816666666666523"/>
    <m/>
    <m/>
    <m/>
    <m/>
    <m/>
    <m/>
    <m/>
    <m/>
    <m/>
    <m/>
    <m/>
    <x v="9"/>
  </r>
  <r>
    <n v="13.824999999999855"/>
    <m/>
    <m/>
    <m/>
    <m/>
    <m/>
    <m/>
    <m/>
    <m/>
    <m/>
    <m/>
    <m/>
    <x v="9"/>
  </r>
  <r>
    <n v="13.833333333333188"/>
    <m/>
    <m/>
    <m/>
    <m/>
    <m/>
    <m/>
    <m/>
    <m/>
    <m/>
    <m/>
    <m/>
    <x v="9"/>
  </r>
  <r>
    <n v="13.841666666666521"/>
    <m/>
    <m/>
    <m/>
    <m/>
    <m/>
    <m/>
    <m/>
    <m/>
    <m/>
    <m/>
    <m/>
    <x v="9"/>
  </r>
  <r>
    <n v="13.849999999999854"/>
    <m/>
    <m/>
    <m/>
    <m/>
    <m/>
    <m/>
    <m/>
    <m/>
    <m/>
    <m/>
    <m/>
    <x v="9"/>
  </r>
  <r>
    <n v="13.858333333333187"/>
    <m/>
    <m/>
    <m/>
    <m/>
    <m/>
    <m/>
    <m/>
    <m/>
    <m/>
    <m/>
    <m/>
    <x v="9"/>
  </r>
  <r>
    <n v="13.86666666666652"/>
    <m/>
    <m/>
    <m/>
    <m/>
    <m/>
    <m/>
    <m/>
    <m/>
    <m/>
    <m/>
    <m/>
    <x v="9"/>
  </r>
  <r>
    <n v="13.874999999999853"/>
    <m/>
    <m/>
    <m/>
    <m/>
    <m/>
    <m/>
    <m/>
    <m/>
    <m/>
    <m/>
    <m/>
    <x v="9"/>
  </r>
  <r>
    <n v="13.883333333333185"/>
    <m/>
    <m/>
    <m/>
    <m/>
    <m/>
    <m/>
    <m/>
    <m/>
    <m/>
    <m/>
    <m/>
    <x v="9"/>
  </r>
  <r>
    <n v="13.891666666666518"/>
    <m/>
    <m/>
    <m/>
    <m/>
    <m/>
    <m/>
    <m/>
    <m/>
    <m/>
    <m/>
    <m/>
    <x v="9"/>
  </r>
  <r>
    <n v="13.899999999999851"/>
    <m/>
    <m/>
    <m/>
    <m/>
    <m/>
    <m/>
    <m/>
    <m/>
    <m/>
    <m/>
    <m/>
    <x v="9"/>
  </r>
  <r>
    <n v="13.908333333333184"/>
    <m/>
    <m/>
    <m/>
    <m/>
    <m/>
    <m/>
    <m/>
    <m/>
    <m/>
    <m/>
    <m/>
    <x v="9"/>
  </r>
  <r>
    <n v="13.916666666666517"/>
    <m/>
    <m/>
    <m/>
    <m/>
    <m/>
    <m/>
    <m/>
    <m/>
    <m/>
    <m/>
    <m/>
    <x v="9"/>
  </r>
  <r>
    <n v="13.92499999999985"/>
    <m/>
    <m/>
    <m/>
    <m/>
    <m/>
    <m/>
    <m/>
    <m/>
    <m/>
    <m/>
    <m/>
    <x v="9"/>
  </r>
  <r>
    <n v="13.933333333333183"/>
    <m/>
    <m/>
    <m/>
    <m/>
    <m/>
    <m/>
    <m/>
    <m/>
    <m/>
    <m/>
    <m/>
    <x v="9"/>
  </r>
  <r>
    <n v="13.941666666666515"/>
    <m/>
    <m/>
    <m/>
    <m/>
    <m/>
    <m/>
    <m/>
    <m/>
    <m/>
    <m/>
    <m/>
    <x v="9"/>
  </r>
  <r>
    <n v="13.949999999999848"/>
    <m/>
    <m/>
    <m/>
    <m/>
    <m/>
    <m/>
    <m/>
    <m/>
    <m/>
    <m/>
    <m/>
    <x v="9"/>
  </r>
  <r>
    <n v="13.958333333333181"/>
    <m/>
    <m/>
    <m/>
    <m/>
    <m/>
    <m/>
    <m/>
    <m/>
    <m/>
    <m/>
    <m/>
    <x v="9"/>
  </r>
  <r>
    <n v="13.966666666666514"/>
    <m/>
    <m/>
    <m/>
    <m/>
    <m/>
    <m/>
    <m/>
    <m/>
    <m/>
    <m/>
    <m/>
    <x v="9"/>
  </r>
  <r>
    <n v="13.974999999999847"/>
    <m/>
    <m/>
    <m/>
    <m/>
    <m/>
    <m/>
    <m/>
    <m/>
    <m/>
    <m/>
    <m/>
    <x v="9"/>
  </r>
  <r>
    <n v="13.98333333333318"/>
    <m/>
    <m/>
    <m/>
    <m/>
    <m/>
    <m/>
    <m/>
    <m/>
    <m/>
    <m/>
    <m/>
    <x v="9"/>
  </r>
  <r>
    <n v="13.991666666666513"/>
    <m/>
    <m/>
    <m/>
    <m/>
    <m/>
    <m/>
    <m/>
    <m/>
    <m/>
    <m/>
    <m/>
    <x v="9"/>
  </r>
  <r>
    <n v="13.999999999999845"/>
    <m/>
    <m/>
    <m/>
    <m/>
    <m/>
    <m/>
    <m/>
    <m/>
    <m/>
    <m/>
    <m/>
    <x v="9"/>
  </r>
  <r>
    <n v="14.008333333333178"/>
    <m/>
    <m/>
    <m/>
    <m/>
    <m/>
    <m/>
    <m/>
    <m/>
    <m/>
    <m/>
    <m/>
    <x v="9"/>
  </r>
  <r>
    <n v="14.016666666666511"/>
    <m/>
    <m/>
    <m/>
    <m/>
    <m/>
    <m/>
    <m/>
    <m/>
    <m/>
    <m/>
    <m/>
    <x v="9"/>
  </r>
  <r>
    <n v="14.024999999999844"/>
    <m/>
    <m/>
    <m/>
    <m/>
    <m/>
    <m/>
    <m/>
    <m/>
    <m/>
    <m/>
    <m/>
    <x v="9"/>
  </r>
  <r>
    <n v="14.033333333333177"/>
    <m/>
    <m/>
    <m/>
    <m/>
    <m/>
    <m/>
    <m/>
    <m/>
    <m/>
    <m/>
    <m/>
    <x v="9"/>
  </r>
  <r>
    <n v="14.04166666666651"/>
    <m/>
    <m/>
    <m/>
    <m/>
    <m/>
    <m/>
    <m/>
    <m/>
    <m/>
    <m/>
    <m/>
    <x v="9"/>
  </r>
  <r>
    <n v="14.049999999999843"/>
    <m/>
    <m/>
    <m/>
    <m/>
    <m/>
    <m/>
    <m/>
    <m/>
    <m/>
    <m/>
    <m/>
    <x v="9"/>
  </r>
  <r>
    <n v="14.058333333333175"/>
    <m/>
    <m/>
    <m/>
    <m/>
    <m/>
    <m/>
    <m/>
    <m/>
    <m/>
    <m/>
    <m/>
    <x v="9"/>
  </r>
  <r>
    <n v="14.066666666666508"/>
    <m/>
    <m/>
    <m/>
    <m/>
    <m/>
    <m/>
    <m/>
    <m/>
    <m/>
    <m/>
    <m/>
    <x v="9"/>
  </r>
  <r>
    <n v="14.074999999999841"/>
    <m/>
    <m/>
    <m/>
    <m/>
    <m/>
    <m/>
    <m/>
    <m/>
    <m/>
    <m/>
    <m/>
    <x v="9"/>
  </r>
  <r>
    <n v="14.083333333333174"/>
    <m/>
    <m/>
    <m/>
    <m/>
    <m/>
    <m/>
    <m/>
    <m/>
    <m/>
    <m/>
    <m/>
    <x v="9"/>
  </r>
  <r>
    <n v="14.091666666666507"/>
    <m/>
    <m/>
    <m/>
    <m/>
    <m/>
    <m/>
    <m/>
    <m/>
    <m/>
    <m/>
    <m/>
    <x v="9"/>
  </r>
  <r>
    <n v="14.09999999999984"/>
    <m/>
    <m/>
    <m/>
    <m/>
    <m/>
    <m/>
    <m/>
    <m/>
    <m/>
    <m/>
    <m/>
    <x v="9"/>
  </r>
  <r>
    <n v="14.108333333333173"/>
    <m/>
    <m/>
    <m/>
    <m/>
    <m/>
    <m/>
    <m/>
    <m/>
    <m/>
    <m/>
    <m/>
    <x v="9"/>
  </r>
  <r>
    <n v="14.116666666666505"/>
    <m/>
    <m/>
    <m/>
    <m/>
    <m/>
    <m/>
    <m/>
    <m/>
    <m/>
    <m/>
    <m/>
    <x v="9"/>
  </r>
  <r>
    <n v="14.124999999999838"/>
    <m/>
    <m/>
    <m/>
    <m/>
    <m/>
    <m/>
    <m/>
    <m/>
    <m/>
    <m/>
    <m/>
    <x v="9"/>
  </r>
  <r>
    <n v="14.133333333333171"/>
    <m/>
    <m/>
    <m/>
    <m/>
    <m/>
    <m/>
    <m/>
    <m/>
    <m/>
    <m/>
    <m/>
    <x v="9"/>
  </r>
  <r>
    <n v="14.141666666666504"/>
    <m/>
    <m/>
    <m/>
    <m/>
    <m/>
    <m/>
    <m/>
    <m/>
    <m/>
    <m/>
    <m/>
    <x v="9"/>
  </r>
  <r>
    <n v="14.149999999999837"/>
    <m/>
    <m/>
    <m/>
    <m/>
    <m/>
    <m/>
    <m/>
    <m/>
    <m/>
    <m/>
    <m/>
    <x v="9"/>
  </r>
  <r>
    <n v="14.15833333333317"/>
    <m/>
    <m/>
    <m/>
    <m/>
    <m/>
    <m/>
    <m/>
    <m/>
    <m/>
    <m/>
    <m/>
    <x v="9"/>
  </r>
  <r>
    <n v="14.166666666666503"/>
    <m/>
    <m/>
    <m/>
    <m/>
    <m/>
    <m/>
    <m/>
    <m/>
    <m/>
    <m/>
    <m/>
    <x v="9"/>
  </r>
  <r>
    <n v="14.174999999999836"/>
    <m/>
    <m/>
    <m/>
    <m/>
    <m/>
    <m/>
    <m/>
    <m/>
    <m/>
    <m/>
    <m/>
    <x v="9"/>
  </r>
  <r>
    <n v="14.183333333333168"/>
    <m/>
    <m/>
    <m/>
    <m/>
    <m/>
    <m/>
    <m/>
    <m/>
    <m/>
    <m/>
    <m/>
    <x v="9"/>
  </r>
  <r>
    <n v="14.191666666666501"/>
    <m/>
    <m/>
    <m/>
    <m/>
    <m/>
    <m/>
    <m/>
    <m/>
    <m/>
    <m/>
    <m/>
    <x v="9"/>
  </r>
  <r>
    <n v="14.199999999999834"/>
    <m/>
    <m/>
    <m/>
    <m/>
    <m/>
    <m/>
    <m/>
    <m/>
    <m/>
    <m/>
    <m/>
    <x v="9"/>
  </r>
  <r>
    <n v="14.208333333333167"/>
    <m/>
    <m/>
    <m/>
    <m/>
    <m/>
    <m/>
    <m/>
    <m/>
    <m/>
    <m/>
    <m/>
    <x v="9"/>
  </r>
  <r>
    <n v="14.2166666666665"/>
    <m/>
    <m/>
    <m/>
    <m/>
    <m/>
    <m/>
    <m/>
    <m/>
    <m/>
    <m/>
    <m/>
    <x v="9"/>
  </r>
  <r>
    <n v="14.224999999999833"/>
    <m/>
    <m/>
    <m/>
    <m/>
    <m/>
    <m/>
    <m/>
    <m/>
    <m/>
    <m/>
    <m/>
    <x v="9"/>
  </r>
  <r>
    <n v="14.233333333333166"/>
    <m/>
    <m/>
    <m/>
    <m/>
    <m/>
    <m/>
    <m/>
    <m/>
    <m/>
    <m/>
    <m/>
    <x v="9"/>
  </r>
  <r>
    <n v="14.241666666666498"/>
    <m/>
    <m/>
    <m/>
    <m/>
    <m/>
    <m/>
    <m/>
    <m/>
    <m/>
    <m/>
    <m/>
    <x v="9"/>
  </r>
  <r>
    <n v="14.249999999999831"/>
    <m/>
    <m/>
    <m/>
    <m/>
    <m/>
    <m/>
    <m/>
    <m/>
    <m/>
    <m/>
    <m/>
    <x v="9"/>
  </r>
  <r>
    <n v="14.258333333333164"/>
    <m/>
    <m/>
    <m/>
    <m/>
    <m/>
    <m/>
    <m/>
    <m/>
    <m/>
    <m/>
    <m/>
    <x v="9"/>
  </r>
  <r>
    <n v="14.266666666666497"/>
    <m/>
    <m/>
    <m/>
    <m/>
    <m/>
    <m/>
    <m/>
    <m/>
    <m/>
    <m/>
    <m/>
    <x v="9"/>
  </r>
  <r>
    <n v="14.27499999999983"/>
    <m/>
    <m/>
    <m/>
    <m/>
    <m/>
    <m/>
    <m/>
    <m/>
    <m/>
    <m/>
    <m/>
    <x v="9"/>
  </r>
  <r>
    <n v="14.283333333333163"/>
    <m/>
    <m/>
    <m/>
    <m/>
    <m/>
    <m/>
    <m/>
    <m/>
    <m/>
    <m/>
    <m/>
    <x v="9"/>
  </r>
  <r>
    <n v="14.291666666666496"/>
    <m/>
    <m/>
    <m/>
    <m/>
    <m/>
    <m/>
    <m/>
    <m/>
    <m/>
    <m/>
    <m/>
    <x v="9"/>
  </r>
  <r>
    <n v="14.299999999999828"/>
    <m/>
    <m/>
    <m/>
    <m/>
    <m/>
    <m/>
    <m/>
    <m/>
    <m/>
    <m/>
    <m/>
    <x v="9"/>
  </r>
  <r>
    <n v="14.308333333333161"/>
    <m/>
    <m/>
    <m/>
    <m/>
    <m/>
    <m/>
    <m/>
    <m/>
    <m/>
    <m/>
    <m/>
    <x v="9"/>
  </r>
  <r>
    <n v="14.316666666666494"/>
    <m/>
    <m/>
    <m/>
    <m/>
    <m/>
    <m/>
    <m/>
    <m/>
    <m/>
    <m/>
    <m/>
    <x v="9"/>
  </r>
  <r>
    <n v="14.324999999999827"/>
    <m/>
    <m/>
    <m/>
    <m/>
    <m/>
    <m/>
    <m/>
    <m/>
    <m/>
    <m/>
    <m/>
    <x v="9"/>
  </r>
  <r>
    <n v="14.33333333333316"/>
    <m/>
    <m/>
    <m/>
    <m/>
    <m/>
    <m/>
    <m/>
    <m/>
    <m/>
    <m/>
    <m/>
    <x v="9"/>
  </r>
  <r>
    <n v="14.341666666666493"/>
    <m/>
    <m/>
    <m/>
    <m/>
    <m/>
    <m/>
    <m/>
    <m/>
    <m/>
    <m/>
    <m/>
    <x v="9"/>
  </r>
  <r>
    <n v="14.349999999999826"/>
    <m/>
    <m/>
    <m/>
    <m/>
    <m/>
    <m/>
    <m/>
    <m/>
    <m/>
    <m/>
    <m/>
    <x v="9"/>
  </r>
  <r>
    <n v="14.358333333333158"/>
    <m/>
    <m/>
    <m/>
    <m/>
    <m/>
    <m/>
    <m/>
    <m/>
    <m/>
    <m/>
    <m/>
    <x v="9"/>
  </r>
  <r>
    <n v="14.366666666666491"/>
    <m/>
    <m/>
    <m/>
    <m/>
    <m/>
    <m/>
    <m/>
    <m/>
    <m/>
    <m/>
    <m/>
    <x v="9"/>
  </r>
  <r>
    <n v="14.374999999999824"/>
    <m/>
    <m/>
    <m/>
    <m/>
    <m/>
    <m/>
    <m/>
    <m/>
    <m/>
    <m/>
    <m/>
    <x v="9"/>
  </r>
  <r>
    <n v="14.383333333333157"/>
    <m/>
    <m/>
    <m/>
    <m/>
    <m/>
    <m/>
    <m/>
    <m/>
    <m/>
    <m/>
    <m/>
    <x v="9"/>
  </r>
  <r>
    <n v="14.39166666666649"/>
    <m/>
    <m/>
    <m/>
    <m/>
    <m/>
    <m/>
    <m/>
    <m/>
    <m/>
    <m/>
    <m/>
    <x v="9"/>
  </r>
  <r>
    <n v="14.399999999999823"/>
    <m/>
    <m/>
    <m/>
    <m/>
    <m/>
    <m/>
    <m/>
    <m/>
    <m/>
    <m/>
    <m/>
    <x v="9"/>
  </r>
  <r>
    <n v="14.408333333333156"/>
    <m/>
    <m/>
    <m/>
    <m/>
    <m/>
    <m/>
    <m/>
    <m/>
    <m/>
    <m/>
    <m/>
    <x v="9"/>
  </r>
  <r>
    <n v="14.416666666666488"/>
    <m/>
    <m/>
    <m/>
    <m/>
    <m/>
    <m/>
    <m/>
    <m/>
    <m/>
    <m/>
    <m/>
    <x v="9"/>
  </r>
  <r>
    <n v="14.424999999999821"/>
    <m/>
    <m/>
    <m/>
    <m/>
    <m/>
    <m/>
    <m/>
    <m/>
    <m/>
    <m/>
    <m/>
    <x v="9"/>
  </r>
  <r>
    <n v="14.433333333333154"/>
    <m/>
    <m/>
    <m/>
    <m/>
    <m/>
    <m/>
    <m/>
    <m/>
    <m/>
    <m/>
    <m/>
    <x v="9"/>
  </r>
  <r>
    <n v="14.441666666666487"/>
    <m/>
    <m/>
    <m/>
    <m/>
    <m/>
    <m/>
    <m/>
    <m/>
    <m/>
    <m/>
    <m/>
    <x v="9"/>
  </r>
  <r>
    <n v="14.44999999999982"/>
    <m/>
    <m/>
    <m/>
    <m/>
    <m/>
    <m/>
    <m/>
    <m/>
    <m/>
    <m/>
    <m/>
    <x v="9"/>
  </r>
  <r>
    <n v="14.458333333333153"/>
    <m/>
    <m/>
    <m/>
    <m/>
    <m/>
    <m/>
    <m/>
    <m/>
    <m/>
    <m/>
    <m/>
    <x v="9"/>
  </r>
  <r>
    <n v="14.466666666666486"/>
    <m/>
    <m/>
    <m/>
    <m/>
    <m/>
    <m/>
    <m/>
    <m/>
    <m/>
    <m/>
    <m/>
    <x v="9"/>
  </r>
  <r>
    <n v="14.474999999999818"/>
    <m/>
    <m/>
    <m/>
    <m/>
    <m/>
    <m/>
    <m/>
    <m/>
    <m/>
    <m/>
    <m/>
    <x v="9"/>
  </r>
  <r>
    <n v="14.483333333333151"/>
    <m/>
    <m/>
    <m/>
    <m/>
    <m/>
    <m/>
    <m/>
    <m/>
    <m/>
    <m/>
    <m/>
    <x v="9"/>
  </r>
  <r>
    <n v="14.491666666666484"/>
    <m/>
    <m/>
    <m/>
    <m/>
    <m/>
    <m/>
    <m/>
    <m/>
    <m/>
    <m/>
    <m/>
    <x v="9"/>
  </r>
  <r>
    <n v="14.499999999999817"/>
    <m/>
    <m/>
    <m/>
    <m/>
    <m/>
    <m/>
    <m/>
    <m/>
    <m/>
    <m/>
    <m/>
    <x v="9"/>
  </r>
  <r>
    <n v="14.50833333333315"/>
    <m/>
    <m/>
    <m/>
    <m/>
    <m/>
    <m/>
    <m/>
    <m/>
    <m/>
    <m/>
    <m/>
    <x v="9"/>
  </r>
  <r>
    <n v="14.516666666666483"/>
    <m/>
    <m/>
    <m/>
    <m/>
    <m/>
    <m/>
    <m/>
    <m/>
    <m/>
    <m/>
    <m/>
    <x v="9"/>
  </r>
  <r>
    <n v="14.524999999999816"/>
    <m/>
    <m/>
    <m/>
    <m/>
    <m/>
    <m/>
    <m/>
    <m/>
    <m/>
    <m/>
    <m/>
    <x v="9"/>
  </r>
  <r>
    <n v="14.533333333333148"/>
    <m/>
    <m/>
    <m/>
    <m/>
    <m/>
    <m/>
    <m/>
    <m/>
    <m/>
    <m/>
    <m/>
    <x v="9"/>
  </r>
  <r>
    <n v="14.541666666666481"/>
    <m/>
    <m/>
    <m/>
    <m/>
    <m/>
    <m/>
    <m/>
    <m/>
    <m/>
    <m/>
    <m/>
    <x v="9"/>
  </r>
  <r>
    <n v="14.549999999999814"/>
    <m/>
    <m/>
    <m/>
    <m/>
    <m/>
    <m/>
    <m/>
    <m/>
    <m/>
    <m/>
    <m/>
    <x v="9"/>
  </r>
  <r>
    <n v="14.558333333333147"/>
    <m/>
    <m/>
    <m/>
    <m/>
    <m/>
    <m/>
    <m/>
    <m/>
    <m/>
    <m/>
    <m/>
    <x v="9"/>
  </r>
  <r>
    <n v="14.56666666666648"/>
    <m/>
    <m/>
    <m/>
    <m/>
    <m/>
    <m/>
    <m/>
    <m/>
    <m/>
    <m/>
    <m/>
    <x v="9"/>
  </r>
  <r>
    <n v="14.574999999999813"/>
    <m/>
    <m/>
    <m/>
    <m/>
    <m/>
    <m/>
    <m/>
    <m/>
    <m/>
    <m/>
    <m/>
    <x v="9"/>
  </r>
  <r>
    <n v="14.583333333333146"/>
    <m/>
    <m/>
    <m/>
    <m/>
    <m/>
    <m/>
    <m/>
    <m/>
    <m/>
    <m/>
    <m/>
    <x v="9"/>
  </r>
  <r>
    <n v="14.591666666666478"/>
    <m/>
    <m/>
    <m/>
    <m/>
    <m/>
    <m/>
    <m/>
    <m/>
    <m/>
    <m/>
    <m/>
    <x v="9"/>
  </r>
  <r>
    <n v="14.599999999999811"/>
    <m/>
    <m/>
    <m/>
    <m/>
    <m/>
    <m/>
    <m/>
    <m/>
    <m/>
    <m/>
    <m/>
    <x v="9"/>
  </r>
  <r>
    <n v="14.608333333333144"/>
    <m/>
    <m/>
    <m/>
    <m/>
    <m/>
    <m/>
    <m/>
    <m/>
    <m/>
    <m/>
    <m/>
    <x v="9"/>
  </r>
  <r>
    <n v="14.616666666666477"/>
    <m/>
    <m/>
    <m/>
    <m/>
    <m/>
    <m/>
    <m/>
    <m/>
    <m/>
    <m/>
    <m/>
    <x v="9"/>
  </r>
  <r>
    <n v="14.62499999999981"/>
    <m/>
    <m/>
    <m/>
    <m/>
    <m/>
    <m/>
    <m/>
    <m/>
    <m/>
    <m/>
    <m/>
    <x v="9"/>
  </r>
  <r>
    <n v="14.633333333333143"/>
    <m/>
    <m/>
    <m/>
    <m/>
    <m/>
    <m/>
    <m/>
    <m/>
    <m/>
    <m/>
    <m/>
    <x v="9"/>
  </r>
  <r>
    <n v="14.641666666666476"/>
    <m/>
    <m/>
    <m/>
    <m/>
    <m/>
    <m/>
    <m/>
    <m/>
    <m/>
    <m/>
    <m/>
    <x v="9"/>
  </r>
  <r>
    <n v="14.649999999999809"/>
    <m/>
    <m/>
    <m/>
    <m/>
    <m/>
    <m/>
    <m/>
    <m/>
    <m/>
    <m/>
    <m/>
    <x v="9"/>
  </r>
  <r>
    <n v="14.658333333333141"/>
    <m/>
    <m/>
    <m/>
    <m/>
    <m/>
    <m/>
    <m/>
    <m/>
    <m/>
    <m/>
    <m/>
    <x v="9"/>
  </r>
  <r>
    <n v="14.666666666666474"/>
    <m/>
    <m/>
    <m/>
    <m/>
    <m/>
    <m/>
    <m/>
    <m/>
    <m/>
    <m/>
    <m/>
    <x v="9"/>
  </r>
  <r>
    <n v="14.674999999999807"/>
    <m/>
    <m/>
    <m/>
    <m/>
    <m/>
    <m/>
    <m/>
    <m/>
    <m/>
    <m/>
    <m/>
    <x v="9"/>
  </r>
  <r>
    <n v="14.68333333333314"/>
    <m/>
    <m/>
    <m/>
    <m/>
    <m/>
    <m/>
    <m/>
    <m/>
    <m/>
    <m/>
    <m/>
    <x v="9"/>
  </r>
  <r>
    <n v="14.691666666666473"/>
    <m/>
    <m/>
    <m/>
    <m/>
    <m/>
    <m/>
    <m/>
    <m/>
    <m/>
    <m/>
    <m/>
    <x v="9"/>
  </r>
  <r>
    <n v="14.699999999999806"/>
    <m/>
    <m/>
    <m/>
    <m/>
    <m/>
    <m/>
    <m/>
    <m/>
    <m/>
    <m/>
    <m/>
    <x v="9"/>
  </r>
  <r>
    <n v="14.708333333333139"/>
    <m/>
    <m/>
    <m/>
    <m/>
    <m/>
    <m/>
    <m/>
    <m/>
    <m/>
    <m/>
    <m/>
    <x v="9"/>
  </r>
  <r>
    <n v="14.716666666666471"/>
    <m/>
    <m/>
    <m/>
    <m/>
    <m/>
    <m/>
    <m/>
    <m/>
    <m/>
    <m/>
    <m/>
    <x v="9"/>
  </r>
  <r>
    <n v="14.724999999999804"/>
    <m/>
    <m/>
    <m/>
    <m/>
    <m/>
    <m/>
    <m/>
    <m/>
    <m/>
    <m/>
    <m/>
    <x v="9"/>
  </r>
  <r>
    <n v="14.733333333333137"/>
    <m/>
    <m/>
    <m/>
    <m/>
    <m/>
    <m/>
    <m/>
    <m/>
    <m/>
    <m/>
    <m/>
    <x v="9"/>
  </r>
  <r>
    <n v="14.74166666666647"/>
    <m/>
    <m/>
    <m/>
    <m/>
    <m/>
    <m/>
    <m/>
    <m/>
    <m/>
    <m/>
    <m/>
    <x v="9"/>
  </r>
  <r>
    <n v="14.749999999999803"/>
    <m/>
    <m/>
    <m/>
    <m/>
    <m/>
    <m/>
    <m/>
    <m/>
    <m/>
    <m/>
    <m/>
    <x v="9"/>
  </r>
  <r>
    <n v="14.758333333333136"/>
    <m/>
    <m/>
    <m/>
    <m/>
    <m/>
    <m/>
    <m/>
    <m/>
    <m/>
    <m/>
    <m/>
    <x v="9"/>
  </r>
  <r>
    <n v="14.766666666666469"/>
    <m/>
    <m/>
    <m/>
    <m/>
    <m/>
    <m/>
    <m/>
    <m/>
    <m/>
    <m/>
    <m/>
    <x v="9"/>
  </r>
  <r>
    <n v="14.774999999999801"/>
    <m/>
    <m/>
    <m/>
    <m/>
    <m/>
    <m/>
    <m/>
    <m/>
    <m/>
    <m/>
    <m/>
    <x v="9"/>
  </r>
  <r>
    <n v="14.783333333333134"/>
    <m/>
    <m/>
    <m/>
    <m/>
    <m/>
    <m/>
    <m/>
    <m/>
    <m/>
    <m/>
    <m/>
    <x v="9"/>
  </r>
  <r>
    <n v="14.791666666666467"/>
    <m/>
    <m/>
    <m/>
    <m/>
    <m/>
    <m/>
    <m/>
    <m/>
    <m/>
    <m/>
    <m/>
    <x v="9"/>
  </r>
  <r>
    <n v="14.7999999999998"/>
    <m/>
    <m/>
    <m/>
    <m/>
    <m/>
    <m/>
    <m/>
    <m/>
    <m/>
    <m/>
    <m/>
    <x v="9"/>
  </r>
  <r>
    <n v="14.808333333333133"/>
    <m/>
    <m/>
    <m/>
    <m/>
    <m/>
    <m/>
    <m/>
    <m/>
    <m/>
    <m/>
    <m/>
    <x v="9"/>
  </r>
  <r>
    <n v="14.816666666666466"/>
    <m/>
    <m/>
    <m/>
    <m/>
    <m/>
    <m/>
    <m/>
    <m/>
    <m/>
    <m/>
    <m/>
    <x v="9"/>
  </r>
  <r>
    <n v="14.824999999999799"/>
    <m/>
    <m/>
    <m/>
    <m/>
    <m/>
    <m/>
    <m/>
    <m/>
    <m/>
    <m/>
    <m/>
    <x v="9"/>
  </r>
  <r>
    <n v="14.833333333333131"/>
    <m/>
    <m/>
    <m/>
    <m/>
    <m/>
    <m/>
    <m/>
    <m/>
    <m/>
    <m/>
    <m/>
    <x v="9"/>
  </r>
  <r>
    <n v="14.841666666666464"/>
    <m/>
    <m/>
    <m/>
    <m/>
    <m/>
    <m/>
    <m/>
    <m/>
    <m/>
    <m/>
    <m/>
    <x v="9"/>
  </r>
  <r>
    <n v="14.849999999999797"/>
    <m/>
    <m/>
    <m/>
    <m/>
    <m/>
    <m/>
    <m/>
    <m/>
    <m/>
    <m/>
    <m/>
    <x v="9"/>
  </r>
  <r>
    <n v="14.85833333333313"/>
    <m/>
    <m/>
    <m/>
    <m/>
    <m/>
    <m/>
    <m/>
    <m/>
    <m/>
    <m/>
    <m/>
    <x v="9"/>
  </r>
  <r>
    <n v="14.866666666666463"/>
    <m/>
    <m/>
    <m/>
    <m/>
    <m/>
    <m/>
    <m/>
    <m/>
    <m/>
    <m/>
    <m/>
    <x v="9"/>
  </r>
  <r>
    <n v="14.874999999999796"/>
    <m/>
    <m/>
    <m/>
    <m/>
    <m/>
    <m/>
    <m/>
    <m/>
    <m/>
    <m/>
    <m/>
    <x v="9"/>
  </r>
  <r>
    <n v="14.883333333333129"/>
    <m/>
    <m/>
    <m/>
    <m/>
    <m/>
    <m/>
    <m/>
    <m/>
    <m/>
    <m/>
    <m/>
    <x v="9"/>
  </r>
  <r>
    <n v="14.891666666666461"/>
    <m/>
    <m/>
    <m/>
    <m/>
    <m/>
    <m/>
    <m/>
    <m/>
    <m/>
    <m/>
    <m/>
    <x v="9"/>
  </r>
  <r>
    <n v="14.899999999999794"/>
    <m/>
    <m/>
    <m/>
    <m/>
    <m/>
    <m/>
    <m/>
    <m/>
    <m/>
    <m/>
    <m/>
    <x v="9"/>
  </r>
  <r>
    <n v="14.908333333333127"/>
    <m/>
    <m/>
    <m/>
    <m/>
    <m/>
    <m/>
    <m/>
    <m/>
    <m/>
    <m/>
    <m/>
    <x v="9"/>
  </r>
  <r>
    <n v="14.91666666666646"/>
    <m/>
    <m/>
    <m/>
    <m/>
    <m/>
    <m/>
    <m/>
    <m/>
    <m/>
    <m/>
    <m/>
    <x v="9"/>
  </r>
  <r>
    <n v="14.924999999999793"/>
    <m/>
    <m/>
    <m/>
    <m/>
    <m/>
    <m/>
    <m/>
    <m/>
    <m/>
    <m/>
    <m/>
    <x v="9"/>
  </r>
  <r>
    <n v="14.933333333333126"/>
    <m/>
    <m/>
    <m/>
    <m/>
    <m/>
    <m/>
    <m/>
    <m/>
    <m/>
    <m/>
    <m/>
    <x v="9"/>
  </r>
  <r>
    <n v="14.941666666666459"/>
    <m/>
    <m/>
    <m/>
    <m/>
    <m/>
    <m/>
    <m/>
    <m/>
    <m/>
    <m/>
    <m/>
    <x v="9"/>
  </r>
  <r>
    <n v="14.949999999999791"/>
    <m/>
    <m/>
    <m/>
    <m/>
    <m/>
    <m/>
    <m/>
    <m/>
    <m/>
    <m/>
    <m/>
    <x v="9"/>
  </r>
  <r>
    <n v="14.958333333333124"/>
    <m/>
    <m/>
    <m/>
    <m/>
    <m/>
    <m/>
    <m/>
    <m/>
    <m/>
    <m/>
    <m/>
    <x v="9"/>
  </r>
  <r>
    <n v="14.966666666666457"/>
    <m/>
    <m/>
    <m/>
    <m/>
    <m/>
    <m/>
    <m/>
    <m/>
    <m/>
    <m/>
    <m/>
    <x v="9"/>
  </r>
  <r>
    <n v="14.97499999999979"/>
    <m/>
    <m/>
    <m/>
    <m/>
    <m/>
    <m/>
    <m/>
    <m/>
    <m/>
    <m/>
    <m/>
    <x v="9"/>
  </r>
  <r>
    <n v="14.983333333333123"/>
    <m/>
    <m/>
    <m/>
    <m/>
    <m/>
    <m/>
    <m/>
    <m/>
    <m/>
    <m/>
    <m/>
    <x v="9"/>
  </r>
  <r>
    <n v="14.991666666666456"/>
    <m/>
    <m/>
    <m/>
    <m/>
    <m/>
    <m/>
    <m/>
    <m/>
    <m/>
    <m/>
    <m/>
    <x v="9"/>
  </r>
  <r>
    <n v="14.999999999999789"/>
    <m/>
    <m/>
    <m/>
    <m/>
    <m/>
    <m/>
    <m/>
    <m/>
    <m/>
    <m/>
    <m/>
    <x v="9"/>
  </r>
  <r>
    <n v="15.008333333333121"/>
    <m/>
    <m/>
    <m/>
    <m/>
    <m/>
    <m/>
    <m/>
    <m/>
    <m/>
    <m/>
    <m/>
    <x v="9"/>
  </r>
  <r>
    <n v="15.016666666666454"/>
    <m/>
    <m/>
    <m/>
    <m/>
    <m/>
    <m/>
    <m/>
    <m/>
    <m/>
    <m/>
    <m/>
    <x v="9"/>
  </r>
  <r>
    <n v="15.024999999999787"/>
    <m/>
    <m/>
    <m/>
    <m/>
    <m/>
    <m/>
    <m/>
    <m/>
    <m/>
    <m/>
    <m/>
    <x v="9"/>
  </r>
  <r>
    <n v="15.03333333333312"/>
    <m/>
    <m/>
    <m/>
    <m/>
    <m/>
    <m/>
    <m/>
    <m/>
    <m/>
    <m/>
    <m/>
    <x v="9"/>
  </r>
  <r>
    <n v="15.041666666666453"/>
    <m/>
    <m/>
    <m/>
    <m/>
    <m/>
    <m/>
    <m/>
    <m/>
    <m/>
    <m/>
    <m/>
    <x v="9"/>
  </r>
  <r>
    <n v="15.049999999999786"/>
    <m/>
    <m/>
    <m/>
    <m/>
    <m/>
    <m/>
    <m/>
    <m/>
    <m/>
    <m/>
    <m/>
    <x v="9"/>
  </r>
  <r>
    <n v="15.058333333333119"/>
    <m/>
    <m/>
    <m/>
    <m/>
    <m/>
    <m/>
    <m/>
    <m/>
    <m/>
    <m/>
    <m/>
    <x v="9"/>
  </r>
  <r>
    <n v="15.066666666666451"/>
    <m/>
    <m/>
    <m/>
    <m/>
    <m/>
    <m/>
    <m/>
    <m/>
    <m/>
    <m/>
    <m/>
    <x v="9"/>
  </r>
  <r>
    <n v="15.074999999999784"/>
    <m/>
    <m/>
    <m/>
    <m/>
    <m/>
    <m/>
    <m/>
    <m/>
    <m/>
    <m/>
    <m/>
    <x v="9"/>
  </r>
  <r>
    <n v="15.083333333333117"/>
    <m/>
    <m/>
    <m/>
    <m/>
    <m/>
    <m/>
    <m/>
    <m/>
    <m/>
    <m/>
    <m/>
    <x v="9"/>
  </r>
  <r>
    <n v="15.09166666666645"/>
    <m/>
    <m/>
    <m/>
    <m/>
    <m/>
    <m/>
    <m/>
    <m/>
    <m/>
    <m/>
    <m/>
    <x v="9"/>
  </r>
  <r>
    <n v="15.099999999999783"/>
    <m/>
    <m/>
    <m/>
    <m/>
    <m/>
    <m/>
    <m/>
    <m/>
    <m/>
    <m/>
    <m/>
    <x v="9"/>
  </r>
  <r>
    <n v="15.108333333333116"/>
    <m/>
    <m/>
    <m/>
    <m/>
    <m/>
    <m/>
    <m/>
    <m/>
    <m/>
    <m/>
    <m/>
    <x v="9"/>
  </r>
  <r>
    <n v="15.116666666666449"/>
    <m/>
    <m/>
    <m/>
    <m/>
    <m/>
    <m/>
    <m/>
    <m/>
    <m/>
    <m/>
    <m/>
    <x v="9"/>
  </r>
  <r>
    <n v="15.124999999999782"/>
    <m/>
    <m/>
    <m/>
    <m/>
    <m/>
    <m/>
    <m/>
    <m/>
    <m/>
    <m/>
    <m/>
    <x v="9"/>
  </r>
  <r>
    <n v="15.133333333333114"/>
    <m/>
    <m/>
    <m/>
    <m/>
    <m/>
    <m/>
    <m/>
    <m/>
    <m/>
    <m/>
    <m/>
    <x v="9"/>
  </r>
  <r>
    <n v="15.141666666666447"/>
    <m/>
    <m/>
    <m/>
    <m/>
    <m/>
    <m/>
    <m/>
    <m/>
    <m/>
    <m/>
    <m/>
    <x v="9"/>
  </r>
  <r>
    <n v="15.14999999999978"/>
    <m/>
    <m/>
    <m/>
    <m/>
    <m/>
    <m/>
    <m/>
    <m/>
    <m/>
    <m/>
    <m/>
    <x v="9"/>
  </r>
  <r>
    <n v="15.158333333333113"/>
    <m/>
    <m/>
    <m/>
    <m/>
    <m/>
    <m/>
    <m/>
    <m/>
    <m/>
    <m/>
    <m/>
    <x v="9"/>
  </r>
  <r>
    <n v="15.166666666666446"/>
    <m/>
    <m/>
    <m/>
    <m/>
    <m/>
    <m/>
    <m/>
    <m/>
    <m/>
    <m/>
    <m/>
    <x v="9"/>
  </r>
  <r>
    <n v="15.174999999999779"/>
    <m/>
    <m/>
    <m/>
    <m/>
    <m/>
    <m/>
    <m/>
    <m/>
    <m/>
    <m/>
    <m/>
    <x v="9"/>
  </r>
  <r>
    <n v="15.183333333333112"/>
    <m/>
    <m/>
    <m/>
    <m/>
    <m/>
    <m/>
    <m/>
    <m/>
    <m/>
    <m/>
    <m/>
    <x v="9"/>
  </r>
  <r>
    <n v="15.191666666666444"/>
    <m/>
    <m/>
    <m/>
    <m/>
    <m/>
    <m/>
    <m/>
    <m/>
    <m/>
    <m/>
    <m/>
    <x v="9"/>
  </r>
  <r>
    <n v="15.199999999999777"/>
    <m/>
    <m/>
    <m/>
    <m/>
    <m/>
    <m/>
    <m/>
    <m/>
    <m/>
    <m/>
    <m/>
    <x v="9"/>
  </r>
  <r>
    <n v="15.20833333333311"/>
    <m/>
    <m/>
    <m/>
    <m/>
    <m/>
    <m/>
    <m/>
    <m/>
    <m/>
    <m/>
    <m/>
    <x v="9"/>
  </r>
  <r>
    <n v="15.216666666666443"/>
    <m/>
    <m/>
    <m/>
    <m/>
    <m/>
    <m/>
    <m/>
    <m/>
    <m/>
    <m/>
    <m/>
    <x v="9"/>
  </r>
  <r>
    <n v="15.224999999999776"/>
    <m/>
    <m/>
    <m/>
    <m/>
    <m/>
    <m/>
    <m/>
    <m/>
    <m/>
    <m/>
    <m/>
    <x v="9"/>
  </r>
  <r>
    <n v="15.233333333333109"/>
    <m/>
    <m/>
    <m/>
    <m/>
    <m/>
    <m/>
    <m/>
    <m/>
    <m/>
    <m/>
    <m/>
    <x v="9"/>
  </r>
  <r>
    <n v="15.241666666666442"/>
    <m/>
    <m/>
    <m/>
    <m/>
    <m/>
    <m/>
    <m/>
    <m/>
    <m/>
    <m/>
    <m/>
    <x v="9"/>
  </r>
  <r>
    <n v="15.249999999999774"/>
    <m/>
    <m/>
    <m/>
    <m/>
    <m/>
    <m/>
    <m/>
    <m/>
    <m/>
    <m/>
    <m/>
    <x v="9"/>
  </r>
  <r>
    <n v="15.258333333333107"/>
    <m/>
    <m/>
    <m/>
    <m/>
    <m/>
    <m/>
    <m/>
    <m/>
    <m/>
    <m/>
    <m/>
    <x v="9"/>
  </r>
  <r>
    <n v="15.26666666666644"/>
    <m/>
    <m/>
    <m/>
    <m/>
    <m/>
    <m/>
    <m/>
    <m/>
    <m/>
    <m/>
    <m/>
    <x v="9"/>
  </r>
  <r>
    <n v="15.274999999999773"/>
    <m/>
    <m/>
    <m/>
    <m/>
    <m/>
    <m/>
    <m/>
    <m/>
    <m/>
    <m/>
    <m/>
    <x v="9"/>
  </r>
  <r>
    <n v="15.283333333333106"/>
    <m/>
    <m/>
    <m/>
    <m/>
    <m/>
    <m/>
    <m/>
    <m/>
    <m/>
    <m/>
    <m/>
    <x v="9"/>
  </r>
  <r>
    <n v="15.291666666666439"/>
    <m/>
    <m/>
    <m/>
    <m/>
    <m/>
    <m/>
    <m/>
    <m/>
    <m/>
    <m/>
    <m/>
    <x v="9"/>
  </r>
  <r>
    <n v="15.299999999999772"/>
    <m/>
    <m/>
    <m/>
    <m/>
    <m/>
    <m/>
    <m/>
    <m/>
    <m/>
    <m/>
    <m/>
    <x v="9"/>
  </r>
  <r>
    <n v="15.308333333333104"/>
    <m/>
    <m/>
    <m/>
    <m/>
    <m/>
    <m/>
    <m/>
    <m/>
    <m/>
    <m/>
    <m/>
    <x v="9"/>
  </r>
  <r>
    <n v="15.316666666666437"/>
    <m/>
    <m/>
    <m/>
    <m/>
    <m/>
    <m/>
    <m/>
    <m/>
    <m/>
    <m/>
    <m/>
    <x v="9"/>
  </r>
  <r>
    <n v="15.32499999999977"/>
    <m/>
    <m/>
    <m/>
    <m/>
    <m/>
    <m/>
    <m/>
    <m/>
    <m/>
    <m/>
    <m/>
    <x v="9"/>
  </r>
  <r>
    <n v="15.333333333333103"/>
    <m/>
    <m/>
    <m/>
    <m/>
    <m/>
    <m/>
    <m/>
    <m/>
    <m/>
    <m/>
    <m/>
    <x v="9"/>
  </r>
  <r>
    <n v="15.341666666666436"/>
    <m/>
    <m/>
    <m/>
    <m/>
    <m/>
    <m/>
    <m/>
    <m/>
    <m/>
    <m/>
    <m/>
    <x v="9"/>
  </r>
  <r>
    <n v="15.349999999999769"/>
    <m/>
    <m/>
    <m/>
    <m/>
    <m/>
    <m/>
    <m/>
    <m/>
    <m/>
    <m/>
    <m/>
    <x v="9"/>
  </r>
  <r>
    <n v="15.358333333333102"/>
    <m/>
    <m/>
    <m/>
    <m/>
    <m/>
    <m/>
    <m/>
    <m/>
    <m/>
    <m/>
    <m/>
    <x v="9"/>
  </r>
  <r>
    <n v="15.366666666666434"/>
    <m/>
    <m/>
    <m/>
    <m/>
    <m/>
    <m/>
    <m/>
    <m/>
    <m/>
    <m/>
    <m/>
    <x v="9"/>
  </r>
  <r>
    <n v="15.374999999999767"/>
    <m/>
    <m/>
    <m/>
    <m/>
    <m/>
    <m/>
    <m/>
    <m/>
    <m/>
    <m/>
    <m/>
    <x v="9"/>
  </r>
  <r>
    <n v="15.3833333333331"/>
    <m/>
    <m/>
    <m/>
    <m/>
    <m/>
    <m/>
    <m/>
    <m/>
    <m/>
    <m/>
    <m/>
    <x v="9"/>
  </r>
  <r>
    <n v="15.391666666666433"/>
    <m/>
    <m/>
    <m/>
    <m/>
    <m/>
    <m/>
    <m/>
    <m/>
    <m/>
    <m/>
    <m/>
    <x v="9"/>
  </r>
  <r>
    <n v="15.399999999999766"/>
    <m/>
    <m/>
    <m/>
    <m/>
    <m/>
    <m/>
    <m/>
    <m/>
    <m/>
    <m/>
    <m/>
    <x v="9"/>
  </r>
  <r>
    <n v="15.408333333333099"/>
    <m/>
    <m/>
    <m/>
    <m/>
    <m/>
    <m/>
    <m/>
    <m/>
    <m/>
    <m/>
    <m/>
    <x v="9"/>
  </r>
  <r>
    <n v="15.416666666666432"/>
    <m/>
    <m/>
    <m/>
    <m/>
    <m/>
    <m/>
    <m/>
    <m/>
    <m/>
    <m/>
    <m/>
    <x v="9"/>
  </r>
  <r>
    <n v="15.424999999999764"/>
    <m/>
    <m/>
    <m/>
    <m/>
    <m/>
    <m/>
    <m/>
    <m/>
    <m/>
    <m/>
    <m/>
    <x v="9"/>
  </r>
  <r>
    <n v="15.433333333333097"/>
    <m/>
    <m/>
    <m/>
    <m/>
    <m/>
    <m/>
    <m/>
    <m/>
    <m/>
    <m/>
    <m/>
    <x v="9"/>
  </r>
  <r>
    <n v="15.44166666666643"/>
    <m/>
    <m/>
    <m/>
    <m/>
    <m/>
    <m/>
    <m/>
    <m/>
    <m/>
    <m/>
    <m/>
    <x v="9"/>
  </r>
  <r>
    <n v="15.449999999999763"/>
    <m/>
    <m/>
    <m/>
    <m/>
    <m/>
    <m/>
    <m/>
    <m/>
    <m/>
    <m/>
    <m/>
    <x v="9"/>
  </r>
  <r>
    <n v="15.458333333333096"/>
    <m/>
    <m/>
    <m/>
    <m/>
    <m/>
    <m/>
    <m/>
    <m/>
    <m/>
    <m/>
    <m/>
    <x v="9"/>
  </r>
  <r>
    <n v="15.466666666666429"/>
    <m/>
    <m/>
    <m/>
    <m/>
    <m/>
    <m/>
    <m/>
    <m/>
    <m/>
    <m/>
    <m/>
    <x v="9"/>
  </r>
  <r>
    <n v="15.474999999999762"/>
    <m/>
    <m/>
    <m/>
    <m/>
    <m/>
    <m/>
    <m/>
    <m/>
    <m/>
    <m/>
    <m/>
    <x v="9"/>
  </r>
  <r>
    <n v="15.483333333333094"/>
    <m/>
    <m/>
    <m/>
    <m/>
    <m/>
    <m/>
    <m/>
    <m/>
    <m/>
    <m/>
    <m/>
    <x v="9"/>
  </r>
  <r>
    <n v="15.491666666666427"/>
    <m/>
    <m/>
    <m/>
    <m/>
    <m/>
    <m/>
    <m/>
    <m/>
    <m/>
    <m/>
    <m/>
    <x v="9"/>
  </r>
  <r>
    <n v="15.49999999999976"/>
    <m/>
    <m/>
    <m/>
    <m/>
    <m/>
    <m/>
    <m/>
    <m/>
    <m/>
    <m/>
    <m/>
    <x v="9"/>
  </r>
  <r>
    <n v="15.508333333333093"/>
    <m/>
    <m/>
    <m/>
    <m/>
    <m/>
    <m/>
    <m/>
    <m/>
    <m/>
    <m/>
    <m/>
    <x v="9"/>
  </r>
  <r>
    <n v="15.516666666666426"/>
    <m/>
    <m/>
    <m/>
    <m/>
    <m/>
    <m/>
    <m/>
    <m/>
    <m/>
    <m/>
    <m/>
    <x v="9"/>
  </r>
  <r>
    <n v="15.524999999999759"/>
    <m/>
    <m/>
    <m/>
    <m/>
    <m/>
    <m/>
    <m/>
    <m/>
    <m/>
    <m/>
    <m/>
    <x v="9"/>
  </r>
  <r>
    <n v="15.533333333333092"/>
    <m/>
    <m/>
    <m/>
    <m/>
    <m/>
    <m/>
    <m/>
    <m/>
    <m/>
    <m/>
    <m/>
    <x v="9"/>
  </r>
  <r>
    <n v="15.541666666666424"/>
    <m/>
    <m/>
    <m/>
    <m/>
    <m/>
    <m/>
    <m/>
    <m/>
    <m/>
    <m/>
    <m/>
    <x v="9"/>
  </r>
  <r>
    <n v="15.549999999999757"/>
    <m/>
    <m/>
    <m/>
    <m/>
    <m/>
    <m/>
    <m/>
    <m/>
    <m/>
    <m/>
    <m/>
    <x v="9"/>
  </r>
  <r>
    <n v="15.55833333333309"/>
    <m/>
    <m/>
    <m/>
    <m/>
    <m/>
    <m/>
    <m/>
    <m/>
    <m/>
    <m/>
    <m/>
    <x v="9"/>
  </r>
  <r>
    <n v="15.566666666666423"/>
    <m/>
    <m/>
    <m/>
    <m/>
    <m/>
    <m/>
    <m/>
    <m/>
    <m/>
    <m/>
    <m/>
    <x v="9"/>
  </r>
  <r>
    <n v="15.574999999999756"/>
    <m/>
    <m/>
    <m/>
    <m/>
    <m/>
    <m/>
    <m/>
    <m/>
    <m/>
    <m/>
    <m/>
    <x v="9"/>
  </r>
  <r>
    <n v="15.583333333333089"/>
    <m/>
    <m/>
    <m/>
    <m/>
    <m/>
    <m/>
    <m/>
    <m/>
    <m/>
    <m/>
    <m/>
    <x v="9"/>
  </r>
  <r>
    <n v="15.591666666666422"/>
    <m/>
    <m/>
    <m/>
    <m/>
    <m/>
    <m/>
    <m/>
    <m/>
    <m/>
    <m/>
    <m/>
    <x v="9"/>
  </r>
  <r>
    <n v="15.599999999999755"/>
    <m/>
    <m/>
    <m/>
    <m/>
    <m/>
    <m/>
    <m/>
    <m/>
    <m/>
    <m/>
    <m/>
    <x v="9"/>
  </r>
  <r>
    <n v="15.608333333333087"/>
    <m/>
    <m/>
    <m/>
    <m/>
    <m/>
    <m/>
    <m/>
    <m/>
    <m/>
    <m/>
    <m/>
    <x v="9"/>
  </r>
  <r>
    <n v="15.61666666666642"/>
    <m/>
    <m/>
    <m/>
    <m/>
    <m/>
    <m/>
    <m/>
    <m/>
    <m/>
    <m/>
    <m/>
    <x v="9"/>
  </r>
  <r>
    <n v="15.624999999999753"/>
    <m/>
    <m/>
    <m/>
    <m/>
    <m/>
    <m/>
    <m/>
    <m/>
    <m/>
    <m/>
    <m/>
    <x v="9"/>
  </r>
  <r>
    <n v="15.633333333333086"/>
    <m/>
    <m/>
    <m/>
    <m/>
    <m/>
    <m/>
    <m/>
    <m/>
    <m/>
    <m/>
    <m/>
    <x v="9"/>
  </r>
  <r>
    <n v="15.641666666666419"/>
    <m/>
    <m/>
    <m/>
    <m/>
    <m/>
    <m/>
    <m/>
    <m/>
    <m/>
    <m/>
    <m/>
    <x v="9"/>
  </r>
  <r>
    <n v="15.649999999999752"/>
    <m/>
    <m/>
    <m/>
    <m/>
    <m/>
    <m/>
    <m/>
    <m/>
    <m/>
    <m/>
    <m/>
    <x v="9"/>
  </r>
  <r>
    <n v="15.658333333333085"/>
    <m/>
    <m/>
    <m/>
    <m/>
    <m/>
    <m/>
    <m/>
    <m/>
    <m/>
    <m/>
    <m/>
    <x v="9"/>
  </r>
  <r>
    <n v="15.666666666666417"/>
    <m/>
    <m/>
    <m/>
    <m/>
    <m/>
    <m/>
    <m/>
    <m/>
    <m/>
    <m/>
    <m/>
    <x v="9"/>
  </r>
  <r>
    <n v="15.67499999999975"/>
    <m/>
    <m/>
    <m/>
    <m/>
    <m/>
    <m/>
    <m/>
    <m/>
    <m/>
    <m/>
    <m/>
    <x v="9"/>
  </r>
  <r>
    <n v="15.683333333333083"/>
    <m/>
    <m/>
    <m/>
    <m/>
    <m/>
    <m/>
    <m/>
    <m/>
    <m/>
    <m/>
    <m/>
    <x v="9"/>
  </r>
  <r>
    <n v="15.691666666666416"/>
    <m/>
    <m/>
    <m/>
    <m/>
    <m/>
    <m/>
    <m/>
    <m/>
    <m/>
    <m/>
    <m/>
    <x v="9"/>
  </r>
  <r>
    <n v="15.699999999999749"/>
    <m/>
    <m/>
    <m/>
    <m/>
    <m/>
    <m/>
    <m/>
    <m/>
    <m/>
    <m/>
    <m/>
    <x v="9"/>
  </r>
  <r>
    <n v="15.708333333333082"/>
    <m/>
    <m/>
    <m/>
    <m/>
    <m/>
    <m/>
    <m/>
    <m/>
    <m/>
    <m/>
    <m/>
    <x v="9"/>
  </r>
  <r>
    <n v="15.716666666666415"/>
    <m/>
    <m/>
    <m/>
    <m/>
    <m/>
    <m/>
    <m/>
    <m/>
    <m/>
    <m/>
    <m/>
    <x v="9"/>
  </r>
  <r>
    <n v="15.724999999999747"/>
    <m/>
    <m/>
    <m/>
    <m/>
    <m/>
    <m/>
    <m/>
    <m/>
    <m/>
    <m/>
    <m/>
    <x v="9"/>
  </r>
  <r>
    <n v="15.73333333333308"/>
    <m/>
    <m/>
    <m/>
    <m/>
    <m/>
    <m/>
    <m/>
    <m/>
    <m/>
    <m/>
    <m/>
    <x v="9"/>
  </r>
  <r>
    <n v="15.741666666666413"/>
    <m/>
    <m/>
    <m/>
    <m/>
    <m/>
    <m/>
    <m/>
    <m/>
    <m/>
    <m/>
    <m/>
    <x v="9"/>
  </r>
  <r>
    <n v="15.749999999999746"/>
    <m/>
    <m/>
    <m/>
    <m/>
    <m/>
    <m/>
    <m/>
    <m/>
    <m/>
    <m/>
    <m/>
    <x v="9"/>
  </r>
  <r>
    <n v="15.758333333333079"/>
    <m/>
    <m/>
    <m/>
    <m/>
    <m/>
    <m/>
    <m/>
    <m/>
    <m/>
    <m/>
    <m/>
    <x v="9"/>
  </r>
  <r>
    <n v="15.766666666666412"/>
    <m/>
    <m/>
    <m/>
    <m/>
    <m/>
    <m/>
    <m/>
    <m/>
    <m/>
    <m/>
    <m/>
    <x v="9"/>
  </r>
  <r>
    <n v="15.774999999999745"/>
    <m/>
    <m/>
    <m/>
    <m/>
    <m/>
    <m/>
    <m/>
    <m/>
    <m/>
    <m/>
    <m/>
    <x v="9"/>
  </r>
  <r>
    <n v="15.783333333333077"/>
    <m/>
    <m/>
    <m/>
    <m/>
    <m/>
    <m/>
    <m/>
    <m/>
    <m/>
    <m/>
    <m/>
    <x v="9"/>
  </r>
  <r>
    <n v="15.79166666666641"/>
    <m/>
    <m/>
    <m/>
    <m/>
    <m/>
    <m/>
    <m/>
    <m/>
    <m/>
    <m/>
    <m/>
    <x v="9"/>
  </r>
  <r>
    <n v="15.799999999999743"/>
    <m/>
    <m/>
    <m/>
    <m/>
    <m/>
    <m/>
    <m/>
    <m/>
    <m/>
    <m/>
    <m/>
    <x v="9"/>
  </r>
  <r>
    <n v="15.808333333333076"/>
    <m/>
    <m/>
    <m/>
    <m/>
    <m/>
    <m/>
    <m/>
    <m/>
    <m/>
    <m/>
    <m/>
    <x v="9"/>
  </r>
  <r>
    <n v="15.816666666666409"/>
    <m/>
    <m/>
    <m/>
    <m/>
    <m/>
    <m/>
    <m/>
    <m/>
    <m/>
    <m/>
    <m/>
    <x v="9"/>
  </r>
  <r>
    <n v="15.824999999999742"/>
    <m/>
    <m/>
    <m/>
    <m/>
    <m/>
    <m/>
    <m/>
    <m/>
    <m/>
    <m/>
    <m/>
    <x v="9"/>
  </r>
  <r>
    <n v="15.833333333333075"/>
    <m/>
    <m/>
    <m/>
    <m/>
    <m/>
    <m/>
    <m/>
    <m/>
    <m/>
    <m/>
    <m/>
    <x v="9"/>
  </r>
  <r>
    <n v="15.841666666666407"/>
    <m/>
    <m/>
    <m/>
    <m/>
    <m/>
    <m/>
    <m/>
    <m/>
    <m/>
    <m/>
    <m/>
    <x v="9"/>
  </r>
  <r>
    <n v="15.84999999999974"/>
    <m/>
    <m/>
    <m/>
    <m/>
    <m/>
    <m/>
    <m/>
    <m/>
    <m/>
    <m/>
    <m/>
    <x v="9"/>
  </r>
  <r>
    <n v="15.858333333333073"/>
    <m/>
    <m/>
    <m/>
    <m/>
    <m/>
    <m/>
    <m/>
    <m/>
    <m/>
    <m/>
    <m/>
    <x v="9"/>
  </r>
  <r>
    <n v="15.866666666666406"/>
    <m/>
    <m/>
    <m/>
    <m/>
    <m/>
    <m/>
    <m/>
    <m/>
    <m/>
    <m/>
    <m/>
    <x v="9"/>
  </r>
  <r>
    <n v="15.874999999999739"/>
    <m/>
    <m/>
    <m/>
    <m/>
    <m/>
    <m/>
    <m/>
    <m/>
    <m/>
    <m/>
    <m/>
    <x v="9"/>
  </r>
  <r>
    <n v="15.883333333333072"/>
    <m/>
    <m/>
    <m/>
    <m/>
    <m/>
    <m/>
    <m/>
    <m/>
    <m/>
    <m/>
    <m/>
    <x v="9"/>
  </r>
  <r>
    <n v="15.891666666666405"/>
    <m/>
    <m/>
    <m/>
    <m/>
    <m/>
    <m/>
    <m/>
    <m/>
    <m/>
    <m/>
    <m/>
    <x v="9"/>
  </r>
  <r>
    <n v="15.899999999999737"/>
    <m/>
    <m/>
    <m/>
    <m/>
    <m/>
    <m/>
    <m/>
    <m/>
    <m/>
    <m/>
    <m/>
    <x v="9"/>
  </r>
  <r>
    <n v="15.90833333333307"/>
    <m/>
    <m/>
    <m/>
    <m/>
    <m/>
    <m/>
    <m/>
    <m/>
    <m/>
    <m/>
    <m/>
    <x v="9"/>
  </r>
  <r>
    <n v="15.916666666666403"/>
    <m/>
    <m/>
    <m/>
    <m/>
    <m/>
    <m/>
    <m/>
    <m/>
    <m/>
    <m/>
    <m/>
    <x v="9"/>
  </r>
  <r>
    <n v="15.924999999999736"/>
    <m/>
    <m/>
    <m/>
    <m/>
    <m/>
    <m/>
    <m/>
    <m/>
    <m/>
    <m/>
    <m/>
    <x v="9"/>
  </r>
  <r>
    <n v="15.933333333333069"/>
    <m/>
    <m/>
    <m/>
    <m/>
    <m/>
    <m/>
    <m/>
    <m/>
    <m/>
    <m/>
    <m/>
    <x v="9"/>
  </r>
  <r>
    <n v="15.941666666666402"/>
    <m/>
    <m/>
    <m/>
    <m/>
    <m/>
    <m/>
    <m/>
    <m/>
    <m/>
    <m/>
    <m/>
    <x v="9"/>
  </r>
  <r>
    <n v="15.949999999999735"/>
    <m/>
    <m/>
    <m/>
    <m/>
    <m/>
    <m/>
    <m/>
    <m/>
    <m/>
    <m/>
    <m/>
    <x v="9"/>
  </r>
  <r>
    <n v="15.958333333333067"/>
    <m/>
    <m/>
    <m/>
    <m/>
    <m/>
    <m/>
    <m/>
    <m/>
    <m/>
    <m/>
    <m/>
    <x v="9"/>
  </r>
  <r>
    <n v="15.9666666666664"/>
    <m/>
    <m/>
    <m/>
    <m/>
    <m/>
    <m/>
    <m/>
    <m/>
    <m/>
    <m/>
    <m/>
    <x v="9"/>
  </r>
  <r>
    <n v="15.974999999999733"/>
    <m/>
    <m/>
    <m/>
    <m/>
    <m/>
    <m/>
    <m/>
    <m/>
    <m/>
    <m/>
    <m/>
    <x v="9"/>
  </r>
  <r>
    <n v="15.983333333333066"/>
    <m/>
    <m/>
    <m/>
    <m/>
    <m/>
    <m/>
    <m/>
    <m/>
    <m/>
    <m/>
    <m/>
    <x v="9"/>
  </r>
  <r>
    <n v="15.991666666666399"/>
    <m/>
    <m/>
    <m/>
    <m/>
    <m/>
    <m/>
    <m/>
    <m/>
    <m/>
    <m/>
    <m/>
    <x v="9"/>
  </r>
  <r>
    <n v="15.999999999999732"/>
    <m/>
    <m/>
    <m/>
    <m/>
    <m/>
    <m/>
    <m/>
    <m/>
    <m/>
    <m/>
    <m/>
    <x v="9"/>
  </r>
  <r>
    <n v="16.008333333333066"/>
    <m/>
    <m/>
    <m/>
    <m/>
    <m/>
    <m/>
    <m/>
    <m/>
    <m/>
    <m/>
    <m/>
    <x v="9"/>
  </r>
  <r>
    <n v="16.016666666666399"/>
    <m/>
    <m/>
    <m/>
    <m/>
    <m/>
    <m/>
    <m/>
    <m/>
    <m/>
    <m/>
    <m/>
    <x v="9"/>
  </r>
  <r>
    <n v="16.024999999999732"/>
    <m/>
    <m/>
    <m/>
    <m/>
    <m/>
    <m/>
    <m/>
    <m/>
    <m/>
    <m/>
    <m/>
    <x v="9"/>
  </r>
  <r>
    <n v="16.033333333333065"/>
    <m/>
    <m/>
    <m/>
    <m/>
    <m/>
    <m/>
    <m/>
    <m/>
    <m/>
    <m/>
    <m/>
    <x v="9"/>
  </r>
  <r>
    <n v="16.041666666666398"/>
    <m/>
    <m/>
    <m/>
    <m/>
    <m/>
    <m/>
    <m/>
    <m/>
    <m/>
    <m/>
    <m/>
    <x v="9"/>
  </r>
  <r>
    <n v="16.049999999999731"/>
    <m/>
    <m/>
    <m/>
    <m/>
    <m/>
    <m/>
    <m/>
    <m/>
    <m/>
    <m/>
    <m/>
    <x v="9"/>
  </r>
  <r>
    <n v="16.058333333333064"/>
    <m/>
    <m/>
    <m/>
    <m/>
    <m/>
    <m/>
    <m/>
    <m/>
    <m/>
    <m/>
    <m/>
    <x v="9"/>
  </r>
  <r>
    <n v="16.066666666666396"/>
    <m/>
    <m/>
    <m/>
    <m/>
    <m/>
    <m/>
    <m/>
    <m/>
    <m/>
    <m/>
    <m/>
    <x v="9"/>
  </r>
  <r>
    <n v="16.074999999999729"/>
    <m/>
    <m/>
    <m/>
    <m/>
    <m/>
    <m/>
    <m/>
    <m/>
    <m/>
    <m/>
    <m/>
    <x v="9"/>
  </r>
  <r>
    <n v="16.083333333333062"/>
    <m/>
    <m/>
    <m/>
    <m/>
    <m/>
    <m/>
    <m/>
    <m/>
    <m/>
    <m/>
    <m/>
    <x v="9"/>
  </r>
  <r>
    <n v="16.091666666666395"/>
    <m/>
    <m/>
    <m/>
    <m/>
    <m/>
    <m/>
    <m/>
    <m/>
    <m/>
    <m/>
    <m/>
    <x v="9"/>
  </r>
  <r>
    <n v="16.099999999999728"/>
    <m/>
    <m/>
    <m/>
    <m/>
    <m/>
    <m/>
    <m/>
    <m/>
    <m/>
    <m/>
    <m/>
    <x v="9"/>
  </r>
  <r>
    <n v="16.108333333333061"/>
    <m/>
    <m/>
    <m/>
    <m/>
    <m/>
    <m/>
    <m/>
    <m/>
    <m/>
    <m/>
    <m/>
    <x v="9"/>
  </r>
  <r>
    <n v="16.116666666666394"/>
    <m/>
    <m/>
    <m/>
    <m/>
    <m/>
    <m/>
    <m/>
    <m/>
    <m/>
    <m/>
    <m/>
    <x v="9"/>
  </r>
  <r>
    <n v="16.124999999999726"/>
    <m/>
    <m/>
    <m/>
    <m/>
    <m/>
    <m/>
    <m/>
    <m/>
    <m/>
    <m/>
    <m/>
    <x v="9"/>
  </r>
  <r>
    <n v="16.133333333333059"/>
    <m/>
    <m/>
    <m/>
    <m/>
    <m/>
    <m/>
    <m/>
    <m/>
    <m/>
    <m/>
    <m/>
    <x v="9"/>
  </r>
  <r>
    <n v="16.141666666666392"/>
    <m/>
    <m/>
    <m/>
    <m/>
    <m/>
    <m/>
    <m/>
    <m/>
    <m/>
    <m/>
    <m/>
    <x v="9"/>
  </r>
  <r>
    <n v="16.149999999999725"/>
    <m/>
    <m/>
    <m/>
    <m/>
    <m/>
    <m/>
    <m/>
    <m/>
    <m/>
    <m/>
    <m/>
    <x v="9"/>
  </r>
  <r>
    <n v="16.158333333333058"/>
    <m/>
    <m/>
    <m/>
    <m/>
    <m/>
    <m/>
    <m/>
    <m/>
    <m/>
    <m/>
    <m/>
    <x v="9"/>
  </r>
  <r>
    <n v="16.166666666666391"/>
    <m/>
    <m/>
    <m/>
    <m/>
    <m/>
    <m/>
    <m/>
    <m/>
    <m/>
    <m/>
    <m/>
    <x v="9"/>
  </r>
  <r>
    <n v="16.174999999999724"/>
    <m/>
    <m/>
    <m/>
    <m/>
    <m/>
    <m/>
    <m/>
    <m/>
    <m/>
    <m/>
    <m/>
    <x v="9"/>
  </r>
  <r>
    <n v="16.183333333333056"/>
    <m/>
    <m/>
    <m/>
    <m/>
    <m/>
    <m/>
    <m/>
    <m/>
    <m/>
    <m/>
    <m/>
    <x v="9"/>
  </r>
  <r>
    <n v="16.191666666666389"/>
    <m/>
    <m/>
    <m/>
    <m/>
    <m/>
    <m/>
    <m/>
    <m/>
    <m/>
    <m/>
    <m/>
    <x v="9"/>
  </r>
  <r>
    <n v="16.199999999999722"/>
    <m/>
    <m/>
    <m/>
    <m/>
    <m/>
    <m/>
    <m/>
    <m/>
    <m/>
    <m/>
    <m/>
    <x v="9"/>
  </r>
  <r>
    <n v="16.208333333333055"/>
    <m/>
    <m/>
    <m/>
    <m/>
    <m/>
    <m/>
    <m/>
    <m/>
    <m/>
    <m/>
    <m/>
    <x v="9"/>
  </r>
  <r>
    <n v="16.216666666666388"/>
    <m/>
    <m/>
    <m/>
    <m/>
    <m/>
    <m/>
    <m/>
    <m/>
    <m/>
    <m/>
    <m/>
    <x v="9"/>
  </r>
  <r>
    <n v="16.224999999999721"/>
    <m/>
    <m/>
    <m/>
    <m/>
    <m/>
    <m/>
    <m/>
    <m/>
    <m/>
    <m/>
    <m/>
    <x v="9"/>
  </r>
  <r>
    <n v="16.233333333333054"/>
    <m/>
    <m/>
    <m/>
    <m/>
    <m/>
    <m/>
    <m/>
    <m/>
    <m/>
    <m/>
    <m/>
    <x v="9"/>
  </r>
  <r>
    <n v="16.241666666666386"/>
    <m/>
    <m/>
    <m/>
    <m/>
    <m/>
    <m/>
    <m/>
    <m/>
    <m/>
    <m/>
    <m/>
    <x v="9"/>
  </r>
  <r>
    <n v="16.249999999999719"/>
    <m/>
    <m/>
    <m/>
    <m/>
    <m/>
    <m/>
    <m/>
    <m/>
    <m/>
    <m/>
    <m/>
    <x v="9"/>
  </r>
  <r>
    <n v="16.258333333333052"/>
    <m/>
    <m/>
    <m/>
    <m/>
    <m/>
    <m/>
    <m/>
    <m/>
    <m/>
    <m/>
    <m/>
    <x v="9"/>
  </r>
  <r>
    <n v="16.266666666666385"/>
    <m/>
    <m/>
    <m/>
    <m/>
    <m/>
    <m/>
    <m/>
    <m/>
    <m/>
    <m/>
    <m/>
    <x v="9"/>
  </r>
  <r>
    <n v="16.274999999999718"/>
    <m/>
    <m/>
    <m/>
    <m/>
    <m/>
    <m/>
    <m/>
    <m/>
    <m/>
    <m/>
    <m/>
    <x v="9"/>
  </r>
  <r>
    <n v="16.283333333333051"/>
    <m/>
    <m/>
    <m/>
    <m/>
    <m/>
    <m/>
    <m/>
    <m/>
    <m/>
    <m/>
    <m/>
    <x v="9"/>
  </r>
  <r>
    <n v="16.291666666666384"/>
    <m/>
    <m/>
    <m/>
    <m/>
    <m/>
    <m/>
    <m/>
    <m/>
    <m/>
    <m/>
    <m/>
    <x v="9"/>
  </r>
  <r>
    <n v="16.299999999999716"/>
    <m/>
    <m/>
    <m/>
    <m/>
    <m/>
    <m/>
    <m/>
    <m/>
    <m/>
    <m/>
    <m/>
    <x v="9"/>
  </r>
  <r>
    <n v="16.308333333333049"/>
    <m/>
    <m/>
    <m/>
    <m/>
    <m/>
    <m/>
    <m/>
    <m/>
    <m/>
    <m/>
    <m/>
    <x v="9"/>
  </r>
  <r>
    <n v="16.316666666666382"/>
    <m/>
    <m/>
    <m/>
    <m/>
    <m/>
    <m/>
    <m/>
    <m/>
    <m/>
    <m/>
    <m/>
    <x v="9"/>
  </r>
  <r>
    <n v="16.324999999999715"/>
    <m/>
    <m/>
    <m/>
    <m/>
    <m/>
    <m/>
    <m/>
    <m/>
    <m/>
    <m/>
    <m/>
    <x v="9"/>
  </r>
  <r>
    <n v="16.333333333333048"/>
    <m/>
    <m/>
    <m/>
    <m/>
    <m/>
    <m/>
    <m/>
    <m/>
    <m/>
    <m/>
    <m/>
    <x v="9"/>
  </r>
  <r>
    <n v="16.341666666666381"/>
    <m/>
    <m/>
    <m/>
    <m/>
    <m/>
    <m/>
    <m/>
    <m/>
    <m/>
    <m/>
    <m/>
    <x v="9"/>
  </r>
  <r>
    <n v="16.349999999999714"/>
    <m/>
    <m/>
    <m/>
    <m/>
    <m/>
    <m/>
    <m/>
    <m/>
    <m/>
    <m/>
    <m/>
    <x v="9"/>
  </r>
  <r>
    <n v="16.358333333333047"/>
    <m/>
    <m/>
    <m/>
    <m/>
    <m/>
    <m/>
    <m/>
    <m/>
    <m/>
    <m/>
    <m/>
    <x v="9"/>
  </r>
  <r>
    <n v="16.366666666666379"/>
    <m/>
    <m/>
    <m/>
    <m/>
    <m/>
    <m/>
    <m/>
    <m/>
    <m/>
    <m/>
    <m/>
    <x v="9"/>
  </r>
  <r>
    <n v="16.374999999999712"/>
    <m/>
    <m/>
    <m/>
    <m/>
    <m/>
    <m/>
    <m/>
    <m/>
    <m/>
    <m/>
    <m/>
    <x v="9"/>
  </r>
  <r>
    <n v="16.383333333333045"/>
    <m/>
    <m/>
    <m/>
    <m/>
    <m/>
    <m/>
    <m/>
    <m/>
    <m/>
    <m/>
    <m/>
    <x v="9"/>
  </r>
  <r>
    <n v="16.391666666666378"/>
    <m/>
    <m/>
    <m/>
    <m/>
    <m/>
    <m/>
    <m/>
    <m/>
    <m/>
    <m/>
    <m/>
    <x v="9"/>
  </r>
  <r>
    <n v="16.399999999999711"/>
    <m/>
    <m/>
    <m/>
    <m/>
    <m/>
    <m/>
    <m/>
    <m/>
    <m/>
    <m/>
    <m/>
    <x v="9"/>
  </r>
  <r>
    <n v="16.408333333333044"/>
    <m/>
    <m/>
    <m/>
    <m/>
    <m/>
    <m/>
    <m/>
    <m/>
    <m/>
    <m/>
    <m/>
    <x v="9"/>
  </r>
  <r>
    <n v="16.416666666666377"/>
    <m/>
    <m/>
    <m/>
    <m/>
    <m/>
    <m/>
    <m/>
    <m/>
    <m/>
    <m/>
    <m/>
    <x v="9"/>
  </r>
  <r>
    <n v="16.424999999999709"/>
    <m/>
    <m/>
    <m/>
    <m/>
    <m/>
    <m/>
    <m/>
    <m/>
    <m/>
    <m/>
    <m/>
    <x v="9"/>
  </r>
  <r>
    <n v="16.433333333333042"/>
    <m/>
    <m/>
    <m/>
    <m/>
    <m/>
    <m/>
    <m/>
    <m/>
    <m/>
    <m/>
    <m/>
    <x v="9"/>
  </r>
  <r>
    <n v="16.441666666666375"/>
    <m/>
    <m/>
    <m/>
    <m/>
    <m/>
    <m/>
    <m/>
    <m/>
    <m/>
    <m/>
    <m/>
    <x v="9"/>
  </r>
  <r>
    <n v="16.449999999999708"/>
    <m/>
    <m/>
    <m/>
    <m/>
    <m/>
    <m/>
    <m/>
    <m/>
    <m/>
    <m/>
    <m/>
    <x v="9"/>
  </r>
  <r>
    <n v="16.458333333333041"/>
    <m/>
    <m/>
    <m/>
    <m/>
    <m/>
    <m/>
    <m/>
    <m/>
    <m/>
    <m/>
    <m/>
    <x v="9"/>
  </r>
  <r>
    <n v="16.466666666666374"/>
    <m/>
    <m/>
    <m/>
    <m/>
    <m/>
    <m/>
    <m/>
    <m/>
    <m/>
    <m/>
    <m/>
    <x v="9"/>
  </r>
  <r>
    <n v="16.474999999999707"/>
    <m/>
    <m/>
    <m/>
    <m/>
    <m/>
    <m/>
    <m/>
    <m/>
    <m/>
    <m/>
    <m/>
    <x v="9"/>
  </r>
  <r>
    <n v="16.483333333333039"/>
    <m/>
    <m/>
    <m/>
    <m/>
    <m/>
    <m/>
    <m/>
    <m/>
    <m/>
    <m/>
    <m/>
    <x v="9"/>
  </r>
  <r>
    <n v="16.491666666666372"/>
    <m/>
    <m/>
    <m/>
    <m/>
    <m/>
    <m/>
    <m/>
    <m/>
    <m/>
    <m/>
    <m/>
    <x v="9"/>
  </r>
  <r>
    <n v="16.499999999999705"/>
    <m/>
    <m/>
    <m/>
    <m/>
    <m/>
    <m/>
    <m/>
    <m/>
    <m/>
    <m/>
    <m/>
    <x v="9"/>
  </r>
  <r>
    <n v="16.508333333333038"/>
    <m/>
    <m/>
    <m/>
    <m/>
    <m/>
    <m/>
    <m/>
    <m/>
    <m/>
    <m/>
    <m/>
    <x v="9"/>
  </r>
  <r>
    <n v="16.516666666666371"/>
    <m/>
    <m/>
    <m/>
    <m/>
    <m/>
    <m/>
    <m/>
    <m/>
    <m/>
    <m/>
    <m/>
    <x v="9"/>
  </r>
  <r>
    <n v="16.524999999999704"/>
    <m/>
    <m/>
    <m/>
    <m/>
    <m/>
    <m/>
    <m/>
    <m/>
    <m/>
    <m/>
    <m/>
    <x v="9"/>
  </r>
  <r>
    <n v="16.533333333333037"/>
    <m/>
    <m/>
    <m/>
    <m/>
    <m/>
    <m/>
    <m/>
    <m/>
    <m/>
    <m/>
    <m/>
    <x v="9"/>
  </r>
  <r>
    <n v="16.541666666666369"/>
    <m/>
    <m/>
    <m/>
    <m/>
    <m/>
    <m/>
    <m/>
    <m/>
    <m/>
    <m/>
    <m/>
    <x v="9"/>
  </r>
  <r>
    <n v="16.549999999999702"/>
    <m/>
    <m/>
    <m/>
    <m/>
    <m/>
    <m/>
    <m/>
    <m/>
    <m/>
    <m/>
    <m/>
    <x v="9"/>
  </r>
  <r>
    <n v="16.558333333333035"/>
    <m/>
    <m/>
    <m/>
    <m/>
    <m/>
    <m/>
    <m/>
    <m/>
    <m/>
    <m/>
    <m/>
    <x v="9"/>
  </r>
  <r>
    <n v="16.566666666666368"/>
    <m/>
    <m/>
    <m/>
    <m/>
    <m/>
    <m/>
    <m/>
    <m/>
    <m/>
    <m/>
    <m/>
    <x v="9"/>
  </r>
  <r>
    <n v="16.574999999999701"/>
    <m/>
    <m/>
    <m/>
    <m/>
    <m/>
    <m/>
    <m/>
    <m/>
    <m/>
    <m/>
    <m/>
    <x v="9"/>
  </r>
  <r>
    <n v="16.583333333333034"/>
    <m/>
    <m/>
    <m/>
    <m/>
    <m/>
    <m/>
    <m/>
    <m/>
    <m/>
    <m/>
    <m/>
    <x v="9"/>
  </r>
  <r>
    <n v="16.591666666666367"/>
    <m/>
    <m/>
    <m/>
    <m/>
    <m/>
    <m/>
    <m/>
    <m/>
    <m/>
    <m/>
    <m/>
    <x v="9"/>
  </r>
  <r>
    <n v="16.599999999999699"/>
    <m/>
    <m/>
    <m/>
    <m/>
    <m/>
    <m/>
    <m/>
    <m/>
    <m/>
    <m/>
    <m/>
    <x v="9"/>
  </r>
  <r>
    <n v="16.608333333333032"/>
    <m/>
    <m/>
    <m/>
    <m/>
    <m/>
    <m/>
    <m/>
    <m/>
    <m/>
    <m/>
    <m/>
    <x v="9"/>
  </r>
  <r>
    <n v="16.616666666666365"/>
    <m/>
    <m/>
    <m/>
    <m/>
    <m/>
    <m/>
    <m/>
    <m/>
    <m/>
    <m/>
    <m/>
    <x v="9"/>
  </r>
  <r>
    <n v="16.624999999999698"/>
    <m/>
    <m/>
    <m/>
    <m/>
    <m/>
    <m/>
    <m/>
    <m/>
    <m/>
    <m/>
    <m/>
    <x v="9"/>
  </r>
  <r>
    <n v="16.633333333333031"/>
    <m/>
    <m/>
    <m/>
    <m/>
    <m/>
    <m/>
    <m/>
    <m/>
    <m/>
    <m/>
    <m/>
    <x v="9"/>
  </r>
  <r>
    <n v="16.641666666666364"/>
    <m/>
    <m/>
    <m/>
    <m/>
    <m/>
    <m/>
    <m/>
    <m/>
    <m/>
    <m/>
    <m/>
    <x v="9"/>
  </r>
  <r>
    <n v="16.649999999999697"/>
    <m/>
    <m/>
    <m/>
    <m/>
    <m/>
    <m/>
    <m/>
    <m/>
    <m/>
    <m/>
    <m/>
    <x v="9"/>
  </r>
  <r>
    <n v="16.658333333333029"/>
    <m/>
    <m/>
    <m/>
    <m/>
    <m/>
    <m/>
    <m/>
    <m/>
    <m/>
    <m/>
    <m/>
    <x v="9"/>
  </r>
  <r>
    <n v="16.666666666666362"/>
    <m/>
    <m/>
    <m/>
    <m/>
    <m/>
    <m/>
    <m/>
    <m/>
    <m/>
    <m/>
    <m/>
    <x v="9"/>
  </r>
  <r>
    <n v="16.674999999999695"/>
    <m/>
    <m/>
    <m/>
    <m/>
    <m/>
    <m/>
    <m/>
    <m/>
    <m/>
    <m/>
    <m/>
    <x v="9"/>
  </r>
  <r>
    <n v="16.683333333333028"/>
    <m/>
    <m/>
    <m/>
    <m/>
    <m/>
    <m/>
    <m/>
    <m/>
    <m/>
    <m/>
    <m/>
    <x v="9"/>
  </r>
  <r>
    <n v="16.691666666666361"/>
    <m/>
    <m/>
    <m/>
    <m/>
    <m/>
    <m/>
    <m/>
    <m/>
    <m/>
    <m/>
    <m/>
    <x v="9"/>
  </r>
  <r>
    <n v="16.699999999999694"/>
    <m/>
    <m/>
    <m/>
    <m/>
    <m/>
    <m/>
    <m/>
    <m/>
    <m/>
    <m/>
    <m/>
    <x v="9"/>
  </r>
  <r>
    <n v="16.708333333333027"/>
    <m/>
    <m/>
    <m/>
    <m/>
    <m/>
    <m/>
    <m/>
    <m/>
    <m/>
    <m/>
    <m/>
    <x v="9"/>
  </r>
  <r>
    <n v="16.716666666666359"/>
    <m/>
    <m/>
    <m/>
    <m/>
    <m/>
    <m/>
    <m/>
    <m/>
    <m/>
    <m/>
    <m/>
    <x v="9"/>
  </r>
  <r>
    <n v="16.724999999999692"/>
    <m/>
    <m/>
    <m/>
    <m/>
    <m/>
    <m/>
    <m/>
    <m/>
    <m/>
    <m/>
    <m/>
    <x v="9"/>
  </r>
  <r>
    <n v="16.733333333333025"/>
    <m/>
    <m/>
    <m/>
    <m/>
    <m/>
    <m/>
    <m/>
    <m/>
    <m/>
    <m/>
    <m/>
    <x v="9"/>
  </r>
  <r>
    <n v="16.741666666666358"/>
    <m/>
    <m/>
    <m/>
    <m/>
    <m/>
    <m/>
    <m/>
    <m/>
    <m/>
    <m/>
    <m/>
    <x v="9"/>
  </r>
  <r>
    <n v="16.749999999999691"/>
    <m/>
    <m/>
    <m/>
    <m/>
    <m/>
    <m/>
    <m/>
    <m/>
    <m/>
    <m/>
    <m/>
    <x v="9"/>
  </r>
  <r>
    <n v="16.758333333333024"/>
    <m/>
    <m/>
    <m/>
    <m/>
    <m/>
    <m/>
    <m/>
    <m/>
    <m/>
    <m/>
    <m/>
    <x v="9"/>
  </r>
  <r>
    <n v="16.766666666666357"/>
    <m/>
    <m/>
    <m/>
    <m/>
    <m/>
    <m/>
    <m/>
    <m/>
    <m/>
    <m/>
    <m/>
    <x v="9"/>
  </r>
  <r>
    <n v="16.774999999999689"/>
    <m/>
    <m/>
    <m/>
    <m/>
    <m/>
    <m/>
    <m/>
    <m/>
    <m/>
    <m/>
    <m/>
    <x v="9"/>
  </r>
  <r>
    <n v="16.783333333333022"/>
    <m/>
    <m/>
    <m/>
    <m/>
    <m/>
    <m/>
    <m/>
    <m/>
    <m/>
    <m/>
    <m/>
    <x v="9"/>
  </r>
  <r>
    <n v="16.791666666666355"/>
    <m/>
    <m/>
    <m/>
    <m/>
    <m/>
    <m/>
    <m/>
    <m/>
    <m/>
    <m/>
    <m/>
    <x v="9"/>
  </r>
  <r>
    <n v="16.799999999999688"/>
    <m/>
    <m/>
    <m/>
    <m/>
    <m/>
    <m/>
    <m/>
    <m/>
    <m/>
    <m/>
    <m/>
    <x v="9"/>
  </r>
  <r>
    <n v="16.808333333333021"/>
    <m/>
    <m/>
    <m/>
    <m/>
    <m/>
    <m/>
    <m/>
    <m/>
    <m/>
    <m/>
    <m/>
    <x v="9"/>
  </r>
  <r>
    <n v="16.816666666666354"/>
    <m/>
    <m/>
    <m/>
    <m/>
    <m/>
    <m/>
    <m/>
    <m/>
    <m/>
    <m/>
    <m/>
    <x v="9"/>
  </r>
  <r>
    <n v="16.824999999999687"/>
    <m/>
    <m/>
    <m/>
    <m/>
    <m/>
    <m/>
    <m/>
    <m/>
    <m/>
    <m/>
    <m/>
    <x v="9"/>
  </r>
  <r>
    <n v="16.83333333333302"/>
    <m/>
    <m/>
    <m/>
    <m/>
    <m/>
    <m/>
    <m/>
    <m/>
    <m/>
    <m/>
    <m/>
    <x v="9"/>
  </r>
  <r>
    <n v="16.841666666666352"/>
    <m/>
    <m/>
    <m/>
    <m/>
    <m/>
    <m/>
    <m/>
    <m/>
    <m/>
    <m/>
    <m/>
    <x v="9"/>
  </r>
  <r>
    <n v="16.849999999999685"/>
    <m/>
    <m/>
    <m/>
    <m/>
    <m/>
    <m/>
    <m/>
    <m/>
    <m/>
    <m/>
    <m/>
    <x v="9"/>
  </r>
  <r>
    <n v="16.858333333333018"/>
    <m/>
    <m/>
    <m/>
    <m/>
    <m/>
    <m/>
    <m/>
    <m/>
    <m/>
    <m/>
    <m/>
    <x v="9"/>
  </r>
  <r>
    <n v="16.866666666666351"/>
    <m/>
    <m/>
    <m/>
    <m/>
    <m/>
    <m/>
    <m/>
    <m/>
    <m/>
    <m/>
    <m/>
    <x v="9"/>
  </r>
  <r>
    <n v="16.874999999999684"/>
    <m/>
    <m/>
    <m/>
    <m/>
    <m/>
    <m/>
    <m/>
    <m/>
    <m/>
    <m/>
    <m/>
    <x v="9"/>
  </r>
  <r>
    <n v="16.883333333333017"/>
    <m/>
    <m/>
    <m/>
    <m/>
    <m/>
    <m/>
    <m/>
    <m/>
    <m/>
    <m/>
    <m/>
    <x v="9"/>
  </r>
  <r>
    <n v="16.89166666666635"/>
    <m/>
    <m/>
    <m/>
    <m/>
    <m/>
    <m/>
    <m/>
    <m/>
    <m/>
    <m/>
    <m/>
    <x v="9"/>
  </r>
  <r>
    <n v="16.899999999999682"/>
    <m/>
    <m/>
    <m/>
    <m/>
    <m/>
    <m/>
    <m/>
    <m/>
    <m/>
    <m/>
    <m/>
    <x v="9"/>
  </r>
  <r>
    <n v="16.908333333333015"/>
    <m/>
    <m/>
    <m/>
    <m/>
    <m/>
    <m/>
    <m/>
    <m/>
    <m/>
    <m/>
    <m/>
    <x v="9"/>
  </r>
  <r>
    <n v="16.916666666666348"/>
    <m/>
    <m/>
    <m/>
    <m/>
    <m/>
    <m/>
    <m/>
    <m/>
    <m/>
    <m/>
    <m/>
    <x v="9"/>
  </r>
  <r>
    <n v="16.924999999999681"/>
    <m/>
    <m/>
    <m/>
    <m/>
    <m/>
    <m/>
    <m/>
    <m/>
    <m/>
    <m/>
    <m/>
    <x v="9"/>
  </r>
  <r>
    <n v="16.933333333333014"/>
    <m/>
    <m/>
    <m/>
    <m/>
    <m/>
    <m/>
    <m/>
    <m/>
    <m/>
    <m/>
    <m/>
    <x v="9"/>
  </r>
  <r>
    <n v="16.941666666666347"/>
    <m/>
    <m/>
    <m/>
    <m/>
    <m/>
    <m/>
    <m/>
    <m/>
    <m/>
    <m/>
    <m/>
    <x v="9"/>
  </r>
  <r>
    <n v="16.94999999999968"/>
    <m/>
    <m/>
    <m/>
    <m/>
    <m/>
    <m/>
    <m/>
    <m/>
    <m/>
    <m/>
    <m/>
    <x v="9"/>
  </r>
  <r>
    <n v="16.958333333333012"/>
    <m/>
    <m/>
    <m/>
    <m/>
    <m/>
    <m/>
    <m/>
    <m/>
    <m/>
    <m/>
    <m/>
    <x v="9"/>
  </r>
  <r>
    <n v="16.966666666666345"/>
    <m/>
    <m/>
    <m/>
    <m/>
    <m/>
    <m/>
    <m/>
    <m/>
    <m/>
    <m/>
    <m/>
    <x v="9"/>
  </r>
  <r>
    <n v="16.974999999999678"/>
    <m/>
    <m/>
    <m/>
    <m/>
    <m/>
    <m/>
    <m/>
    <m/>
    <m/>
    <m/>
    <m/>
    <x v="9"/>
  </r>
  <r>
    <n v="16.983333333333011"/>
    <m/>
    <m/>
    <m/>
    <m/>
    <m/>
    <m/>
    <m/>
    <m/>
    <m/>
    <m/>
    <m/>
    <x v="9"/>
  </r>
  <r>
    <n v="16.991666666666344"/>
    <m/>
    <m/>
    <m/>
    <m/>
    <m/>
    <m/>
    <m/>
    <m/>
    <m/>
    <m/>
    <m/>
    <x v="9"/>
  </r>
  <r>
    <n v="16.999999999999677"/>
    <m/>
    <m/>
    <m/>
    <m/>
    <m/>
    <m/>
    <m/>
    <m/>
    <m/>
    <m/>
    <m/>
    <x v="9"/>
  </r>
  <r>
    <n v="17.00833333333301"/>
    <m/>
    <m/>
    <m/>
    <m/>
    <m/>
    <m/>
    <m/>
    <m/>
    <m/>
    <m/>
    <m/>
    <x v="9"/>
  </r>
  <r>
    <n v="17.016666666666342"/>
    <m/>
    <m/>
    <m/>
    <m/>
    <m/>
    <m/>
    <m/>
    <m/>
    <m/>
    <m/>
    <m/>
    <x v="9"/>
  </r>
  <r>
    <n v="17.024999999999675"/>
    <m/>
    <m/>
    <m/>
    <m/>
    <m/>
    <m/>
    <m/>
    <m/>
    <m/>
    <m/>
    <m/>
    <x v="9"/>
  </r>
  <r>
    <n v="17.033333333333008"/>
    <m/>
    <m/>
    <m/>
    <m/>
    <m/>
    <m/>
    <m/>
    <m/>
    <m/>
    <m/>
    <m/>
    <x v="9"/>
  </r>
  <r>
    <n v="17.041666666666341"/>
    <m/>
    <m/>
    <m/>
    <m/>
    <m/>
    <m/>
    <m/>
    <m/>
    <m/>
    <m/>
    <m/>
    <x v="9"/>
  </r>
  <r>
    <n v="17.049999999999674"/>
    <m/>
    <m/>
    <m/>
    <m/>
    <m/>
    <m/>
    <m/>
    <m/>
    <m/>
    <m/>
    <m/>
    <x v="9"/>
  </r>
  <r>
    <n v="17.058333333333007"/>
    <m/>
    <m/>
    <m/>
    <m/>
    <m/>
    <m/>
    <m/>
    <m/>
    <m/>
    <m/>
    <m/>
    <x v="9"/>
  </r>
  <r>
    <n v="17.06666666666634"/>
    <m/>
    <m/>
    <m/>
    <m/>
    <m/>
    <m/>
    <m/>
    <m/>
    <m/>
    <m/>
    <m/>
    <x v="9"/>
  </r>
  <r>
    <n v="17.074999999999672"/>
    <m/>
    <m/>
    <m/>
    <m/>
    <m/>
    <m/>
    <m/>
    <m/>
    <m/>
    <m/>
    <m/>
    <x v="9"/>
  </r>
  <r>
    <n v="17.083333333333005"/>
    <m/>
    <m/>
    <m/>
    <m/>
    <m/>
    <m/>
    <m/>
    <m/>
    <m/>
    <m/>
    <m/>
    <x v="9"/>
  </r>
  <r>
    <n v="17.091666666666338"/>
    <m/>
    <m/>
    <m/>
    <m/>
    <m/>
    <m/>
    <m/>
    <m/>
    <m/>
    <m/>
    <m/>
    <x v="9"/>
  </r>
  <r>
    <n v="17.099999999999671"/>
    <m/>
    <m/>
    <m/>
    <m/>
    <m/>
    <m/>
    <m/>
    <m/>
    <m/>
    <m/>
    <m/>
    <x v="9"/>
  </r>
  <r>
    <n v="17.108333333333004"/>
    <m/>
    <m/>
    <m/>
    <m/>
    <m/>
    <m/>
    <m/>
    <m/>
    <m/>
    <m/>
    <m/>
    <x v="9"/>
  </r>
  <r>
    <n v="17.116666666666337"/>
    <m/>
    <m/>
    <m/>
    <m/>
    <m/>
    <m/>
    <m/>
    <m/>
    <m/>
    <m/>
    <m/>
    <x v="9"/>
  </r>
  <r>
    <n v="17.12499999999967"/>
    <m/>
    <m/>
    <m/>
    <m/>
    <m/>
    <m/>
    <m/>
    <m/>
    <m/>
    <m/>
    <m/>
    <x v="9"/>
  </r>
  <r>
    <n v="17.133333333333002"/>
    <m/>
    <m/>
    <m/>
    <m/>
    <m/>
    <m/>
    <m/>
    <m/>
    <m/>
    <m/>
    <m/>
    <x v="9"/>
  </r>
  <r>
    <n v="17.141666666666335"/>
    <m/>
    <m/>
    <m/>
    <m/>
    <m/>
    <m/>
    <m/>
    <m/>
    <m/>
    <m/>
    <m/>
    <x v="9"/>
  </r>
  <r>
    <n v="17.149999999999668"/>
    <m/>
    <m/>
    <m/>
    <m/>
    <m/>
    <m/>
    <m/>
    <m/>
    <m/>
    <m/>
    <m/>
    <x v="9"/>
  </r>
  <r>
    <n v="17.158333333333001"/>
    <m/>
    <m/>
    <m/>
    <m/>
    <m/>
    <m/>
    <m/>
    <m/>
    <m/>
    <m/>
    <m/>
    <x v="9"/>
  </r>
  <r>
    <n v="17.166666666666334"/>
    <m/>
    <m/>
    <m/>
    <m/>
    <m/>
    <m/>
    <m/>
    <m/>
    <m/>
    <m/>
    <m/>
    <x v="9"/>
  </r>
  <r>
    <n v="17.174999999999667"/>
    <m/>
    <m/>
    <m/>
    <m/>
    <m/>
    <m/>
    <m/>
    <m/>
    <m/>
    <m/>
    <m/>
    <x v="9"/>
  </r>
  <r>
    <n v="17.183333333333"/>
    <m/>
    <m/>
    <m/>
    <m/>
    <m/>
    <m/>
    <m/>
    <m/>
    <m/>
    <m/>
    <m/>
    <x v="9"/>
  </r>
  <r>
    <n v="17.191666666666332"/>
    <m/>
    <m/>
    <m/>
    <m/>
    <m/>
    <m/>
    <m/>
    <m/>
    <m/>
    <m/>
    <m/>
    <x v="9"/>
  </r>
  <r>
    <n v="17.199999999999665"/>
    <m/>
    <m/>
    <m/>
    <m/>
    <m/>
    <m/>
    <m/>
    <m/>
    <m/>
    <m/>
    <m/>
    <x v="9"/>
  </r>
  <r>
    <n v="17.208333333332998"/>
    <m/>
    <m/>
    <m/>
    <m/>
    <m/>
    <m/>
    <m/>
    <m/>
    <m/>
    <m/>
    <m/>
    <x v="9"/>
  </r>
  <r>
    <n v="17.216666666666331"/>
    <m/>
    <m/>
    <m/>
    <m/>
    <m/>
    <m/>
    <m/>
    <m/>
    <m/>
    <m/>
    <m/>
    <x v="9"/>
  </r>
  <r>
    <n v="17.224999999999664"/>
    <m/>
    <m/>
    <m/>
    <m/>
    <m/>
    <m/>
    <m/>
    <m/>
    <m/>
    <m/>
    <m/>
    <x v="9"/>
  </r>
  <r>
    <n v="17.233333333332997"/>
    <m/>
    <m/>
    <m/>
    <m/>
    <m/>
    <m/>
    <m/>
    <m/>
    <m/>
    <m/>
    <m/>
    <x v="9"/>
  </r>
  <r>
    <n v="17.24166666666633"/>
    <m/>
    <m/>
    <m/>
    <m/>
    <m/>
    <m/>
    <m/>
    <m/>
    <m/>
    <m/>
    <m/>
    <x v="9"/>
  </r>
  <r>
    <n v="17.249999999999662"/>
    <m/>
    <m/>
    <m/>
    <m/>
    <m/>
    <m/>
    <m/>
    <m/>
    <m/>
    <m/>
    <m/>
    <x v="9"/>
  </r>
  <r>
    <n v="17.258333333332995"/>
    <m/>
    <m/>
    <m/>
    <m/>
    <m/>
    <m/>
    <m/>
    <m/>
    <m/>
    <m/>
    <m/>
    <x v="9"/>
  </r>
  <r>
    <n v="17.266666666666328"/>
    <m/>
    <m/>
    <m/>
    <m/>
    <m/>
    <m/>
    <m/>
    <m/>
    <m/>
    <m/>
    <m/>
    <x v="9"/>
  </r>
  <r>
    <n v="17.274999999999661"/>
    <m/>
    <m/>
    <m/>
    <m/>
    <m/>
    <m/>
    <m/>
    <m/>
    <m/>
    <m/>
    <m/>
    <x v="9"/>
  </r>
  <r>
    <n v="17.283333333332994"/>
    <m/>
    <m/>
    <m/>
    <m/>
    <m/>
    <m/>
    <m/>
    <m/>
    <m/>
    <m/>
    <m/>
    <x v="9"/>
  </r>
  <r>
    <n v="17.291666666666327"/>
    <m/>
    <m/>
    <m/>
    <m/>
    <m/>
    <m/>
    <m/>
    <m/>
    <m/>
    <m/>
    <m/>
    <x v="9"/>
  </r>
  <r>
    <n v="17.29999999999966"/>
    <m/>
    <m/>
    <m/>
    <m/>
    <m/>
    <m/>
    <m/>
    <m/>
    <m/>
    <m/>
    <m/>
    <x v="9"/>
  </r>
  <r>
    <n v="17.308333333332993"/>
    <m/>
    <m/>
    <m/>
    <m/>
    <m/>
    <m/>
    <m/>
    <m/>
    <m/>
    <m/>
    <m/>
    <x v="9"/>
  </r>
  <r>
    <n v="17.316666666666325"/>
    <m/>
    <m/>
    <m/>
    <m/>
    <m/>
    <m/>
    <m/>
    <m/>
    <m/>
    <m/>
    <m/>
    <x v="9"/>
  </r>
  <r>
    <n v="17.324999999999658"/>
    <m/>
    <m/>
    <m/>
    <m/>
    <m/>
    <m/>
    <m/>
    <m/>
    <m/>
    <m/>
    <m/>
    <x v="9"/>
  </r>
  <r>
    <n v="17.333333333332991"/>
    <m/>
    <m/>
    <m/>
    <m/>
    <m/>
    <m/>
    <m/>
    <m/>
    <m/>
    <m/>
    <m/>
    <x v="9"/>
  </r>
  <r>
    <n v="17.341666666666324"/>
    <m/>
    <m/>
    <m/>
    <m/>
    <m/>
    <m/>
    <m/>
    <m/>
    <m/>
    <m/>
    <m/>
    <x v="9"/>
  </r>
  <r>
    <n v="17.349999999999657"/>
    <m/>
    <m/>
    <m/>
    <m/>
    <m/>
    <m/>
    <m/>
    <m/>
    <m/>
    <m/>
    <m/>
    <x v="9"/>
  </r>
  <r>
    <n v="17.35833333333299"/>
    <m/>
    <m/>
    <m/>
    <m/>
    <m/>
    <m/>
    <m/>
    <m/>
    <m/>
    <m/>
    <m/>
    <x v="9"/>
  </r>
  <r>
    <n v="17.366666666666323"/>
    <m/>
    <m/>
    <m/>
    <m/>
    <m/>
    <m/>
    <m/>
    <m/>
    <m/>
    <m/>
    <m/>
    <x v="9"/>
  </r>
  <r>
    <n v="17.374999999999655"/>
    <m/>
    <m/>
    <m/>
    <m/>
    <m/>
    <m/>
    <m/>
    <m/>
    <m/>
    <m/>
    <m/>
    <x v="9"/>
  </r>
  <r>
    <n v="17.383333333332988"/>
    <m/>
    <m/>
    <m/>
    <m/>
    <m/>
    <m/>
    <m/>
    <m/>
    <m/>
    <m/>
    <m/>
    <x v="9"/>
  </r>
  <r>
    <n v="17.391666666666321"/>
    <m/>
    <m/>
    <m/>
    <m/>
    <m/>
    <m/>
    <m/>
    <m/>
    <m/>
    <m/>
    <m/>
    <x v="9"/>
  </r>
  <r>
    <n v="17.399999999999654"/>
    <m/>
    <m/>
    <m/>
    <m/>
    <m/>
    <m/>
    <m/>
    <m/>
    <m/>
    <m/>
    <m/>
    <x v="9"/>
  </r>
  <r>
    <n v="17.408333333332987"/>
    <m/>
    <m/>
    <m/>
    <m/>
    <m/>
    <m/>
    <m/>
    <m/>
    <m/>
    <m/>
    <m/>
    <x v="9"/>
  </r>
  <r>
    <n v="17.41666666666632"/>
    <m/>
    <m/>
    <m/>
    <m/>
    <m/>
    <m/>
    <m/>
    <m/>
    <m/>
    <m/>
    <m/>
    <x v="9"/>
  </r>
  <r>
    <n v="17.424999999999653"/>
    <m/>
    <m/>
    <m/>
    <m/>
    <m/>
    <m/>
    <m/>
    <m/>
    <m/>
    <m/>
    <m/>
    <x v="9"/>
  </r>
  <r>
    <n v="17.433333333332985"/>
    <m/>
    <m/>
    <m/>
    <m/>
    <m/>
    <m/>
    <m/>
    <m/>
    <m/>
    <m/>
    <m/>
    <x v="9"/>
  </r>
  <r>
    <n v="17.441666666666318"/>
    <m/>
    <m/>
    <m/>
    <m/>
    <m/>
    <m/>
    <m/>
    <m/>
    <m/>
    <m/>
    <m/>
    <x v="9"/>
  </r>
  <r>
    <n v="17.449999999999651"/>
    <m/>
    <m/>
    <m/>
    <m/>
    <m/>
    <m/>
    <m/>
    <m/>
    <m/>
    <m/>
    <m/>
    <x v="9"/>
  </r>
  <r>
    <n v="17.458333333332984"/>
    <m/>
    <m/>
    <m/>
    <m/>
    <m/>
    <m/>
    <m/>
    <m/>
    <m/>
    <m/>
    <m/>
    <x v="9"/>
  </r>
  <r>
    <n v="17.466666666666317"/>
    <m/>
    <m/>
    <m/>
    <m/>
    <m/>
    <m/>
    <m/>
    <m/>
    <m/>
    <m/>
    <m/>
    <x v="9"/>
  </r>
  <r>
    <n v="17.47499999999965"/>
    <m/>
    <m/>
    <m/>
    <m/>
    <m/>
    <m/>
    <m/>
    <m/>
    <m/>
    <m/>
    <m/>
    <x v="9"/>
  </r>
  <r>
    <n v="17.483333333332983"/>
    <m/>
    <m/>
    <m/>
    <m/>
    <m/>
    <m/>
    <m/>
    <m/>
    <m/>
    <m/>
    <m/>
    <x v="9"/>
  </r>
  <r>
    <n v="17.491666666666315"/>
    <m/>
    <m/>
    <m/>
    <m/>
    <m/>
    <m/>
    <m/>
    <m/>
    <m/>
    <m/>
    <m/>
    <x v="9"/>
  </r>
  <r>
    <n v="17.499999999999648"/>
    <m/>
    <m/>
    <m/>
    <m/>
    <m/>
    <m/>
    <m/>
    <m/>
    <m/>
    <m/>
    <m/>
    <x v="9"/>
  </r>
  <r>
    <n v="17.508333333332981"/>
    <m/>
    <m/>
    <m/>
    <m/>
    <m/>
    <m/>
    <m/>
    <m/>
    <m/>
    <m/>
    <m/>
    <x v="9"/>
  </r>
  <r>
    <n v="17.516666666666314"/>
    <m/>
    <m/>
    <m/>
    <m/>
    <m/>
    <m/>
    <m/>
    <m/>
    <m/>
    <m/>
    <m/>
    <x v="9"/>
  </r>
  <r>
    <n v="17.524999999999647"/>
    <m/>
    <m/>
    <m/>
    <m/>
    <m/>
    <m/>
    <m/>
    <m/>
    <m/>
    <m/>
    <m/>
    <x v="9"/>
  </r>
  <r>
    <n v="17.53333333333298"/>
    <m/>
    <m/>
    <m/>
    <m/>
    <m/>
    <m/>
    <m/>
    <m/>
    <m/>
    <m/>
    <m/>
    <x v="9"/>
  </r>
  <r>
    <n v="17.541666666666313"/>
    <m/>
    <m/>
    <m/>
    <m/>
    <m/>
    <m/>
    <m/>
    <m/>
    <m/>
    <m/>
    <m/>
    <x v="9"/>
  </r>
  <r>
    <n v="17.549999999999645"/>
    <m/>
    <m/>
    <m/>
    <m/>
    <m/>
    <m/>
    <m/>
    <m/>
    <m/>
    <m/>
    <m/>
    <x v="9"/>
  </r>
  <r>
    <n v="17.558333333332978"/>
    <m/>
    <m/>
    <m/>
    <m/>
    <m/>
    <m/>
    <m/>
    <m/>
    <m/>
    <m/>
    <m/>
    <x v="9"/>
  </r>
  <r>
    <n v="17.566666666666311"/>
    <m/>
    <m/>
    <m/>
    <m/>
    <m/>
    <m/>
    <m/>
    <m/>
    <m/>
    <m/>
    <m/>
    <x v="9"/>
  </r>
  <r>
    <n v="17.574999999999644"/>
    <m/>
    <m/>
    <m/>
    <m/>
    <m/>
    <m/>
    <m/>
    <m/>
    <m/>
    <m/>
    <m/>
    <x v="9"/>
  </r>
  <r>
    <n v="17.583333333332977"/>
    <m/>
    <m/>
    <m/>
    <m/>
    <m/>
    <m/>
    <m/>
    <m/>
    <m/>
    <m/>
    <m/>
    <x v="9"/>
  </r>
  <r>
    <n v="17.59166666666631"/>
    <m/>
    <m/>
    <m/>
    <m/>
    <m/>
    <m/>
    <m/>
    <m/>
    <m/>
    <m/>
    <m/>
    <x v="9"/>
  </r>
  <r>
    <n v="17.599999999999643"/>
    <m/>
    <m/>
    <m/>
    <m/>
    <m/>
    <m/>
    <m/>
    <m/>
    <m/>
    <m/>
    <m/>
    <x v="9"/>
  </r>
  <r>
    <n v="17.608333333332975"/>
    <m/>
    <m/>
    <m/>
    <m/>
    <m/>
    <m/>
    <m/>
    <m/>
    <m/>
    <m/>
    <m/>
    <x v="9"/>
  </r>
  <r>
    <n v="17.616666666666308"/>
    <m/>
    <m/>
    <m/>
    <m/>
    <m/>
    <m/>
    <m/>
    <m/>
    <m/>
    <m/>
    <m/>
    <x v="9"/>
  </r>
  <r>
    <n v="17.624999999999641"/>
    <m/>
    <m/>
    <m/>
    <m/>
    <m/>
    <m/>
    <m/>
    <m/>
    <m/>
    <m/>
    <m/>
    <x v="9"/>
  </r>
  <r>
    <n v="17.633333333332974"/>
    <m/>
    <m/>
    <m/>
    <m/>
    <m/>
    <m/>
    <m/>
    <m/>
    <m/>
    <m/>
    <m/>
    <x v="9"/>
  </r>
  <r>
    <n v="17.641666666666307"/>
    <m/>
    <m/>
    <m/>
    <m/>
    <m/>
    <m/>
    <m/>
    <m/>
    <m/>
    <m/>
    <m/>
    <x v="9"/>
  </r>
  <r>
    <n v="17.64999999999964"/>
    <m/>
    <m/>
    <m/>
    <m/>
    <m/>
    <m/>
    <m/>
    <m/>
    <m/>
    <m/>
    <m/>
    <x v="9"/>
  </r>
  <r>
    <n v="17.658333333332973"/>
    <m/>
    <m/>
    <m/>
    <m/>
    <m/>
    <m/>
    <m/>
    <m/>
    <m/>
    <m/>
    <m/>
    <x v="9"/>
  </r>
  <r>
    <n v="17.666666666666305"/>
    <m/>
    <m/>
    <m/>
    <m/>
    <m/>
    <m/>
    <m/>
    <m/>
    <m/>
    <m/>
    <m/>
    <x v="9"/>
  </r>
  <r>
    <n v="17.674999999999638"/>
    <m/>
    <m/>
    <m/>
    <m/>
    <m/>
    <m/>
    <m/>
    <m/>
    <m/>
    <m/>
    <m/>
    <x v="9"/>
  </r>
  <r>
    <n v="17.683333333332971"/>
    <m/>
    <m/>
    <m/>
    <m/>
    <m/>
    <m/>
    <m/>
    <m/>
    <m/>
    <m/>
    <m/>
    <x v="9"/>
  </r>
  <r>
    <n v="17.691666666666304"/>
    <m/>
    <m/>
    <m/>
    <m/>
    <m/>
    <m/>
    <m/>
    <m/>
    <m/>
    <m/>
    <m/>
    <x v="9"/>
  </r>
  <r>
    <n v="17.699999999999637"/>
    <m/>
    <m/>
    <m/>
    <m/>
    <m/>
    <m/>
    <m/>
    <m/>
    <m/>
    <m/>
    <m/>
    <x v="9"/>
  </r>
  <r>
    <n v="17.70833333333297"/>
    <m/>
    <m/>
    <m/>
    <m/>
    <m/>
    <m/>
    <m/>
    <m/>
    <m/>
    <m/>
    <m/>
    <x v="9"/>
  </r>
  <r>
    <n v="17.716666666666303"/>
    <m/>
    <m/>
    <m/>
    <m/>
    <m/>
    <m/>
    <m/>
    <m/>
    <m/>
    <m/>
    <m/>
    <x v="9"/>
  </r>
  <r>
    <n v="17.724999999999635"/>
    <m/>
    <m/>
    <m/>
    <m/>
    <m/>
    <m/>
    <m/>
    <m/>
    <m/>
    <m/>
    <m/>
    <x v="9"/>
  </r>
  <r>
    <n v="17.733333333332968"/>
    <m/>
    <m/>
    <m/>
    <m/>
    <m/>
    <m/>
    <m/>
    <m/>
    <m/>
    <m/>
    <m/>
    <x v="9"/>
  </r>
  <r>
    <n v="17.741666666666301"/>
    <m/>
    <m/>
    <m/>
    <m/>
    <m/>
    <m/>
    <m/>
    <m/>
    <m/>
    <m/>
    <m/>
    <x v="9"/>
  </r>
  <r>
    <n v="17.749999999999634"/>
    <m/>
    <m/>
    <m/>
    <m/>
    <m/>
    <m/>
    <m/>
    <m/>
    <m/>
    <m/>
    <m/>
    <x v="9"/>
  </r>
  <r>
    <n v="17.758333333332967"/>
    <m/>
    <m/>
    <m/>
    <m/>
    <m/>
    <m/>
    <m/>
    <m/>
    <m/>
    <m/>
    <m/>
    <x v="9"/>
  </r>
  <r>
    <n v="17.7666666666663"/>
    <m/>
    <m/>
    <m/>
    <m/>
    <m/>
    <m/>
    <m/>
    <m/>
    <m/>
    <m/>
    <m/>
    <x v="9"/>
  </r>
  <r>
    <n v="17.774999999999633"/>
    <m/>
    <m/>
    <m/>
    <m/>
    <m/>
    <m/>
    <m/>
    <m/>
    <m/>
    <m/>
    <m/>
    <x v="9"/>
  </r>
  <r>
    <n v="17.783333333332966"/>
    <m/>
    <m/>
    <m/>
    <m/>
    <m/>
    <m/>
    <m/>
    <m/>
    <m/>
    <m/>
    <m/>
    <x v="9"/>
  </r>
  <r>
    <n v="17.791666666666298"/>
    <m/>
    <m/>
    <m/>
    <m/>
    <m/>
    <m/>
    <m/>
    <m/>
    <m/>
    <m/>
    <m/>
    <x v="9"/>
  </r>
  <r>
    <n v="17.799999999999631"/>
    <m/>
    <m/>
    <m/>
    <m/>
    <m/>
    <m/>
    <m/>
    <m/>
    <m/>
    <m/>
    <m/>
    <x v="9"/>
  </r>
  <r>
    <n v="17.808333333332964"/>
    <m/>
    <m/>
    <m/>
    <m/>
    <m/>
    <m/>
    <m/>
    <m/>
    <m/>
    <m/>
    <m/>
    <x v="9"/>
  </r>
  <r>
    <n v="17.816666666666297"/>
    <m/>
    <m/>
    <m/>
    <m/>
    <m/>
    <m/>
    <m/>
    <m/>
    <m/>
    <m/>
    <m/>
    <x v="9"/>
  </r>
  <r>
    <n v="17.82499999999963"/>
    <m/>
    <m/>
    <m/>
    <m/>
    <m/>
    <m/>
    <m/>
    <m/>
    <m/>
    <m/>
    <m/>
    <x v="9"/>
  </r>
  <r>
    <n v="17.833333333332963"/>
    <m/>
    <m/>
    <m/>
    <m/>
    <m/>
    <m/>
    <m/>
    <m/>
    <m/>
    <m/>
    <m/>
    <x v="9"/>
  </r>
  <r>
    <n v="17.841666666666296"/>
    <m/>
    <m/>
    <m/>
    <m/>
    <m/>
    <m/>
    <m/>
    <m/>
    <m/>
    <m/>
    <m/>
    <x v="9"/>
  </r>
  <r>
    <n v="17.849999999999628"/>
    <m/>
    <m/>
    <m/>
    <m/>
    <m/>
    <m/>
    <m/>
    <m/>
    <m/>
    <m/>
    <m/>
    <x v="9"/>
  </r>
  <r>
    <n v="17.858333333332961"/>
    <m/>
    <m/>
    <m/>
    <m/>
    <m/>
    <m/>
    <m/>
    <m/>
    <m/>
    <m/>
    <m/>
    <x v="9"/>
  </r>
  <r>
    <n v="17.866666666666294"/>
    <m/>
    <m/>
    <m/>
    <m/>
    <m/>
    <m/>
    <m/>
    <m/>
    <m/>
    <m/>
    <m/>
    <x v="9"/>
  </r>
  <r>
    <n v="17.874999999999627"/>
    <m/>
    <m/>
    <m/>
    <m/>
    <m/>
    <m/>
    <m/>
    <m/>
    <m/>
    <m/>
    <m/>
    <x v="9"/>
  </r>
  <r>
    <n v="17.88333333333296"/>
    <m/>
    <m/>
    <m/>
    <m/>
    <m/>
    <m/>
    <m/>
    <m/>
    <m/>
    <m/>
    <m/>
    <x v="9"/>
  </r>
  <r>
    <n v="17.891666666666293"/>
    <m/>
    <m/>
    <m/>
    <m/>
    <m/>
    <m/>
    <m/>
    <m/>
    <m/>
    <m/>
    <m/>
    <x v="9"/>
  </r>
  <r>
    <n v="17.899999999999626"/>
    <m/>
    <m/>
    <m/>
    <m/>
    <m/>
    <m/>
    <m/>
    <m/>
    <m/>
    <m/>
    <m/>
    <x v="9"/>
  </r>
  <r>
    <n v="17.908333333332958"/>
    <m/>
    <m/>
    <m/>
    <m/>
    <m/>
    <m/>
    <m/>
    <m/>
    <m/>
    <m/>
    <m/>
    <x v="9"/>
  </r>
  <r>
    <n v="17.916666666666291"/>
    <m/>
    <m/>
    <m/>
    <m/>
    <m/>
    <m/>
    <m/>
    <m/>
    <m/>
    <m/>
    <m/>
    <x v="9"/>
  </r>
  <r>
    <n v="17.924999999999624"/>
    <m/>
    <m/>
    <m/>
    <m/>
    <m/>
    <m/>
    <m/>
    <m/>
    <m/>
    <m/>
    <m/>
    <x v="9"/>
  </r>
  <r>
    <n v="17.933333333332957"/>
    <m/>
    <m/>
    <m/>
    <m/>
    <m/>
    <m/>
    <m/>
    <m/>
    <m/>
    <m/>
    <m/>
    <x v="9"/>
  </r>
  <r>
    <n v="17.94166666666629"/>
    <m/>
    <m/>
    <m/>
    <m/>
    <m/>
    <m/>
    <m/>
    <m/>
    <m/>
    <m/>
    <m/>
    <x v="9"/>
  </r>
  <r>
    <n v="17.949999999999623"/>
    <m/>
    <m/>
    <m/>
    <m/>
    <m/>
    <m/>
    <m/>
    <m/>
    <m/>
    <m/>
    <m/>
    <x v="9"/>
  </r>
  <r>
    <n v="17.958333333332956"/>
    <m/>
    <m/>
    <m/>
    <m/>
    <m/>
    <m/>
    <m/>
    <m/>
    <m/>
    <m/>
    <m/>
    <x v="9"/>
  </r>
  <r>
    <n v="17.966666666666288"/>
    <m/>
    <m/>
    <m/>
    <m/>
    <m/>
    <m/>
    <m/>
    <m/>
    <m/>
    <m/>
    <m/>
    <x v="9"/>
  </r>
  <r>
    <n v="17.974999999999621"/>
    <m/>
    <m/>
    <m/>
    <m/>
    <m/>
    <m/>
    <m/>
    <m/>
    <m/>
    <m/>
    <m/>
    <x v="9"/>
  </r>
  <r>
    <n v="17.983333333332954"/>
    <m/>
    <m/>
    <m/>
    <m/>
    <m/>
    <m/>
    <m/>
    <m/>
    <m/>
    <m/>
    <m/>
    <x v="9"/>
  </r>
  <r>
    <n v="17.991666666666287"/>
    <m/>
    <m/>
    <m/>
    <m/>
    <m/>
    <m/>
    <m/>
    <m/>
    <m/>
    <m/>
    <m/>
    <x v="9"/>
  </r>
  <r>
    <n v="17.99999999999962"/>
    <m/>
    <m/>
    <m/>
    <m/>
    <m/>
    <m/>
    <m/>
    <m/>
    <m/>
    <m/>
    <m/>
    <x v="9"/>
  </r>
  <r>
    <n v="18.008333333332953"/>
    <m/>
    <m/>
    <m/>
    <m/>
    <m/>
    <m/>
    <m/>
    <m/>
    <m/>
    <m/>
    <m/>
    <x v="9"/>
  </r>
  <r>
    <n v="18.016666666666286"/>
    <m/>
    <m/>
    <m/>
    <m/>
    <m/>
    <m/>
    <m/>
    <m/>
    <m/>
    <m/>
    <m/>
    <x v="9"/>
  </r>
  <r>
    <n v="18.024999999999618"/>
    <m/>
    <m/>
    <m/>
    <m/>
    <m/>
    <m/>
    <m/>
    <m/>
    <m/>
    <m/>
    <m/>
    <x v="9"/>
  </r>
  <r>
    <n v="18.033333333332951"/>
    <m/>
    <m/>
    <m/>
    <m/>
    <m/>
    <m/>
    <m/>
    <m/>
    <m/>
    <m/>
    <m/>
    <x v="9"/>
  </r>
  <r>
    <n v="18.041666666666284"/>
    <m/>
    <m/>
    <m/>
    <m/>
    <m/>
    <m/>
    <m/>
    <m/>
    <m/>
    <m/>
    <m/>
    <x v="9"/>
  </r>
  <r>
    <n v="18.049999999999617"/>
    <m/>
    <m/>
    <m/>
    <m/>
    <m/>
    <m/>
    <m/>
    <m/>
    <m/>
    <m/>
    <m/>
    <x v="9"/>
  </r>
  <r>
    <n v="18.05833333333295"/>
    <m/>
    <m/>
    <m/>
    <m/>
    <m/>
    <m/>
    <m/>
    <m/>
    <m/>
    <m/>
    <m/>
    <x v="9"/>
  </r>
  <r>
    <n v="18.066666666666283"/>
    <m/>
    <m/>
    <m/>
    <m/>
    <m/>
    <m/>
    <m/>
    <m/>
    <m/>
    <m/>
    <m/>
    <x v="9"/>
  </r>
  <r>
    <n v="18.074999999999616"/>
    <m/>
    <m/>
    <m/>
    <m/>
    <m/>
    <m/>
    <m/>
    <m/>
    <m/>
    <m/>
    <m/>
    <x v="9"/>
  </r>
  <r>
    <n v="18.083333333332948"/>
    <m/>
    <m/>
    <m/>
    <m/>
    <m/>
    <m/>
    <m/>
    <m/>
    <m/>
    <m/>
    <m/>
    <x v="9"/>
  </r>
  <r>
    <n v="18.091666666666281"/>
    <m/>
    <m/>
    <m/>
    <m/>
    <m/>
    <m/>
    <m/>
    <m/>
    <m/>
    <m/>
    <m/>
    <x v="9"/>
  </r>
  <r>
    <n v="18.099999999999614"/>
    <m/>
    <m/>
    <m/>
    <m/>
    <m/>
    <m/>
    <m/>
    <m/>
    <m/>
    <m/>
    <m/>
    <x v="9"/>
  </r>
  <r>
    <n v="18.108333333332947"/>
    <m/>
    <m/>
    <m/>
    <m/>
    <m/>
    <m/>
    <m/>
    <m/>
    <m/>
    <m/>
    <m/>
    <x v="9"/>
  </r>
  <r>
    <n v="18.11666666666628"/>
    <m/>
    <m/>
    <m/>
    <m/>
    <m/>
    <m/>
    <m/>
    <m/>
    <m/>
    <m/>
    <m/>
    <x v="9"/>
  </r>
  <r>
    <n v="18.124999999999613"/>
    <m/>
    <m/>
    <m/>
    <m/>
    <m/>
    <m/>
    <m/>
    <m/>
    <m/>
    <m/>
    <m/>
    <x v="9"/>
  </r>
  <r>
    <n v="18.133333333332946"/>
    <m/>
    <m/>
    <m/>
    <m/>
    <m/>
    <m/>
    <m/>
    <m/>
    <m/>
    <m/>
    <m/>
    <x v="9"/>
  </r>
  <r>
    <n v="18.141666666666278"/>
    <m/>
    <m/>
    <m/>
    <m/>
    <m/>
    <m/>
    <m/>
    <m/>
    <m/>
    <m/>
    <m/>
    <x v="9"/>
  </r>
  <r>
    <n v="18.149999999999611"/>
    <m/>
    <m/>
    <m/>
    <m/>
    <m/>
    <m/>
    <m/>
    <m/>
    <m/>
    <m/>
    <m/>
    <x v="9"/>
  </r>
  <r>
    <n v="18.158333333332944"/>
    <m/>
    <m/>
    <m/>
    <m/>
    <m/>
    <m/>
    <m/>
    <m/>
    <m/>
    <m/>
    <m/>
    <x v="9"/>
  </r>
  <r>
    <n v="18.166666666666277"/>
    <m/>
    <m/>
    <m/>
    <m/>
    <m/>
    <m/>
    <m/>
    <m/>
    <m/>
    <m/>
    <m/>
    <x v="9"/>
  </r>
  <r>
    <n v="18.17499999999961"/>
    <m/>
    <m/>
    <m/>
    <m/>
    <m/>
    <m/>
    <m/>
    <m/>
    <m/>
    <m/>
    <m/>
    <x v="9"/>
  </r>
  <r>
    <n v="18.183333333332943"/>
    <m/>
    <m/>
    <m/>
    <m/>
    <m/>
    <m/>
    <m/>
    <m/>
    <m/>
    <m/>
    <m/>
    <x v="9"/>
  </r>
  <r>
    <n v="18.191666666666276"/>
    <m/>
    <m/>
    <m/>
    <m/>
    <m/>
    <m/>
    <m/>
    <m/>
    <m/>
    <m/>
    <m/>
    <x v="9"/>
  </r>
  <r>
    <n v="18.199999999999608"/>
    <m/>
    <m/>
    <m/>
    <m/>
    <m/>
    <m/>
    <m/>
    <m/>
    <m/>
    <m/>
    <m/>
    <x v="9"/>
  </r>
  <r>
    <n v="18.208333333332941"/>
    <m/>
    <m/>
    <m/>
    <m/>
    <m/>
    <m/>
    <m/>
    <m/>
    <m/>
    <m/>
    <m/>
    <x v="9"/>
  </r>
  <r>
    <n v="18.216666666666274"/>
    <m/>
    <m/>
    <m/>
    <m/>
    <m/>
    <m/>
    <m/>
    <m/>
    <m/>
    <m/>
    <m/>
    <x v="9"/>
  </r>
  <r>
    <n v="18.224999999999607"/>
    <m/>
    <m/>
    <m/>
    <m/>
    <m/>
    <m/>
    <m/>
    <m/>
    <m/>
    <m/>
    <m/>
    <x v="9"/>
  </r>
  <r>
    <n v="18.23333333333294"/>
    <m/>
    <m/>
    <m/>
    <m/>
    <m/>
    <m/>
    <m/>
    <m/>
    <m/>
    <m/>
    <m/>
    <x v="9"/>
  </r>
  <r>
    <n v="18.241666666666273"/>
    <m/>
    <m/>
    <m/>
    <m/>
    <m/>
    <m/>
    <m/>
    <m/>
    <m/>
    <m/>
    <m/>
    <x v="9"/>
  </r>
  <r>
    <n v="18.249999999999606"/>
    <m/>
    <m/>
    <m/>
    <m/>
    <m/>
    <m/>
    <m/>
    <m/>
    <m/>
    <m/>
    <m/>
    <x v="9"/>
  </r>
  <r>
    <n v="18.258333333332939"/>
    <m/>
    <m/>
    <m/>
    <m/>
    <m/>
    <m/>
    <m/>
    <m/>
    <m/>
    <m/>
    <m/>
    <x v="9"/>
  </r>
  <r>
    <n v="18.266666666666271"/>
    <m/>
    <m/>
    <m/>
    <m/>
    <m/>
    <m/>
    <m/>
    <m/>
    <m/>
    <m/>
    <m/>
    <x v="9"/>
  </r>
  <r>
    <n v="18.274999999999604"/>
    <m/>
    <m/>
    <m/>
    <m/>
    <m/>
    <m/>
    <m/>
    <m/>
    <m/>
    <m/>
    <m/>
    <x v="9"/>
  </r>
  <r>
    <n v="18.283333333332937"/>
    <m/>
    <m/>
    <m/>
    <m/>
    <m/>
    <m/>
    <m/>
    <m/>
    <m/>
    <m/>
    <m/>
    <x v="9"/>
  </r>
  <r>
    <n v="18.29166666666627"/>
    <m/>
    <m/>
    <m/>
    <m/>
    <m/>
    <m/>
    <m/>
    <m/>
    <m/>
    <m/>
    <m/>
    <x v="9"/>
  </r>
  <r>
    <n v="18.299999999999603"/>
    <m/>
    <m/>
    <m/>
    <m/>
    <m/>
    <m/>
    <m/>
    <m/>
    <m/>
    <m/>
    <m/>
    <x v="9"/>
  </r>
  <r>
    <n v="18.308333333332936"/>
    <m/>
    <m/>
    <m/>
    <m/>
    <m/>
    <m/>
    <m/>
    <m/>
    <m/>
    <m/>
    <m/>
    <x v="9"/>
  </r>
  <r>
    <n v="18.316666666666269"/>
    <m/>
    <m/>
    <m/>
    <m/>
    <m/>
    <m/>
    <m/>
    <m/>
    <m/>
    <m/>
    <m/>
    <x v="9"/>
  </r>
  <r>
    <n v="18.324999999999601"/>
    <m/>
    <m/>
    <m/>
    <m/>
    <m/>
    <m/>
    <m/>
    <m/>
    <m/>
    <m/>
    <m/>
    <x v="9"/>
  </r>
  <r>
    <n v="18.333333333332934"/>
    <m/>
    <m/>
    <m/>
    <m/>
    <m/>
    <m/>
    <m/>
    <m/>
    <m/>
    <m/>
    <m/>
    <x v="9"/>
  </r>
  <r>
    <n v="18.341666666666267"/>
    <m/>
    <m/>
    <m/>
    <m/>
    <m/>
    <m/>
    <m/>
    <m/>
    <m/>
    <m/>
    <m/>
    <x v="9"/>
  </r>
  <r>
    <n v="18.3499999999996"/>
    <m/>
    <m/>
    <m/>
    <m/>
    <m/>
    <m/>
    <m/>
    <m/>
    <m/>
    <m/>
    <m/>
    <x v="9"/>
  </r>
  <r>
    <n v="18.358333333332933"/>
    <m/>
    <m/>
    <m/>
    <m/>
    <m/>
    <m/>
    <m/>
    <m/>
    <m/>
    <m/>
    <m/>
    <x v="9"/>
  </r>
  <r>
    <n v="18.366666666666266"/>
    <m/>
    <m/>
    <m/>
    <m/>
    <m/>
    <m/>
    <m/>
    <m/>
    <m/>
    <m/>
    <m/>
    <x v="9"/>
  </r>
  <r>
    <n v="18.374999999999599"/>
    <m/>
    <m/>
    <m/>
    <m/>
    <m/>
    <m/>
    <m/>
    <m/>
    <m/>
    <m/>
    <m/>
    <x v="9"/>
  </r>
  <r>
    <n v="18.383333333332931"/>
    <m/>
    <m/>
    <m/>
    <m/>
    <m/>
    <m/>
    <m/>
    <m/>
    <m/>
    <m/>
    <m/>
    <x v="9"/>
  </r>
  <r>
    <n v="18.391666666666264"/>
    <m/>
    <m/>
    <m/>
    <m/>
    <m/>
    <m/>
    <m/>
    <m/>
    <m/>
    <m/>
    <m/>
    <x v="9"/>
  </r>
  <r>
    <n v="18.399999999999597"/>
    <m/>
    <m/>
    <m/>
    <m/>
    <m/>
    <m/>
    <m/>
    <m/>
    <m/>
    <m/>
    <m/>
    <x v="9"/>
  </r>
  <r>
    <n v="18.40833333333293"/>
    <m/>
    <m/>
    <m/>
    <m/>
    <m/>
    <m/>
    <m/>
    <m/>
    <m/>
    <m/>
    <m/>
    <x v="9"/>
  </r>
  <r>
    <n v="18.416666666666263"/>
    <m/>
    <m/>
    <m/>
    <m/>
    <m/>
    <m/>
    <m/>
    <m/>
    <m/>
    <m/>
    <m/>
    <x v="9"/>
  </r>
  <r>
    <n v="18.424999999999596"/>
    <m/>
    <m/>
    <m/>
    <m/>
    <m/>
    <m/>
    <m/>
    <m/>
    <m/>
    <m/>
    <m/>
    <x v="9"/>
  </r>
  <r>
    <n v="18.433333333332929"/>
    <m/>
    <m/>
    <m/>
    <m/>
    <m/>
    <m/>
    <m/>
    <m/>
    <m/>
    <m/>
    <m/>
    <x v="9"/>
  </r>
  <r>
    <n v="18.441666666666261"/>
    <m/>
    <m/>
    <m/>
    <m/>
    <m/>
    <m/>
    <m/>
    <m/>
    <m/>
    <m/>
    <m/>
    <x v="9"/>
  </r>
  <r>
    <n v="18.449999999999594"/>
    <m/>
    <m/>
    <m/>
    <m/>
    <m/>
    <m/>
    <m/>
    <m/>
    <m/>
    <m/>
    <m/>
    <x v="9"/>
  </r>
  <r>
    <n v="18.458333333332927"/>
    <m/>
    <m/>
    <m/>
    <m/>
    <m/>
    <m/>
    <m/>
    <m/>
    <m/>
    <m/>
    <m/>
    <x v="9"/>
  </r>
  <r>
    <n v="18.46666666666626"/>
    <m/>
    <m/>
    <m/>
    <m/>
    <m/>
    <m/>
    <m/>
    <m/>
    <m/>
    <m/>
    <m/>
    <x v="9"/>
  </r>
  <r>
    <n v="18.474999999999593"/>
    <m/>
    <m/>
    <m/>
    <m/>
    <m/>
    <m/>
    <m/>
    <m/>
    <m/>
    <m/>
    <m/>
    <x v="9"/>
  </r>
  <r>
    <n v="18.483333333332926"/>
    <m/>
    <m/>
    <m/>
    <m/>
    <m/>
    <m/>
    <m/>
    <m/>
    <m/>
    <m/>
    <m/>
    <x v="9"/>
  </r>
  <r>
    <n v="18.491666666666259"/>
    <m/>
    <m/>
    <m/>
    <m/>
    <m/>
    <m/>
    <m/>
    <m/>
    <m/>
    <m/>
    <m/>
    <x v="9"/>
  </r>
  <r>
    <n v="18.499999999999591"/>
    <m/>
    <m/>
    <m/>
    <m/>
    <m/>
    <m/>
    <m/>
    <m/>
    <m/>
    <m/>
    <m/>
    <x v="9"/>
  </r>
  <r>
    <n v="18.508333333332924"/>
    <m/>
    <m/>
    <m/>
    <m/>
    <m/>
    <m/>
    <m/>
    <m/>
    <m/>
    <m/>
    <m/>
    <x v="9"/>
  </r>
  <r>
    <n v="18.516666666666257"/>
    <m/>
    <m/>
    <m/>
    <m/>
    <m/>
    <m/>
    <m/>
    <m/>
    <m/>
    <m/>
    <m/>
    <x v="9"/>
  </r>
  <r>
    <n v="18.52499999999959"/>
    <m/>
    <m/>
    <m/>
    <m/>
    <m/>
    <m/>
    <m/>
    <m/>
    <m/>
    <m/>
    <m/>
    <x v="9"/>
  </r>
  <r>
    <n v="18.533333333332923"/>
    <m/>
    <m/>
    <m/>
    <m/>
    <m/>
    <m/>
    <m/>
    <m/>
    <m/>
    <m/>
    <m/>
    <x v="9"/>
  </r>
  <r>
    <n v="18.541666666666256"/>
    <m/>
    <m/>
    <m/>
    <m/>
    <m/>
    <m/>
    <m/>
    <m/>
    <m/>
    <m/>
    <m/>
    <x v="9"/>
  </r>
  <r>
    <n v="18.549999999999589"/>
    <m/>
    <m/>
    <m/>
    <m/>
    <m/>
    <m/>
    <m/>
    <m/>
    <m/>
    <m/>
    <m/>
    <x v="9"/>
  </r>
  <r>
    <n v="18.558333333332921"/>
    <m/>
    <m/>
    <m/>
    <m/>
    <m/>
    <m/>
    <m/>
    <m/>
    <m/>
    <m/>
    <m/>
    <x v="9"/>
  </r>
  <r>
    <n v="18.566666666666254"/>
    <m/>
    <m/>
    <m/>
    <m/>
    <m/>
    <m/>
    <m/>
    <m/>
    <m/>
    <m/>
    <m/>
    <x v="9"/>
  </r>
  <r>
    <n v="18.574999999999587"/>
    <m/>
    <m/>
    <m/>
    <m/>
    <m/>
    <m/>
    <m/>
    <m/>
    <m/>
    <m/>
    <m/>
    <x v="9"/>
  </r>
  <r>
    <n v="18.58333333333292"/>
    <m/>
    <m/>
    <m/>
    <m/>
    <m/>
    <m/>
    <m/>
    <m/>
    <m/>
    <m/>
    <m/>
    <x v="9"/>
  </r>
  <r>
    <n v="18.591666666666253"/>
    <m/>
    <m/>
    <m/>
    <m/>
    <m/>
    <m/>
    <m/>
    <m/>
    <m/>
    <m/>
    <m/>
    <x v="9"/>
  </r>
  <r>
    <n v="18.599999999999586"/>
    <m/>
    <m/>
    <m/>
    <m/>
    <m/>
    <m/>
    <m/>
    <m/>
    <m/>
    <m/>
    <m/>
    <x v="9"/>
  </r>
  <r>
    <n v="18.608333333332919"/>
    <m/>
    <m/>
    <m/>
    <m/>
    <m/>
    <m/>
    <m/>
    <m/>
    <m/>
    <m/>
    <m/>
    <x v="9"/>
  </r>
  <r>
    <n v="18.616666666666251"/>
    <m/>
    <m/>
    <m/>
    <m/>
    <m/>
    <m/>
    <m/>
    <m/>
    <m/>
    <m/>
    <m/>
    <x v="9"/>
  </r>
  <r>
    <n v="18.624999999999584"/>
    <m/>
    <m/>
    <m/>
    <m/>
    <m/>
    <m/>
    <m/>
    <m/>
    <m/>
    <m/>
    <m/>
    <x v="9"/>
  </r>
  <r>
    <n v="18.633333333332917"/>
    <m/>
    <m/>
    <m/>
    <m/>
    <m/>
    <m/>
    <m/>
    <m/>
    <m/>
    <m/>
    <m/>
    <x v="9"/>
  </r>
  <r>
    <n v="18.64166666666625"/>
    <m/>
    <m/>
    <m/>
    <m/>
    <m/>
    <m/>
    <m/>
    <m/>
    <m/>
    <m/>
    <m/>
    <x v="9"/>
  </r>
  <r>
    <n v="18.649999999999583"/>
    <m/>
    <m/>
    <m/>
    <m/>
    <m/>
    <m/>
    <m/>
    <m/>
    <m/>
    <m/>
    <m/>
    <x v="9"/>
  </r>
  <r>
    <n v="18.658333333332916"/>
    <m/>
    <m/>
    <m/>
    <m/>
    <m/>
    <m/>
    <m/>
    <m/>
    <m/>
    <m/>
    <m/>
    <x v="9"/>
  </r>
  <r>
    <n v="18.666666666666249"/>
    <m/>
    <m/>
    <m/>
    <m/>
    <m/>
    <m/>
    <m/>
    <m/>
    <m/>
    <m/>
    <m/>
    <x v="9"/>
  </r>
  <r>
    <n v="18.674999999999581"/>
    <m/>
    <m/>
    <m/>
    <m/>
    <m/>
    <m/>
    <m/>
    <m/>
    <m/>
    <m/>
    <m/>
    <x v="9"/>
  </r>
  <r>
    <n v="18.683333333332914"/>
    <m/>
    <m/>
    <m/>
    <m/>
    <m/>
    <m/>
    <m/>
    <m/>
    <m/>
    <m/>
    <m/>
    <x v="9"/>
  </r>
  <r>
    <n v="18.691666666666247"/>
    <m/>
    <m/>
    <m/>
    <m/>
    <m/>
    <m/>
    <m/>
    <m/>
    <m/>
    <m/>
    <m/>
    <x v="9"/>
  </r>
  <r>
    <n v="18.69999999999958"/>
    <m/>
    <m/>
    <m/>
    <m/>
    <m/>
    <m/>
    <m/>
    <m/>
    <m/>
    <m/>
    <m/>
    <x v="9"/>
  </r>
  <r>
    <n v="18.708333333332913"/>
    <m/>
    <m/>
    <m/>
    <m/>
    <m/>
    <m/>
    <m/>
    <m/>
    <m/>
    <m/>
    <m/>
    <x v="9"/>
  </r>
  <r>
    <n v="18.716666666666246"/>
    <m/>
    <m/>
    <m/>
    <m/>
    <m/>
    <m/>
    <m/>
    <m/>
    <m/>
    <m/>
    <m/>
    <x v="9"/>
  </r>
  <r>
    <n v="18.724999999999579"/>
    <m/>
    <m/>
    <m/>
    <m/>
    <m/>
    <m/>
    <m/>
    <m/>
    <m/>
    <m/>
    <m/>
    <x v="9"/>
  </r>
  <r>
    <n v="18.733333333332912"/>
    <m/>
    <m/>
    <m/>
    <m/>
    <m/>
    <m/>
    <m/>
    <m/>
    <m/>
    <m/>
    <m/>
    <x v="9"/>
  </r>
  <r>
    <n v="18.741666666666244"/>
    <m/>
    <m/>
    <m/>
    <m/>
    <m/>
    <m/>
    <m/>
    <m/>
    <m/>
    <m/>
    <m/>
    <x v="9"/>
  </r>
  <r>
    <n v="18.749999999999577"/>
    <m/>
    <m/>
    <m/>
    <m/>
    <m/>
    <m/>
    <m/>
    <m/>
    <m/>
    <m/>
    <m/>
    <x v="9"/>
  </r>
  <r>
    <n v="18.75833333333291"/>
    <m/>
    <m/>
    <m/>
    <m/>
    <m/>
    <m/>
    <m/>
    <m/>
    <m/>
    <m/>
    <m/>
    <x v="9"/>
  </r>
  <r>
    <n v="18.766666666666243"/>
    <m/>
    <m/>
    <m/>
    <m/>
    <m/>
    <m/>
    <m/>
    <m/>
    <m/>
    <m/>
    <m/>
    <x v="9"/>
  </r>
  <r>
    <n v="18.774999999999576"/>
    <m/>
    <m/>
    <m/>
    <m/>
    <m/>
    <m/>
    <m/>
    <m/>
    <m/>
    <m/>
    <m/>
    <x v="9"/>
  </r>
  <r>
    <n v="18.783333333332909"/>
    <m/>
    <m/>
    <m/>
    <m/>
    <m/>
    <m/>
    <m/>
    <m/>
    <m/>
    <m/>
    <m/>
    <x v="9"/>
  </r>
  <r>
    <n v="18.791666666666242"/>
    <m/>
    <m/>
    <m/>
    <m/>
    <m/>
    <m/>
    <m/>
    <m/>
    <m/>
    <m/>
    <m/>
    <x v="9"/>
  </r>
  <r>
    <n v="18.799999999999574"/>
    <m/>
    <m/>
    <m/>
    <m/>
    <m/>
    <m/>
    <m/>
    <m/>
    <m/>
    <m/>
    <m/>
    <x v="9"/>
  </r>
  <r>
    <n v="18.808333333332907"/>
    <m/>
    <m/>
    <m/>
    <m/>
    <m/>
    <m/>
    <m/>
    <m/>
    <m/>
    <m/>
    <m/>
    <x v="9"/>
  </r>
  <r>
    <n v="18.81666666666624"/>
    <m/>
    <m/>
    <m/>
    <m/>
    <m/>
    <m/>
    <m/>
    <m/>
    <m/>
    <m/>
    <m/>
    <x v="9"/>
  </r>
  <r>
    <n v="18.824999999999573"/>
    <m/>
    <m/>
    <m/>
    <m/>
    <m/>
    <m/>
    <m/>
    <m/>
    <m/>
    <m/>
    <m/>
    <x v="9"/>
  </r>
  <r>
    <n v="18.833333333332906"/>
    <m/>
    <m/>
    <m/>
    <m/>
    <m/>
    <m/>
    <m/>
    <m/>
    <m/>
    <m/>
    <m/>
    <x v="9"/>
  </r>
  <r>
    <n v="18.841666666666239"/>
    <m/>
    <m/>
    <m/>
    <m/>
    <m/>
    <m/>
    <m/>
    <m/>
    <m/>
    <m/>
    <m/>
    <x v="9"/>
  </r>
  <r>
    <n v="18.849999999999572"/>
    <m/>
    <m/>
    <m/>
    <m/>
    <m/>
    <m/>
    <m/>
    <m/>
    <m/>
    <m/>
    <m/>
    <x v="9"/>
  </r>
  <r>
    <n v="18.858333333332904"/>
    <m/>
    <m/>
    <m/>
    <m/>
    <m/>
    <m/>
    <m/>
    <m/>
    <m/>
    <m/>
    <m/>
    <x v="9"/>
  </r>
  <r>
    <n v="18.866666666666237"/>
    <m/>
    <m/>
    <m/>
    <m/>
    <m/>
    <m/>
    <m/>
    <m/>
    <m/>
    <m/>
    <m/>
    <x v="9"/>
  </r>
  <r>
    <n v="18.87499999999957"/>
    <m/>
    <m/>
    <m/>
    <m/>
    <m/>
    <m/>
    <m/>
    <m/>
    <m/>
    <m/>
    <m/>
    <x v="9"/>
  </r>
  <r>
    <n v="18.883333333332903"/>
    <m/>
    <m/>
    <m/>
    <m/>
    <m/>
    <m/>
    <m/>
    <m/>
    <m/>
    <m/>
    <m/>
    <x v="9"/>
  </r>
  <r>
    <n v="18.891666666666236"/>
    <m/>
    <m/>
    <m/>
    <m/>
    <m/>
    <m/>
    <m/>
    <m/>
    <m/>
    <m/>
    <m/>
    <x v="9"/>
  </r>
  <r>
    <n v="18.899999999999569"/>
    <m/>
    <m/>
    <m/>
    <m/>
    <m/>
    <m/>
    <m/>
    <m/>
    <m/>
    <m/>
    <m/>
    <x v="9"/>
  </r>
  <r>
    <n v="18.908333333332902"/>
    <m/>
    <m/>
    <m/>
    <m/>
    <m/>
    <m/>
    <m/>
    <m/>
    <m/>
    <m/>
    <m/>
    <x v="9"/>
  </r>
  <r>
    <n v="18.916666666666234"/>
    <m/>
    <m/>
    <m/>
    <m/>
    <m/>
    <m/>
    <m/>
    <m/>
    <m/>
    <m/>
    <m/>
    <x v="9"/>
  </r>
  <r>
    <n v="18.924999999999567"/>
    <m/>
    <m/>
    <m/>
    <m/>
    <m/>
    <m/>
    <m/>
    <m/>
    <m/>
    <m/>
    <m/>
    <x v="9"/>
  </r>
  <r>
    <n v="18.9333333333329"/>
    <m/>
    <m/>
    <m/>
    <m/>
    <m/>
    <m/>
    <m/>
    <m/>
    <m/>
    <m/>
    <m/>
    <x v="9"/>
  </r>
  <r>
    <n v="18.941666666666233"/>
    <m/>
    <m/>
    <m/>
    <m/>
    <m/>
    <m/>
    <m/>
    <m/>
    <m/>
    <m/>
    <m/>
    <x v="9"/>
  </r>
  <r>
    <n v="18.949999999999566"/>
    <m/>
    <m/>
    <m/>
    <m/>
    <m/>
    <m/>
    <m/>
    <m/>
    <m/>
    <m/>
    <m/>
    <x v="9"/>
  </r>
  <r>
    <n v="18.958333333332899"/>
    <m/>
    <m/>
    <m/>
    <m/>
    <m/>
    <m/>
    <m/>
    <m/>
    <m/>
    <m/>
    <m/>
    <x v="9"/>
  </r>
  <r>
    <n v="18.966666666666232"/>
    <m/>
    <m/>
    <m/>
    <m/>
    <m/>
    <m/>
    <m/>
    <m/>
    <m/>
    <m/>
    <m/>
    <x v="9"/>
  </r>
  <r>
    <n v="18.974999999999564"/>
    <m/>
    <m/>
    <m/>
    <m/>
    <m/>
    <m/>
    <m/>
    <m/>
    <m/>
    <m/>
    <m/>
    <x v="9"/>
  </r>
  <r>
    <n v="18.983333333332897"/>
    <m/>
    <m/>
    <m/>
    <m/>
    <m/>
    <m/>
    <m/>
    <m/>
    <m/>
    <m/>
    <m/>
    <x v="9"/>
  </r>
  <r>
    <n v="18.99166666666623"/>
    <m/>
    <m/>
    <m/>
    <m/>
    <m/>
    <m/>
    <m/>
    <m/>
    <m/>
    <m/>
    <m/>
    <x v="9"/>
  </r>
  <r>
    <n v="18.999999999999563"/>
    <m/>
    <m/>
    <m/>
    <m/>
    <m/>
    <m/>
    <m/>
    <m/>
    <m/>
    <m/>
    <m/>
    <x v="9"/>
  </r>
  <r>
    <n v="19.008333333332896"/>
    <m/>
    <m/>
    <m/>
    <m/>
    <m/>
    <m/>
    <m/>
    <m/>
    <m/>
    <m/>
    <m/>
    <x v="9"/>
  </r>
  <r>
    <n v="19.016666666666229"/>
    <m/>
    <m/>
    <m/>
    <m/>
    <m/>
    <m/>
    <m/>
    <m/>
    <m/>
    <m/>
    <m/>
    <x v="9"/>
  </r>
  <r>
    <n v="19.024999999999562"/>
    <m/>
    <m/>
    <m/>
    <m/>
    <m/>
    <m/>
    <m/>
    <m/>
    <m/>
    <m/>
    <m/>
    <x v="9"/>
  </r>
  <r>
    <n v="19.033333333332894"/>
    <m/>
    <m/>
    <m/>
    <m/>
    <m/>
    <m/>
    <m/>
    <m/>
    <m/>
    <m/>
    <m/>
    <x v="9"/>
  </r>
  <r>
    <n v="19.041666666666227"/>
    <m/>
    <m/>
    <m/>
    <m/>
    <m/>
    <m/>
    <m/>
    <m/>
    <m/>
    <m/>
    <m/>
    <x v="9"/>
  </r>
  <r>
    <n v="19.04999999999956"/>
    <m/>
    <m/>
    <m/>
    <m/>
    <m/>
    <m/>
    <m/>
    <m/>
    <m/>
    <m/>
    <m/>
    <x v="9"/>
  </r>
  <r>
    <n v="19.058333333332893"/>
    <m/>
    <m/>
    <m/>
    <m/>
    <m/>
    <m/>
    <m/>
    <m/>
    <m/>
    <m/>
    <m/>
    <x v="9"/>
  </r>
  <r>
    <n v="19.066666666666226"/>
    <m/>
    <m/>
    <m/>
    <m/>
    <m/>
    <m/>
    <m/>
    <m/>
    <m/>
    <m/>
    <m/>
    <x v="9"/>
  </r>
  <r>
    <n v="19.074999999999559"/>
    <m/>
    <m/>
    <m/>
    <m/>
    <m/>
    <m/>
    <m/>
    <m/>
    <m/>
    <m/>
    <m/>
    <x v="9"/>
  </r>
  <r>
    <n v="19.083333333332892"/>
    <m/>
    <m/>
    <m/>
    <m/>
    <m/>
    <m/>
    <m/>
    <m/>
    <m/>
    <m/>
    <m/>
    <x v="9"/>
  </r>
  <r>
    <n v="19.091666666666224"/>
    <m/>
    <m/>
    <m/>
    <m/>
    <m/>
    <m/>
    <m/>
    <m/>
    <m/>
    <m/>
    <m/>
    <x v="9"/>
  </r>
  <r>
    <n v="19.099999999999557"/>
    <m/>
    <m/>
    <m/>
    <m/>
    <m/>
    <m/>
    <m/>
    <m/>
    <m/>
    <m/>
    <m/>
    <x v="9"/>
  </r>
  <r>
    <n v="19.10833333333289"/>
    <m/>
    <m/>
    <m/>
    <m/>
    <m/>
    <m/>
    <m/>
    <m/>
    <m/>
    <m/>
    <m/>
    <x v="9"/>
  </r>
  <r>
    <n v="19.116666666666223"/>
    <m/>
    <m/>
    <m/>
    <m/>
    <m/>
    <m/>
    <m/>
    <m/>
    <m/>
    <m/>
    <m/>
    <x v="9"/>
  </r>
  <r>
    <n v="19.124999999999556"/>
    <m/>
    <m/>
    <m/>
    <m/>
    <m/>
    <m/>
    <m/>
    <m/>
    <m/>
    <m/>
    <m/>
    <x v="9"/>
  </r>
  <r>
    <n v="19.133333333332889"/>
    <m/>
    <m/>
    <m/>
    <m/>
    <m/>
    <m/>
    <m/>
    <m/>
    <m/>
    <m/>
    <m/>
    <x v="9"/>
  </r>
  <r>
    <n v="19.141666666666222"/>
    <m/>
    <m/>
    <m/>
    <m/>
    <m/>
    <m/>
    <m/>
    <m/>
    <m/>
    <m/>
    <m/>
    <x v="9"/>
  </r>
  <r>
    <n v="19.149999999999554"/>
    <m/>
    <m/>
    <m/>
    <m/>
    <m/>
    <m/>
    <m/>
    <m/>
    <m/>
    <m/>
    <m/>
    <x v="9"/>
  </r>
  <r>
    <n v="19.158333333332887"/>
    <m/>
    <m/>
    <m/>
    <m/>
    <m/>
    <m/>
    <m/>
    <m/>
    <m/>
    <m/>
    <m/>
    <x v="9"/>
  </r>
  <r>
    <n v="19.16666666666622"/>
    <m/>
    <m/>
    <m/>
    <m/>
    <m/>
    <m/>
    <m/>
    <m/>
    <m/>
    <m/>
    <m/>
    <x v="9"/>
  </r>
  <r>
    <n v="19.174999999999553"/>
    <m/>
    <m/>
    <m/>
    <m/>
    <m/>
    <m/>
    <m/>
    <m/>
    <m/>
    <m/>
    <m/>
    <x v="9"/>
  </r>
  <r>
    <n v="19.183333333332886"/>
    <m/>
    <m/>
    <m/>
    <m/>
    <m/>
    <m/>
    <m/>
    <m/>
    <m/>
    <m/>
    <m/>
    <x v="9"/>
  </r>
  <r>
    <n v="19.191666666666219"/>
    <m/>
    <m/>
    <m/>
    <m/>
    <m/>
    <m/>
    <m/>
    <m/>
    <m/>
    <m/>
    <m/>
    <x v="9"/>
  </r>
  <r>
    <n v="19.199999999999552"/>
    <m/>
    <m/>
    <m/>
    <m/>
    <m/>
    <m/>
    <m/>
    <m/>
    <m/>
    <m/>
    <m/>
    <x v="9"/>
  </r>
  <r>
    <n v="19.208333333332885"/>
    <m/>
    <m/>
    <m/>
    <m/>
    <m/>
    <m/>
    <m/>
    <m/>
    <m/>
    <m/>
    <m/>
    <x v="9"/>
  </r>
  <r>
    <n v="19.216666666666217"/>
    <m/>
    <m/>
    <m/>
    <m/>
    <m/>
    <m/>
    <m/>
    <m/>
    <m/>
    <m/>
    <m/>
    <x v="9"/>
  </r>
  <r>
    <n v="19.22499999999955"/>
    <m/>
    <m/>
    <m/>
    <m/>
    <m/>
    <m/>
    <m/>
    <m/>
    <m/>
    <m/>
    <m/>
    <x v="9"/>
  </r>
  <r>
    <n v="19.233333333332883"/>
    <m/>
    <m/>
    <m/>
    <m/>
    <m/>
    <m/>
    <m/>
    <m/>
    <m/>
    <m/>
    <m/>
    <x v="9"/>
  </r>
  <r>
    <n v="19.241666666666216"/>
    <m/>
    <m/>
    <m/>
    <m/>
    <m/>
    <m/>
    <m/>
    <m/>
    <m/>
    <m/>
    <m/>
    <x v="9"/>
  </r>
  <r>
    <n v="19.249999999999549"/>
    <m/>
    <m/>
    <m/>
    <m/>
    <m/>
    <m/>
    <m/>
    <m/>
    <m/>
    <m/>
    <m/>
    <x v="9"/>
  </r>
  <r>
    <n v="19.258333333332882"/>
    <m/>
    <m/>
    <m/>
    <m/>
    <m/>
    <m/>
    <m/>
    <m/>
    <m/>
    <m/>
    <m/>
    <x v="9"/>
  </r>
  <r>
    <n v="19.266666666666215"/>
    <m/>
    <m/>
    <m/>
    <m/>
    <m/>
    <m/>
    <m/>
    <m/>
    <m/>
    <m/>
    <m/>
    <x v="9"/>
  </r>
  <r>
    <n v="19.274999999999547"/>
    <m/>
    <m/>
    <m/>
    <m/>
    <m/>
    <m/>
    <m/>
    <m/>
    <m/>
    <m/>
    <m/>
    <x v="9"/>
  </r>
  <r>
    <n v="19.28333333333288"/>
    <m/>
    <m/>
    <m/>
    <m/>
    <m/>
    <m/>
    <m/>
    <m/>
    <m/>
    <m/>
    <m/>
    <x v="9"/>
  </r>
  <r>
    <n v="19.291666666666213"/>
    <m/>
    <m/>
    <m/>
    <m/>
    <m/>
    <m/>
    <m/>
    <m/>
    <m/>
    <m/>
    <m/>
    <x v="9"/>
  </r>
  <r>
    <n v="19.299999999999546"/>
    <m/>
    <m/>
    <m/>
    <m/>
    <m/>
    <m/>
    <m/>
    <m/>
    <m/>
    <m/>
    <m/>
    <x v="9"/>
  </r>
  <r>
    <n v="19.308333333332879"/>
    <m/>
    <m/>
    <m/>
    <m/>
    <m/>
    <m/>
    <m/>
    <m/>
    <m/>
    <m/>
    <m/>
    <x v="9"/>
  </r>
  <r>
    <n v="19.316666666666212"/>
    <m/>
    <m/>
    <m/>
    <m/>
    <m/>
    <m/>
    <m/>
    <m/>
    <m/>
    <m/>
    <m/>
    <x v="9"/>
  </r>
  <r>
    <n v="19.324999999999545"/>
    <m/>
    <m/>
    <m/>
    <m/>
    <m/>
    <m/>
    <m/>
    <m/>
    <m/>
    <m/>
    <m/>
    <x v="9"/>
  </r>
  <r>
    <n v="19.333333333332877"/>
    <m/>
    <m/>
    <m/>
    <m/>
    <m/>
    <m/>
    <m/>
    <m/>
    <m/>
    <m/>
    <m/>
    <x v="9"/>
  </r>
  <r>
    <n v="19.34166666666621"/>
    <m/>
    <m/>
    <m/>
    <m/>
    <m/>
    <m/>
    <m/>
    <m/>
    <m/>
    <m/>
    <m/>
    <x v="9"/>
  </r>
  <r>
    <n v="19.349999999999543"/>
    <m/>
    <m/>
    <m/>
    <m/>
    <m/>
    <m/>
    <m/>
    <m/>
    <m/>
    <m/>
    <m/>
    <x v="9"/>
  </r>
  <r>
    <n v="19.358333333332876"/>
    <m/>
    <m/>
    <m/>
    <m/>
    <m/>
    <m/>
    <m/>
    <m/>
    <m/>
    <m/>
    <m/>
    <x v="9"/>
  </r>
  <r>
    <n v="19.366666666666209"/>
    <m/>
    <m/>
    <m/>
    <m/>
    <m/>
    <m/>
    <m/>
    <m/>
    <m/>
    <m/>
    <m/>
    <x v="9"/>
  </r>
  <r>
    <n v="19.374999999999542"/>
    <m/>
    <m/>
    <m/>
    <m/>
    <m/>
    <m/>
    <m/>
    <m/>
    <m/>
    <m/>
    <m/>
    <x v="9"/>
  </r>
  <r>
    <n v="19.383333333332875"/>
    <m/>
    <m/>
    <m/>
    <m/>
    <m/>
    <m/>
    <m/>
    <m/>
    <m/>
    <m/>
    <m/>
    <x v="9"/>
  </r>
  <r>
    <n v="19.391666666666207"/>
    <m/>
    <m/>
    <m/>
    <m/>
    <m/>
    <m/>
    <m/>
    <m/>
    <m/>
    <m/>
    <m/>
    <x v="9"/>
  </r>
  <r>
    <n v="19.39999999999954"/>
    <m/>
    <m/>
    <m/>
    <m/>
    <m/>
    <m/>
    <m/>
    <m/>
    <m/>
    <m/>
    <m/>
    <x v="9"/>
  </r>
  <r>
    <n v="19.408333333332873"/>
    <m/>
    <m/>
    <m/>
    <m/>
    <m/>
    <m/>
    <m/>
    <m/>
    <m/>
    <m/>
    <m/>
    <x v="9"/>
  </r>
  <r>
    <n v="19.416666666666206"/>
    <m/>
    <m/>
    <m/>
    <m/>
    <m/>
    <m/>
    <m/>
    <m/>
    <m/>
    <m/>
    <m/>
    <x v="9"/>
  </r>
  <r>
    <n v="19.424999999999539"/>
    <m/>
    <m/>
    <m/>
    <m/>
    <m/>
    <m/>
    <m/>
    <m/>
    <m/>
    <m/>
    <m/>
    <x v="9"/>
  </r>
  <r>
    <n v="19.433333333332872"/>
    <m/>
    <m/>
    <m/>
    <m/>
    <m/>
    <m/>
    <m/>
    <m/>
    <m/>
    <m/>
    <m/>
    <x v="9"/>
  </r>
  <r>
    <n v="19.441666666666205"/>
    <m/>
    <m/>
    <m/>
    <m/>
    <m/>
    <m/>
    <m/>
    <m/>
    <m/>
    <m/>
    <m/>
    <x v="9"/>
  </r>
  <r>
    <n v="19.449999999999537"/>
    <m/>
    <m/>
    <m/>
    <m/>
    <m/>
    <m/>
    <m/>
    <m/>
    <m/>
    <m/>
    <m/>
    <x v="9"/>
  </r>
  <r>
    <n v="19.45833333333287"/>
    <m/>
    <m/>
    <m/>
    <m/>
    <m/>
    <m/>
    <m/>
    <m/>
    <m/>
    <m/>
    <m/>
    <x v="9"/>
  </r>
  <r>
    <n v="19.466666666666203"/>
    <m/>
    <m/>
    <m/>
    <m/>
    <m/>
    <m/>
    <m/>
    <m/>
    <m/>
    <m/>
    <m/>
    <x v="9"/>
  </r>
  <r>
    <n v="19.474999999999536"/>
    <m/>
    <m/>
    <m/>
    <m/>
    <m/>
    <m/>
    <m/>
    <m/>
    <m/>
    <m/>
    <m/>
    <x v="9"/>
  </r>
  <r>
    <n v="19.483333333332869"/>
    <m/>
    <m/>
    <m/>
    <m/>
    <m/>
    <m/>
    <m/>
    <m/>
    <m/>
    <m/>
    <m/>
    <x v="9"/>
  </r>
  <r>
    <n v="19.491666666666202"/>
    <m/>
    <m/>
    <m/>
    <m/>
    <m/>
    <m/>
    <m/>
    <m/>
    <m/>
    <m/>
    <m/>
    <x v="9"/>
  </r>
  <r>
    <n v="19.499999999999535"/>
    <m/>
    <m/>
    <m/>
    <m/>
    <m/>
    <m/>
    <m/>
    <m/>
    <m/>
    <m/>
    <m/>
    <x v="9"/>
  </r>
  <r>
    <n v="19.508333333332867"/>
    <m/>
    <m/>
    <m/>
    <m/>
    <m/>
    <m/>
    <m/>
    <m/>
    <m/>
    <m/>
    <m/>
    <x v="9"/>
  </r>
  <r>
    <n v="19.5166666666662"/>
    <m/>
    <m/>
    <m/>
    <m/>
    <m/>
    <m/>
    <m/>
    <m/>
    <m/>
    <m/>
    <m/>
    <x v="9"/>
  </r>
  <r>
    <n v="19.524999999999533"/>
    <m/>
    <m/>
    <m/>
    <m/>
    <m/>
    <m/>
    <m/>
    <m/>
    <m/>
    <m/>
    <m/>
    <x v="9"/>
  </r>
  <r>
    <n v="19.533333333332866"/>
    <m/>
    <m/>
    <m/>
    <m/>
    <m/>
    <m/>
    <m/>
    <m/>
    <m/>
    <m/>
    <m/>
    <x v="9"/>
  </r>
  <r>
    <n v="19.541666666666199"/>
    <m/>
    <m/>
    <m/>
    <m/>
    <m/>
    <m/>
    <m/>
    <m/>
    <m/>
    <m/>
    <m/>
    <x v="9"/>
  </r>
  <r>
    <n v="19.549999999999532"/>
    <m/>
    <m/>
    <m/>
    <m/>
    <m/>
    <m/>
    <m/>
    <m/>
    <m/>
    <m/>
    <m/>
    <x v="9"/>
  </r>
  <r>
    <n v="19.558333333332865"/>
    <m/>
    <m/>
    <m/>
    <m/>
    <m/>
    <m/>
    <m/>
    <m/>
    <m/>
    <m/>
    <m/>
    <x v="9"/>
  </r>
  <r>
    <n v="19.566666666666197"/>
    <m/>
    <m/>
    <m/>
    <m/>
    <m/>
    <m/>
    <m/>
    <m/>
    <m/>
    <m/>
    <m/>
    <x v="9"/>
  </r>
  <r>
    <n v="19.57499999999953"/>
    <m/>
    <m/>
    <m/>
    <m/>
    <m/>
    <m/>
    <m/>
    <m/>
    <m/>
    <m/>
    <m/>
    <x v="9"/>
  </r>
  <r>
    <n v="19.583333333332863"/>
    <m/>
    <m/>
    <m/>
    <m/>
    <m/>
    <m/>
    <m/>
    <m/>
    <m/>
    <m/>
    <m/>
    <x v="9"/>
  </r>
  <r>
    <n v="19.591666666666196"/>
    <m/>
    <m/>
    <m/>
    <m/>
    <m/>
    <m/>
    <m/>
    <m/>
    <m/>
    <m/>
    <m/>
    <x v="9"/>
  </r>
  <r>
    <n v="19.599999999999529"/>
    <m/>
    <m/>
    <m/>
    <m/>
    <m/>
    <m/>
    <m/>
    <m/>
    <m/>
    <m/>
    <m/>
    <x v="9"/>
  </r>
  <r>
    <n v="19.608333333332862"/>
    <m/>
    <m/>
    <m/>
    <m/>
    <m/>
    <m/>
    <m/>
    <m/>
    <m/>
    <m/>
    <m/>
    <x v="9"/>
  </r>
  <r>
    <n v="19.616666666666195"/>
    <m/>
    <m/>
    <m/>
    <m/>
    <m/>
    <m/>
    <m/>
    <m/>
    <m/>
    <m/>
    <m/>
    <x v="9"/>
  </r>
  <r>
    <n v="19.624999999999527"/>
    <m/>
    <m/>
    <m/>
    <m/>
    <m/>
    <m/>
    <m/>
    <m/>
    <m/>
    <m/>
    <m/>
    <x v="9"/>
  </r>
  <r>
    <n v="19.63333333333286"/>
    <m/>
    <m/>
    <m/>
    <m/>
    <m/>
    <m/>
    <m/>
    <m/>
    <m/>
    <m/>
    <m/>
    <x v="9"/>
  </r>
  <r>
    <n v="19.641666666666193"/>
    <m/>
    <m/>
    <m/>
    <m/>
    <m/>
    <m/>
    <m/>
    <m/>
    <m/>
    <m/>
    <m/>
    <x v="9"/>
  </r>
  <r>
    <n v="19.649999999999526"/>
    <m/>
    <m/>
    <m/>
    <m/>
    <m/>
    <m/>
    <m/>
    <m/>
    <m/>
    <m/>
    <m/>
    <x v="9"/>
  </r>
  <r>
    <n v="19.658333333332859"/>
    <m/>
    <m/>
    <m/>
    <m/>
    <m/>
    <m/>
    <m/>
    <m/>
    <m/>
    <m/>
    <m/>
    <x v="9"/>
  </r>
  <r>
    <n v="19.666666666666192"/>
    <m/>
    <m/>
    <m/>
    <m/>
    <m/>
    <m/>
    <m/>
    <m/>
    <m/>
    <m/>
    <m/>
    <x v="9"/>
  </r>
  <r>
    <n v="19.674999999999525"/>
    <m/>
    <m/>
    <m/>
    <m/>
    <m/>
    <m/>
    <m/>
    <m/>
    <m/>
    <m/>
    <m/>
    <x v="9"/>
  </r>
  <r>
    <n v="19.683333333332858"/>
    <m/>
    <m/>
    <m/>
    <m/>
    <m/>
    <m/>
    <m/>
    <m/>
    <m/>
    <m/>
    <m/>
    <x v="9"/>
  </r>
  <r>
    <n v="19.69166666666619"/>
    <m/>
    <m/>
    <m/>
    <m/>
    <m/>
    <m/>
    <m/>
    <m/>
    <m/>
    <m/>
    <m/>
    <x v="9"/>
  </r>
  <r>
    <n v="19.699999999999523"/>
    <m/>
    <m/>
    <m/>
    <m/>
    <m/>
    <m/>
    <m/>
    <m/>
    <m/>
    <m/>
    <m/>
    <x v="9"/>
  </r>
  <r>
    <n v="19.708333333332856"/>
    <m/>
    <m/>
    <m/>
    <m/>
    <m/>
    <m/>
    <m/>
    <m/>
    <m/>
    <m/>
    <m/>
    <x v="9"/>
  </r>
  <r>
    <n v="19.716666666666189"/>
    <m/>
    <m/>
    <m/>
    <m/>
    <m/>
    <m/>
    <m/>
    <m/>
    <m/>
    <m/>
    <m/>
    <x v="9"/>
  </r>
  <r>
    <n v="19.724999999999522"/>
    <m/>
    <m/>
    <m/>
    <m/>
    <m/>
    <m/>
    <m/>
    <m/>
    <m/>
    <m/>
    <m/>
    <x v="9"/>
  </r>
  <r>
    <n v="19.733333333332855"/>
    <m/>
    <m/>
    <m/>
    <m/>
    <m/>
    <m/>
    <m/>
    <m/>
    <m/>
    <m/>
    <m/>
    <x v="9"/>
  </r>
  <r>
    <n v="19.741666666666188"/>
    <m/>
    <m/>
    <m/>
    <m/>
    <m/>
    <m/>
    <m/>
    <m/>
    <m/>
    <m/>
    <m/>
    <x v="9"/>
  </r>
  <r>
    <n v="19.74999999999952"/>
    <m/>
    <m/>
    <m/>
    <m/>
    <m/>
    <m/>
    <m/>
    <m/>
    <m/>
    <m/>
    <m/>
    <x v="9"/>
  </r>
  <r>
    <n v="19.758333333332853"/>
    <m/>
    <m/>
    <m/>
    <m/>
    <m/>
    <m/>
    <m/>
    <m/>
    <m/>
    <m/>
    <m/>
    <x v="9"/>
  </r>
  <r>
    <n v="19.766666666666186"/>
    <m/>
    <m/>
    <m/>
    <m/>
    <m/>
    <m/>
    <m/>
    <m/>
    <m/>
    <m/>
    <m/>
    <x v="9"/>
  </r>
  <r>
    <n v="19.774999999999519"/>
    <m/>
    <m/>
    <m/>
    <m/>
    <m/>
    <m/>
    <m/>
    <m/>
    <m/>
    <m/>
    <m/>
    <x v="9"/>
  </r>
  <r>
    <n v="19.783333333332852"/>
    <m/>
    <m/>
    <m/>
    <m/>
    <m/>
    <m/>
    <m/>
    <m/>
    <m/>
    <m/>
    <m/>
    <x v="9"/>
  </r>
  <r>
    <n v="19.791666666666185"/>
    <m/>
    <m/>
    <m/>
    <m/>
    <m/>
    <m/>
    <m/>
    <m/>
    <m/>
    <m/>
    <m/>
    <x v="9"/>
  </r>
  <r>
    <n v="19.799999999999518"/>
    <m/>
    <m/>
    <m/>
    <m/>
    <m/>
    <m/>
    <m/>
    <m/>
    <m/>
    <m/>
    <m/>
    <x v="9"/>
  </r>
  <r>
    <n v="19.80833333333285"/>
    <m/>
    <m/>
    <m/>
    <m/>
    <m/>
    <m/>
    <m/>
    <m/>
    <m/>
    <m/>
    <m/>
    <x v="9"/>
  </r>
  <r>
    <n v="19.816666666666183"/>
    <m/>
    <m/>
    <m/>
    <m/>
    <m/>
    <m/>
    <m/>
    <m/>
    <m/>
    <m/>
    <m/>
    <x v="9"/>
  </r>
  <r>
    <n v="19.824999999999516"/>
    <m/>
    <m/>
    <m/>
    <m/>
    <m/>
    <m/>
    <m/>
    <m/>
    <m/>
    <m/>
    <m/>
    <x v="9"/>
  </r>
  <r>
    <n v="19.833333333332849"/>
    <m/>
    <m/>
    <m/>
    <m/>
    <m/>
    <m/>
    <m/>
    <m/>
    <m/>
    <m/>
    <m/>
    <x v="9"/>
  </r>
  <r>
    <n v="19.841666666666182"/>
    <m/>
    <m/>
    <m/>
    <m/>
    <m/>
    <m/>
    <m/>
    <m/>
    <m/>
    <m/>
    <m/>
    <x v="9"/>
  </r>
  <r>
    <n v="19.849999999999515"/>
    <m/>
    <m/>
    <m/>
    <m/>
    <m/>
    <m/>
    <m/>
    <m/>
    <m/>
    <m/>
    <m/>
    <x v="9"/>
  </r>
  <r>
    <n v="19.858333333332848"/>
    <m/>
    <m/>
    <m/>
    <m/>
    <m/>
    <m/>
    <m/>
    <m/>
    <m/>
    <m/>
    <m/>
    <x v="9"/>
  </r>
  <r>
    <n v="19.86666666666618"/>
    <m/>
    <m/>
    <m/>
    <m/>
    <m/>
    <m/>
    <m/>
    <m/>
    <m/>
    <m/>
    <m/>
    <x v="9"/>
  </r>
  <r>
    <n v="19.874999999999513"/>
    <m/>
    <m/>
    <m/>
    <m/>
    <m/>
    <m/>
    <m/>
    <m/>
    <m/>
    <m/>
    <m/>
    <x v="9"/>
  </r>
  <r>
    <n v="19.883333333332846"/>
    <m/>
    <m/>
    <m/>
    <m/>
    <m/>
    <m/>
    <m/>
    <m/>
    <m/>
    <m/>
    <m/>
    <x v="9"/>
  </r>
  <r>
    <n v="19.891666666666179"/>
    <m/>
    <m/>
    <m/>
    <m/>
    <m/>
    <m/>
    <m/>
    <m/>
    <m/>
    <m/>
    <m/>
    <x v="9"/>
  </r>
  <r>
    <n v="19.899999999999512"/>
    <m/>
    <m/>
    <m/>
    <m/>
    <m/>
    <m/>
    <m/>
    <m/>
    <m/>
    <m/>
    <m/>
    <x v="9"/>
  </r>
  <r>
    <n v="19.908333333332845"/>
    <m/>
    <m/>
    <m/>
    <m/>
    <m/>
    <m/>
    <m/>
    <m/>
    <m/>
    <m/>
    <m/>
    <x v="9"/>
  </r>
  <r>
    <n v="19.916666666666178"/>
    <m/>
    <m/>
    <m/>
    <m/>
    <m/>
    <m/>
    <m/>
    <m/>
    <m/>
    <m/>
    <m/>
    <x v="9"/>
  </r>
  <r>
    <n v="19.92499999999951"/>
    <m/>
    <m/>
    <m/>
    <m/>
    <m/>
    <m/>
    <m/>
    <m/>
    <m/>
    <m/>
    <m/>
    <x v="9"/>
  </r>
  <r>
    <n v="19.933333333332843"/>
    <m/>
    <m/>
    <m/>
    <m/>
    <m/>
    <m/>
    <m/>
    <m/>
    <m/>
    <m/>
    <m/>
    <x v="9"/>
  </r>
  <r>
    <n v="19.941666666666176"/>
    <m/>
    <m/>
    <m/>
    <m/>
    <m/>
    <m/>
    <m/>
    <m/>
    <m/>
    <m/>
    <m/>
    <x v="9"/>
  </r>
  <r>
    <n v="19.949999999999509"/>
    <m/>
    <m/>
    <m/>
    <m/>
    <m/>
    <m/>
    <m/>
    <m/>
    <m/>
    <m/>
    <m/>
    <x v="9"/>
  </r>
  <r>
    <n v="19.958333333332842"/>
    <m/>
    <m/>
    <m/>
    <m/>
    <m/>
    <m/>
    <m/>
    <m/>
    <m/>
    <m/>
    <m/>
    <x v="9"/>
  </r>
  <r>
    <n v="19.966666666666175"/>
    <m/>
    <m/>
    <m/>
    <m/>
    <m/>
    <m/>
    <m/>
    <m/>
    <m/>
    <m/>
    <m/>
    <x v="9"/>
  </r>
  <r>
    <n v="19.974999999999508"/>
    <m/>
    <m/>
    <m/>
    <m/>
    <m/>
    <m/>
    <m/>
    <m/>
    <m/>
    <m/>
    <m/>
    <x v="9"/>
  </r>
  <r>
    <n v="19.98333333333284"/>
    <m/>
    <m/>
    <m/>
    <m/>
    <m/>
    <m/>
    <m/>
    <m/>
    <m/>
    <m/>
    <m/>
    <x v="9"/>
  </r>
  <r>
    <n v="19.991666666666173"/>
    <m/>
    <m/>
    <m/>
    <m/>
    <m/>
    <m/>
    <m/>
    <m/>
    <m/>
    <m/>
    <m/>
    <x v="9"/>
  </r>
  <r>
    <n v="19.999999999999506"/>
    <m/>
    <m/>
    <m/>
    <m/>
    <m/>
    <m/>
    <m/>
    <m/>
    <m/>
    <m/>
    <m/>
    <x v="9"/>
  </r>
  <r>
    <n v="20.008333333332839"/>
    <m/>
    <m/>
    <m/>
    <m/>
    <m/>
    <m/>
    <m/>
    <m/>
    <m/>
    <m/>
    <m/>
    <x v="9"/>
  </r>
  <r>
    <n v="20.016666666666172"/>
    <m/>
    <m/>
    <m/>
    <m/>
    <m/>
    <m/>
    <m/>
    <m/>
    <m/>
    <m/>
    <m/>
    <x v="9"/>
  </r>
  <r>
    <n v="20.024999999999505"/>
    <m/>
    <m/>
    <m/>
    <m/>
    <m/>
    <m/>
    <m/>
    <m/>
    <m/>
    <m/>
    <m/>
    <x v="9"/>
  </r>
  <r>
    <n v="20.033333333332838"/>
    <m/>
    <m/>
    <m/>
    <m/>
    <m/>
    <m/>
    <m/>
    <m/>
    <m/>
    <m/>
    <m/>
    <x v="9"/>
  </r>
  <r>
    <n v="20.04166666666617"/>
    <m/>
    <m/>
    <m/>
    <m/>
    <m/>
    <m/>
    <m/>
    <m/>
    <m/>
    <m/>
    <m/>
    <x v="9"/>
  </r>
  <r>
    <n v="20.049999999999503"/>
    <m/>
    <m/>
    <m/>
    <m/>
    <m/>
    <m/>
    <m/>
    <m/>
    <m/>
    <m/>
    <m/>
    <x v="9"/>
  </r>
  <r>
    <n v="20.058333333332836"/>
    <m/>
    <m/>
    <m/>
    <m/>
    <m/>
    <m/>
    <m/>
    <m/>
    <m/>
    <m/>
    <m/>
    <x v="9"/>
  </r>
  <r>
    <n v="20.066666666666169"/>
    <m/>
    <m/>
    <m/>
    <m/>
    <m/>
    <m/>
    <m/>
    <m/>
    <m/>
    <m/>
    <m/>
    <x v="9"/>
  </r>
  <r>
    <n v="20.074999999999502"/>
    <m/>
    <m/>
    <m/>
    <m/>
    <m/>
    <m/>
    <m/>
    <m/>
    <m/>
    <m/>
    <m/>
    <x v="9"/>
  </r>
  <r>
    <n v="20.083333333332835"/>
    <m/>
    <m/>
    <m/>
    <m/>
    <m/>
    <m/>
    <m/>
    <m/>
    <m/>
    <m/>
    <m/>
    <x v="9"/>
  </r>
  <r>
    <n v="20.091666666666168"/>
    <m/>
    <m/>
    <m/>
    <m/>
    <m/>
    <m/>
    <m/>
    <m/>
    <m/>
    <m/>
    <m/>
    <x v="9"/>
  </r>
  <r>
    <n v="20.0999999999995"/>
    <m/>
    <m/>
    <m/>
    <m/>
    <m/>
    <m/>
    <m/>
    <m/>
    <m/>
    <m/>
    <m/>
    <x v="9"/>
  </r>
  <r>
    <n v="20.108333333332833"/>
    <m/>
    <m/>
    <m/>
    <m/>
    <m/>
    <m/>
    <m/>
    <m/>
    <m/>
    <m/>
    <m/>
    <x v="9"/>
  </r>
  <r>
    <n v="20.116666666666166"/>
    <m/>
    <m/>
    <m/>
    <m/>
    <m/>
    <m/>
    <m/>
    <m/>
    <m/>
    <m/>
    <m/>
    <x v="9"/>
  </r>
  <r>
    <n v="20.124999999999499"/>
    <m/>
    <m/>
    <m/>
    <m/>
    <m/>
    <m/>
    <m/>
    <m/>
    <m/>
    <m/>
    <m/>
    <x v="9"/>
  </r>
  <r>
    <n v="20.133333333332832"/>
    <m/>
    <m/>
    <m/>
    <m/>
    <m/>
    <m/>
    <m/>
    <m/>
    <m/>
    <m/>
    <m/>
    <x v="9"/>
  </r>
  <r>
    <n v="20.141666666666165"/>
    <m/>
    <m/>
    <m/>
    <m/>
    <m/>
    <m/>
    <m/>
    <m/>
    <m/>
    <m/>
    <m/>
    <x v="9"/>
  </r>
  <r>
    <n v="20.149999999999498"/>
    <m/>
    <m/>
    <m/>
    <m/>
    <m/>
    <m/>
    <m/>
    <m/>
    <m/>
    <m/>
    <m/>
    <x v="9"/>
  </r>
  <r>
    <n v="20.158333333332831"/>
    <m/>
    <m/>
    <m/>
    <m/>
    <m/>
    <m/>
    <m/>
    <m/>
    <m/>
    <m/>
    <m/>
    <x v="9"/>
  </r>
  <r>
    <n v="20.166666666666163"/>
    <m/>
    <m/>
    <m/>
    <m/>
    <m/>
    <m/>
    <m/>
    <m/>
    <m/>
    <m/>
    <m/>
    <x v="9"/>
  </r>
  <r>
    <n v="20.174999999999496"/>
    <m/>
    <m/>
    <m/>
    <m/>
    <m/>
    <m/>
    <m/>
    <m/>
    <m/>
    <m/>
    <m/>
    <x v="9"/>
  </r>
  <r>
    <n v="20.183333333332829"/>
    <m/>
    <m/>
    <m/>
    <m/>
    <m/>
    <m/>
    <m/>
    <m/>
    <m/>
    <m/>
    <m/>
    <x v="9"/>
  </r>
  <r>
    <n v="20.191666666666162"/>
    <m/>
    <m/>
    <m/>
    <m/>
    <m/>
    <m/>
    <m/>
    <m/>
    <m/>
    <m/>
    <m/>
    <x v="9"/>
  </r>
  <r>
    <n v="20.199999999999495"/>
    <m/>
    <m/>
    <m/>
    <m/>
    <m/>
    <m/>
    <m/>
    <m/>
    <m/>
    <m/>
    <m/>
    <x v="9"/>
  </r>
  <r>
    <n v="20.208333333332828"/>
    <m/>
    <m/>
    <m/>
    <m/>
    <m/>
    <m/>
    <m/>
    <m/>
    <m/>
    <m/>
    <m/>
    <x v="9"/>
  </r>
  <r>
    <n v="20.216666666666161"/>
    <m/>
    <m/>
    <m/>
    <m/>
    <m/>
    <m/>
    <m/>
    <m/>
    <m/>
    <m/>
    <m/>
    <x v="9"/>
  </r>
  <r>
    <n v="20.224999999999493"/>
    <m/>
    <m/>
    <m/>
    <m/>
    <m/>
    <m/>
    <m/>
    <m/>
    <m/>
    <m/>
    <m/>
    <x v="9"/>
  </r>
  <r>
    <n v="20.233333333332826"/>
    <m/>
    <m/>
    <m/>
    <m/>
    <m/>
    <m/>
    <m/>
    <m/>
    <m/>
    <m/>
    <m/>
    <x v="9"/>
  </r>
  <r>
    <n v="20.241666666666159"/>
    <m/>
    <m/>
    <m/>
    <m/>
    <m/>
    <m/>
    <m/>
    <m/>
    <m/>
    <m/>
    <m/>
    <x v="9"/>
  </r>
  <r>
    <n v="20.249999999999492"/>
    <m/>
    <m/>
    <m/>
    <m/>
    <m/>
    <m/>
    <m/>
    <m/>
    <m/>
    <m/>
    <m/>
    <x v="9"/>
  </r>
  <r>
    <n v="20.258333333332825"/>
    <m/>
    <m/>
    <m/>
    <m/>
    <m/>
    <m/>
    <m/>
    <m/>
    <m/>
    <m/>
    <m/>
    <x v="9"/>
  </r>
  <r>
    <n v="20.266666666666158"/>
    <m/>
    <m/>
    <m/>
    <m/>
    <m/>
    <m/>
    <m/>
    <m/>
    <m/>
    <m/>
    <m/>
    <x v="9"/>
  </r>
  <r>
    <n v="20.274999999999491"/>
    <m/>
    <m/>
    <m/>
    <m/>
    <m/>
    <m/>
    <m/>
    <m/>
    <m/>
    <m/>
    <m/>
    <x v="9"/>
  </r>
  <r>
    <n v="20.283333333332823"/>
    <m/>
    <m/>
    <m/>
    <m/>
    <m/>
    <m/>
    <m/>
    <m/>
    <m/>
    <m/>
    <m/>
    <x v="9"/>
  </r>
  <r>
    <n v="20.291666666666156"/>
    <m/>
    <m/>
    <m/>
    <m/>
    <m/>
    <m/>
    <m/>
    <m/>
    <m/>
    <m/>
    <m/>
    <x v="9"/>
  </r>
  <r>
    <n v="20.299999999999489"/>
    <m/>
    <m/>
    <m/>
    <m/>
    <m/>
    <m/>
    <m/>
    <m/>
    <m/>
    <m/>
    <m/>
    <x v="9"/>
  </r>
  <r>
    <n v="20.308333333332822"/>
    <m/>
    <m/>
    <m/>
    <m/>
    <m/>
    <m/>
    <m/>
    <m/>
    <m/>
    <m/>
    <m/>
    <x v="9"/>
  </r>
  <r>
    <n v="20.316666666666155"/>
    <m/>
    <m/>
    <m/>
    <m/>
    <m/>
    <m/>
    <m/>
    <m/>
    <m/>
    <m/>
    <m/>
    <x v="9"/>
  </r>
  <r>
    <n v="20.324999999999488"/>
    <m/>
    <m/>
    <m/>
    <m/>
    <m/>
    <m/>
    <m/>
    <m/>
    <m/>
    <m/>
    <m/>
    <x v="9"/>
  </r>
  <r>
    <n v="20.333333333332821"/>
    <m/>
    <m/>
    <m/>
    <m/>
    <m/>
    <m/>
    <m/>
    <m/>
    <m/>
    <m/>
    <m/>
    <x v="9"/>
  </r>
  <r>
    <n v="20.341666666666153"/>
    <m/>
    <m/>
    <m/>
    <m/>
    <m/>
    <m/>
    <m/>
    <m/>
    <m/>
    <m/>
    <m/>
    <x v="9"/>
  </r>
  <r>
    <n v="20.349999999999486"/>
    <m/>
    <m/>
    <m/>
    <m/>
    <m/>
    <m/>
    <m/>
    <m/>
    <m/>
    <m/>
    <m/>
    <x v="9"/>
  </r>
  <r>
    <n v="20.358333333332819"/>
    <m/>
    <m/>
    <m/>
    <m/>
    <m/>
    <m/>
    <m/>
    <m/>
    <m/>
    <m/>
    <m/>
    <x v="9"/>
  </r>
  <r>
    <n v="20.366666666666152"/>
    <m/>
    <m/>
    <m/>
    <m/>
    <m/>
    <m/>
    <m/>
    <m/>
    <m/>
    <m/>
    <m/>
    <x v="9"/>
  </r>
  <r>
    <n v="20.374999999999485"/>
    <m/>
    <m/>
    <m/>
    <m/>
    <m/>
    <m/>
    <m/>
    <m/>
    <m/>
    <m/>
    <m/>
    <x v="9"/>
  </r>
  <r>
    <n v="20.383333333332818"/>
    <m/>
    <m/>
    <m/>
    <m/>
    <m/>
    <m/>
    <m/>
    <m/>
    <m/>
    <m/>
    <m/>
    <x v="9"/>
  </r>
  <r>
    <n v="20.391666666666151"/>
    <m/>
    <m/>
    <m/>
    <m/>
    <m/>
    <m/>
    <m/>
    <m/>
    <m/>
    <m/>
    <m/>
    <x v="9"/>
  </r>
  <r>
    <n v="20.399999999999483"/>
    <m/>
    <m/>
    <m/>
    <m/>
    <m/>
    <m/>
    <m/>
    <m/>
    <m/>
    <m/>
    <m/>
    <x v="9"/>
  </r>
  <r>
    <n v="20.408333333332816"/>
    <m/>
    <m/>
    <m/>
    <m/>
    <m/>
    <m/>
    <m/>
    <m/>
    <m/>
    <m/>
    <m/>
    <x v="9"/>
  </r>
  <r>
    <n v="20.416666666666149"/>
    <m/>
    <m/>
    <m/>
    <m/>
    <m/>
    <m/>
    <m/>
    <m/>
    <m/>
    <m/>
    <m/>
    <x v="9"/>
  </r>
  <r>
    <n v="20.424999999999482"/>
    <m/>
    <m/>
    <m/>
    <m/>
    <m/>
    <m/>
    <m/>
    <m/>
    <m/>
    <m/>
    <m/>
    <x v="9"/>
  </r>
  <r>
    <n v="20.433333333332815"/>
    <m/>
    <m/>
    <m/>
    <m/>
    <m/>
    <m/>
    <m/>
    <m/>
    <m/>
    <m/>
    <m/>
    <x v="9"/>
  </r>
  <r>
    <n v="20.441666666666148"/>
    <m/>
    <m/>
    <m/>
    <m/>
    <m/>
    <m/>
    <m/>
    <m/>
    <m/>
    <m/>
    <m/>
    <x v="9"/>
  </r>
  <r>
    <n v="20.449999999999481"/>
    <m/>
    <m/>
    <m/>
    <m/>
    <m/>
    <m/>
    <m/>
    <m/>
    <m/>
    <m/>
    <m/>
    <x v="9"/>
  </r>
  <r>
    <n v="20.458333333332813"/>
    <m/>
    <m/>
    <m/>
    <m/>
    <m/>
    <m/>
    <m/>
    <m/>
    <m/>
    <m/>
    <m/>
    <x v="9"/>
  </r>
  <r>
    <n v="20.466666666666146"/>
    <m/>
    <m/>
    <m/>
    <m/>
    <m/>
    <m/>
    <m/>
    <m/>
    <m/>
    <m/>
    <m/>
    <x v="9"/>
  </r>
  <r>
    <n v="20.474999999999479"/>
    <m/>
    <m/>
    <m/>
    <m/>
    <m/>
    <m/>
    <m/>
    <m/>
    <m/>
    <m/>
    <m/>
    <x v="9"/>
  </r>
  <r>
    <n v="20.483333333332812"/>
    <m/>
    <m/>
    <m/>
    <m/>
    <m/>
    <m/>
    <m/>
    <m/>
    <m/>
    <m/>
    <m/>
    <x v="9"/>
  </r>
  <r>
    <n v="20.491666666666145"/>
    <m/>
    <m/>
    <m/>
    <m/>
    <m/>
    <m/>
    <m/>
    <m/>
    <m/>
    <m/>
    <m/>
    <x v="9"/>
  </r>
  <r>
    <n v="20.499999999999478"/>
    <m/>
    <m/>
    <m/>
    <m/>
    <m/>
    <m/>
    <m/>
    <m/>
    <m/>
    <m/>
    <m/>
    <x v="9"/>
  </r>
  <r>
    <n v="20.508333333332811"/>
    <m/>
    <m/>
    <m/>
    <m/>
    <m/>
    <m/>
    <m/>
    <m/>
    <m/>
    <m/>
    <m/>
    <x v="9"/>
  </r>
  <r>
    <n v="20.516666666666143"/>
    <m/>
    <m/>
    <m/>
    <m/>
    <m/>
    <m/>
    <m/>
    <m/>
    <m/>
    <m/>
    <m/>
    <x v="9"/>
  </r>
  <r>
    <n v="20.524999999999476"/>
    <m/>
    <m/>
    <m/>
    <m/>
    <m/>
    <m/>
    <m/>
    <m/>
    <m/>
    <m/>
    <m/>
    <x v="9"/>
  </r>
  <r>
    <n v="20.533333333332809"/>
    <m/>
    <m/>
    <m/>
    <m/>
    <m/>
    <m/>
    <m/>
    <m/>
    <m/>
    <m/>
    <m/>
    <x v="9"/>
  </r>
  <r>
    <n v="20.541666666666142"/>
    <m/>
    <m/>
    <m/>
    <m/>
    <m/>
    <m/>
    <m/>
    <m/>
    <m/>
    <m/>
    <m/>
    <x v="9"/>
  </r>
  <r>
    <n v="20.549999999999475"/>
    <m/>
    <m/>
    <m/>
    <m/>
    <m/>
    <m/>
    <m/>
    <m/>
    <m/>
    <m/>
    <m/>
    <x v="9"/>
  </r>
  <r>
    <n v="20.558333333332808"/>
    <m/>
    <m/>
    <m/>
    <m/>
    <m/>
    <m/>
    <m/>
    <m/>
    <m/>
    <m/>
    <m/>
    <x v="9"/>
  </r>
  <r>
    <n v="20.566666666666141"/>
    <m/>
    <m/>
    <m/>
    <m/>
    <m/>
    <m/>
    <m/>
    <m/>
    <m/>
    <m/>
    <m/>
    <x v="9"/>
  </r>
  <r>
    <n v="20.574999999999473"/>
    <m/>
    <m/>
    <m/>
    <m/>
    <m/>
    <m/>
    <m/>
    <m/>
    <m/>
    <m/>
    <m/>
    <x v="9"/>
  </r>
  <r>
    <n v="20.583333333332806"/>
    <m/>
    <m/>
    <m/>
    <m/>
    <m/>
    <m/>
    <m/>
    <m/>
    <m/>
    <m/>
    <m/>
    <x v="9"/>
  </r>
  <r>
    <n v="20.591666666666139"/>
    <m/>
    <m/>
    <m/>
    <m/>
    <m/>
    <m/>
    <m/>
    <m/>
    <m/>
    <m/>
    <m/>
    <x v="9"/>
  </r>
  <r>
    <n v="20.599999999999472"/>
    <m/>
    <m/>
    <m/>
    <m/>
    <m/>
    <m/>
    <m/>
    <m/>
    <m/>
    <m/>
    <m/>
    <x v="9"/>
  </r>
  <r>
    <n v="20.608333333332805"/>
    <m/>
    <m/>
    <m/>
    <m/>
    <m/>
    <m/>
    <m/>
    <m/>
    <m/>
    <m/>
    <m/>
    <x v="9"/>
  </r>
  <r>
    <n v="20.616666666666138"/>
    <m/>
    <m/>
    <m/>
    <m/>
    <m/>
    <m/>
    <m/>
    <m/>
    <m/>
    <m/>
    <m/>
    <x v="9"/>
  </r>
  <r>
    <n v="20.624999999999471"/>
    <m/>
    <m/>
    <m/>
    <m/>
    <m/>
    <m/>
    <m/>
    <m/>
    <m/>
    <m/>
    <m/>
    <x v="9"/>
  </r>
  <r>
    <n v="20.633333333332804"/>
    <m/>
    <m/>
    <m/>
    <m/>
    <m/>
    <m/>
    <m/>
    <m/>
    <m/>
    <m/>
    <m/>
    <x v="9"/>
  </r>
  <r>
    <n v="20.641666666666136"/>
    <m/>
    <m/>
    <m/>
    <m/>
    <m/>
    <m/>
    <m/>
    <m/>
    <m/>
    <m/>
    <m/>
    <x v="9"/>
  </r>
  <r>
    <n v="20.649999999999469"/>
    <m/>
    <m/>
    <m/>
    <m/>
    <m/>
    <m/>
    <m/>
    <m/>
    <m/>
    <m/>
    <m/>
    <x v="9"/>
  </r>
  <r>
    <n v="20.658333333332802"/>
    <m/>
    <m/>
    <m/>
    <m/>
    <m/>
    <m/>
    <m/>
    <m/>
    <m/>
    <m/>
    <m/>
    <x v="9"/>
  </r>
  <r>
    <n v="20.666666666666135"/>
    <m/>
    <m/>
    <m/>
    <m/>
    <m/>
    <m/>
    <m/>
    <m/>
    <m/>
    <m/>
    <m/>
    <x v="9"/>
  </r>
  <r>
    <n v="20.674999999999468"/>
    <m/>
    <m/>
    <m/>
    <m/>
    <m/>
    <m/>
    <m/>
    <m/>
    <m/>
    <m/>
    <m/>
    <x v="9"/>
  </r>
  <r>
    <n v="20.683333333332801"/>
    <m/>
    <m/>
    <m/>
    <m/>
    <m/>
    <m/>
    <m/>
    <m/>
    <m/>
    <m/>
    <m/>
    <x v="9"/>
  </r>
  <r>
    <n v="20.691666666666134"/>
    <m/>
    <m/>
    <m/>
    <m/>
    <m/>
    <m/>
    <m/>
    <m/>
    <m/>
    <m/>
    <m/>
    <x v="9"/>
  </r>
  <r>
    <n v="20.699999999999466"/>
    <m/>
    <m/>
    <m/>
    <m/>
    <m/>
    <m/>
    <m/>
    <m/>
    <m/>
    <m/>
    <m/>
    <x v="9"/>
  </r>
  <r>
    <n v="20.708333333332799"/>
    <m/>
    <m/>
    <m/>
    <m/>
    <m/>
    <m/>
    <m/>
    <m/>
    <m/>
    <m/>
    <m/>
    <x v="9"/>
  </r>
  <r>
    <n v="20.716666666666132"/>
    <m/>
    <m/>
    <m/>
    <m/>
    <m/>
    <m/>
    <m/>
    <m/>
    <m/>
    <m/>
    <m/>
    <x v="9"/>
  </r>
  <r>
    <n v="20.724999999999465"/>
    <m/>
    <m/>
    <m/>
    <m/>
    <m/>
    <m/>
    <m/>
    <m/>
    <m/>
    <m/>
    <m/>
    <x v="9"/>
  </r>
  <r>
    <n v="20.733333333332798"/>
    <m/>
    <m/>
    <m/>
    <m/>
    <m/>
    <m/>
    <m/>
    <m/>
    <m/>
    <m/>
    <m/>
    <x v="9"/>
  </r>
  <r>
    <n v="20.741666666666131"/>
    <m/>
    <m/>
    <m/>
    <m/>
    <m/>
    <m/>
    <m/>
    <m/>
    <m/>
    <m/>
    <m/>
    <x v="9"/>
  </r>
  <r>
    <n v="20.749999999999464"/>
    <m/>
    <m/>
    <m/>
    <m/>
    <m/>
    <m/>
    <m/>
    <m/>
    <m/>
    <m/>
    <m/>
    <x v="9"/>
  </r>
  <r>
    <n v="20.758333333332796"/>
    <m/>
    <m/>
    <m/>
    <m/>
    <m/>
    <m/>
    <m/>
    <m/>
    <m/>
    <m/>
    <m/>
    <x v="9"/>
  </r>
  <r>
    <n v="20.766666666666129"/>
    <m/>
    <m/>
    <m/>
    <m/>
    <m/>
    <m/>
    <m/>
    <m/>
    <m/>
    <m/>
    <m/>
    <x v="9"/>
  </r>
  <r>
    <n v="20.774999999999462"/>
    <m/>
    <m/>
    <m/>
    <m/>
    <m/>
    <m/>
    <m/>
    <m/>
    <m/>
    <m/>
    <m/>
    <x v="9"/>
  </r>
  <r>
    <n v="20.783333333332795"/>
    <m/>
    <m/>
    <m/>
    <m/>
    <m/>
    <m/>
    <m/>
    <m/>
    <m/>
    <m/>
    <m/>
    <x v="9"/>
  </r>
  <r>
    <n v="20.791666666666128"/>
    <m/>
    <m/>
    <m/>
    <m/>
    <m/>
    <m/>
    <m/>
    <m/>
    <m/>
    <m/>
    <m/>
    <x v="9"/>
  </r>
  <r>
    <n v="20.799999999999461"/>
    <m/>
    <m/>
    <m/>
    <m/>
    <m/>
    <m/>
    <m/>
    <m/>
    <m/>
    <m/>
    <m/>
    <x v="9"/>
  </r>
  <r>
    <n v="20.808333333332794"/>
    <m/>
    <m/>
    <m/>
    <m/>
    <m/>
    <m/>
    <m/>
    <m/>
    <m/>
    <m/>
    <m/>
    <x v="9"/>
  </r>
  <r>
    <n v="20.816666666666126"/>
    <m/>
    <m/>
    <m/>
    <m/>
    <m/>
    <m/>
    <m/>
    <m/>
    <m/>
    <m/>
    <m/>
    <x v="9"/>
  </r>
  <r>
    <n v="20.824999999999459"/>
    <m/>
    <m/>
    <m/>
    <m/>
    <m/>
    <m/>
    <m/>
    <m/>
    <m/>
    <m/>
    <m/>
    <x v="9"/>
  </r>
  <r>
    <n v="20.833333333332792"/>
    <m/>
    <m/>
    <m/>
    <m/>
    <m/>
    <m/>
    <m/>
    <m/>
    <m/>
    <m/>
    <m/>
    <x v="9"/>
  </r>
  <r>
    <n v="20.841666666666125"/>
    <m/>
    <m/>
    <m/>
    <m/>
    <m/>
    <m/>
    <m/>
    <m/>
    <m/>
    <m/>
    <m/>
    <x v="9"/>
  </r>
  <r>
    <n v="20.849999999999458"/>
    <m/>
    <m/>
    <m/>
    <m/>
    <m/>
    <m/>
    <m/>
    <m/>
    <m/>
    <m/>
    <m/>
    <x v="9"/>
  </r>
  <r>
    <n v="20.858333333332791"/>
    <m/>
    <m/>
    <m/>
    <m/>
    <m/>
    <m/>
    <m/>
    <m/>
    <m/>
    <m/>
    <m/>
    <x v="9"/>
  </r>
  <r>
    <n v="20.866666666666124"/>
    <m/>
    <m/>
    <m/>
    <m/>
    <m/>
    <m/>
    <m/>
    <m/>
    <m/>
    <m/>
    <m/>
    <x v="9"/>
  </r>
  <r>
    <n v="20.874999999999456"/>
    <m/>
    <m/>
    <m/>
    <m/>
    <m/>
    <m/>
    <m/>
    <m/>
    <m/>
    <m/>
    <m/>
    <x v="9"/>
  </r>
  <r>
    <n v="20.883333333332789"/>
    <m/>
    <m/>
    <m/>
    <m/>
    <m/>
    <m/>
    <m/>
    <m/>
    <m/>
    <m/>
    <m/>
    <x v="9"/>
  </r>
  <r>
    <n v="20.891666666666122"/>
    <m/>
    <m/>
    <m/>
    <m/>
    <m/>
    <m/>
    <m/>
    <m/>
    <m/>
    <m/>
    <m/>
    <x v="9"/>
  </r>
  <r>
    <n v="20.899999999999455"/>
    <m/>
    <m/>
    <m/>
    <m/>
    <m/>
    <m/>
    <m/>
    <m/>
    <m/>
    <m/>
    <m/>
    <x v="9"/>
  </r>
  <r>
    <n v="20.908333333332788"/>
    <m/>
    <m/>
    <m/>
    <m/>
    <m/>
    <m/>
    <m/>
    <m/>
    <m/>
    <m/>
    <m/>
    <x v="9"/>
  </r>
  <r>
    <n v="20.916666666666121"/>
    <m/>
    <m/>
    <m/>
    <m/>
    <m/>
    <m/>
    <m/>
    <m/>
    <m/>
    <m/>
    <m/>
    <x v="9"/>
  </r>
  <r>
    <n v="20.924999999999454"/>
    <m/>
    <m/>
    <m/>
    <m/>
    <m/>
    <m/>
    <m/>
    <m/>
    <m/>
    <m/>
    <m/>
    <x v="9"/>
  </r>
  <r>
    <n v="20.933333333332786"/>
    <m/>
    <m/>
    <m/>
    <m/>
    <m/>
    <m/>
    <m/>
    <m/>
    <m/>
    <m/>
    <m/>
    <x v="9"/>
  </r>
  <r>
    <n v="20.941666666666119"/>
    <m/>
    <m/>
    <m/>
    <m/>
    <m/>
    <m/>
    <m/>
    <m/>
    <m/>
    <m/>
    <m/>
    <x v="9"/>
  </r>
  <r>
    <n v="20.949999999999452"/>
    <m/>
    <m/>
    <m/>
    <m/>
    <m/>
    <m/>
    <m/>
    <m/>
    <m/>
    <m/>
    <m/>
    <x v="9"/>
  </r>
  <r>
    <n v="20.958333333332785"/>
    <m/>
    <m/>
    <m/>
    <m/>
    <m/>
    <m/>
    <m/>
    <m/>
    <m/>
    <m/>
    <m/>
    <x v="9"/>
  </r>
  <r>
    <n v="20.966666666666118"/>
    <m/>
    <m/>
    <m/>
    <m/>
    <m/>
    <m/>
    <m/>
    <m/>
    <m/>
    <m/>
    <m/>
    <x v="9"/>
  </r>
  <r>
    <n v="20.974999999999451"/>
    <m/>
    <m/>
    <m/>
    <m/>
    <m/>
    <m/>
    <m/>
    <m/>
    <m/>
    <m/>
    <m/>
    <x v="9"/>
  </r>
  <r>
    <n v="20.983333333332784"/>
    <m/>
    <m/>
    <m/>
    <m/>
    <m/>
    <m/>
    <m/>
    <m/>
    <m/>
    <m/>
    <m/>
    <x v="9"/>
  </r>
  <r>
    <n v="20.991666666666116"/>
    <m/>
    <m/>
    <m/>
    <m/>
    <m/>
    <m/>
    <m/>
    <m/>
    <m/>
    <m/>
    <m/>
    <x v="9"/>
  </r>
  <r>
    <n v="20.999999999999449"/>
    <m/>
    <m/>
    <m/>
    <m/>
    <m/>
    <m/>
    <m/>
    <m/>
    <m/>
    <m/>
    <m/>
    <x v="9"/>
  </r>
  <r>
    <n v="21.008333333332782"/>
    <m/>
    <m/>
    <m/>
    <m/>
    <m/>
    <m/>
    <m/>
    <m/>
    <m/>
    <m/>
    <m/>
    <x v="9"/>
  </r>
  <r>
    <n v="21.016666666666115"/>
    <m/>
    <m/>
    <m/>
    <m/>
    <m/>
    <m/>
    <m/>
    <m/>
    <m/>
    <m/>
    <m/>
    <x v="9"/>
  </r>
  <r>
    <n v="21.024999999999448"/>
    <m/>
    <m/>
    <m/>
    <m/>
    <m/>
    <m/>
    <m/>
    <m/>
    <m/>
    <m/>
    <m/>
    <x v="9"/>
  </r>
  <r>
    <n v="21.033333333332781"/>
    <m/>
    <m/>
    <m/>
    <m/>
    <m/>
    <m/>
    <m/>
    <m/>
    <m/>
    <m/>
    <m/>
    <x v="9"/>
  </r>
  <r>
    <n v="21.041666666666114"/>
    <m/>
    <m/>
    <m/>
    <m/>
    <m/>
    <m/>
    <m/>
    <m/>
    <m/>
    <m/>
    <m/>
    <x v="9"/>
  </r>
  <r>
    <n v="21.049999999999446"/>
    <m/>
    <m/>
    <m/>
    <m/>
    <m/>
    <m/>
    <m/>
    <m/>
    <m/>
    <m/>
    <m/>
    <x v="9"/>
  </r>
  <r>
    <n v="21.058333333332779"/>
    <m/>
    <m/>
    <m/>
    <m/>
    <m/>
    <m/>
    <m/>
    <m/>
    <m/>
    <m/>
    <m/>
    <x v="9"/>
  </r>
  <r>
    <n v="21.066666666666112"/>
    <m/>
    <m/>
    <m/>
    <m/>
    <m/>
    <m/>
    <m/>
    <m/>
    <m/>
    <m/>
    <m/>
    <x v="9"/>
  </r>
  <r>
    <n v="21.074999999999445"/>
    <m/>
    <m/>
    <m/>
    <m/>
    <m/>
    <m/>
    <m/>
    <m/>
    <m/>
    <m/>
    <m/>
    <x v="9"/>
  </r>
  <r>
    <n v="21.083333333332778"/>
    <m/>
    <m/>
    <m/>
    <m/>
    <m/>
    <m/>
    <m/>
    <m/>
    <m/>
    <m/>
    <m/>
    <x v="9"/>
  </r>
  <r>
    <n v="21.091666666666111"/>
    <m/>
    <m/>
    <m/>
    <m/>
    <m/>
    <m/>
    <m/>
    <m/>
    <m/>
    <m/>
    <m/>
    <x v="9"/>
  </r>
  <r>
    <n v="21.099999999999444"/>
    <m/>
    <m/>
    <m/>
    <m/>
    <m/>
    <m/>
    <m/>
    <m/>
    <m/>
    <m/>
    <m/>
    <x v="9"/>
  </r>
  <r>
    <n v="21.108333333332777"/>
    <m/>
    <m/>
    <m/>
    <m/>
    <m/>
    <m/>
    <m/>
    <m/>
    <m/>
    <m/>
    <m/>
    <x v="9"/>
  </r>
  <r>
    <n v="21.116666666666109"/>
    <m/>
    <m/>
    <m/>
    <m/>
    <m/>
    <m/>
    <m/>
    <m/>
    <m/>
    <m/>
    <m/>
    <x v="9"/>
  </r>
  <r>
    <n v="21.124999999999442"/>
    <m/>
    <m/>
    <m/>
    <m/>
    <m/>
    <m/>
    <m/>
    <m/>
    <m/>
    <m/>
    <m/>
    <x v="9"/>
  </r>
  <r>
    <n v="21.133333333332775"/>
    <m/>
    <m/>
    <m/>
    <m/>
    <m/>
    <m/>
    <m/>
    <m/>
    <m/>
    <m/>
    <m/>
    <x v="9"/>
  </r>
  <r>
    <n v="21.141666666666108"/>
    <m/>
    <m/>
    <m/>
    <m/>
    <m/>
    <m/>
    <m/>
    <m/>
    <m/>
    <m/>
    <m/>
    <x v="9"/>
  </r>
  <r>
    <n v="21.149999999999441"/>
    <m/>
    <m/>
    <m/>
    <m/>
    <m/>
    <m/>
    <m/>
    <m/>
    <m/>
    <m/>
    <m/>
    <x v="9"/>
  </r>
  <r>
    <n v="21.158333333332774"/>
    <m/>
    <m/>
    <m/>
    <m/>
    <m/>
    <m/>
    <m/>
    <m/>
    <m/>
    <m/>
    <m/>
    <x v="9"/>
  </r>
  <r>
    <n v="21.166666666666107"/>
    <m/>
    <m/>
    <m/>
    <m/>
    <m/>
    <m/>
    <m/>
    <m/>
    <m/>
    <m/>
    <m/>
    <x v="9"/>
  </r>
  <r>
    <n v="21.174999999999439"/>
    <m/>
    <m/>
    <m/>
    <m/>
    <m/>
    <m/>
    <m/>
    <m/>
    <m/>
    <m/>
    <m/>
    <x v="9"/>
  </r>
  <r>
    <n v="21.183333333332772"/>
    <m/>
    <m/>
    <m/>
    <m/>
    <m/>
    <m/>
    <m/>
    <m/>
    <m/>
    <m/>
    <m/>
    <x v="9"/>
  </r>
  <r>
    <n v="21.191666666666105"/>
    <m/>
    <m/>
    <m/>
    <m/>
    <m/>
    <m/>
    <m/>
    <m/>
    <m/>
    <m/>
    <m/>
    <x v="9"/>
  </r>
  <r>
    <n v="21.199999999999438"/>
    <m/>
    <m/>
    <m/>
    <m/>
    <m/>
    <m/>
    <m/>
    <m/>
    <m/>
    <m/>
    <m/>
    <x v="9"/>
  </r>
  <r>
    <n v="21.208333333332771"/>
    <m/>
    <m/>
    <m/>
    <m/>
    <m/>
    <m/>
    <m/>
    <m/>
    <m/>
    <m/>
    <m/>
    <x v="9"/>
  </r>
  <r>
    <n v="21.216666666666104"/>
    <m/>
    <m/>
    <m/>
    <m/>
    <m/>
    <m/>
    <m/>
    <m/>
    <m/>
    <m/>
    <m/>
    <x v="9"/>
  </r>
  <r>
    <n v="21.224999999999437"/>
    <m/>
    <m/>
    <m/>
    <m/>
    <m/>
    <m/>
    <m/>
    <m/>
    <m/>
    <m/>
    <m/>
    <x v="9"/>
  </r>
  <r>
    <n v="21.233333333332769"/>
    <m/>
    <m/>
    <m/>
    <m/>
    <m/>
    <m/>
    <m/>
    <m/>
    <m/>
    <m/>
    <m/>
    <x v="9"/>
  </r>
  <r>
    <n v="21.241666666666102"/>
    <m/>
    <m/>
    <m/>
    <m/>
    <m/>
    <m/>
    <m/>
    <m/>
    <m/>
    <m/>
    <m/>
    <x v="9"/>
  </r>
  <r>
    <n v="21.249999999999435"/>
    <m/>
    <m/>
    <m/>
    <m/>
    <m/>
    <m/>
    <m/>
    <m/>
    <m/>
    <m/>
    <m/>
    <x v="9"/>
  </r>
  <r>
    <n v="21.258333333332768"/>
    <m/>
    <m/>
    <m/>
    <m/>
    <m/>
    <m/>
    <m/>
    <m/>
    <m/>
    <m/>
    <m/>
    <x v="9"/>
  </r>
  <r>
    <n v="21.266666666666101"/>
    <m/>
    <m/>
    <m/>
    <m/>
    <m/>
    <m/>
    <m/>
    <m/>
    <m/>
    <m/>
    <m/>
    <x v="9"/>
  </r>
  <r>
    <n v="21.274999999999434"/>
    <m/>
    <m/>
    <m/>
    <m/>
    <m/>
    <m/>
    <m/>
    <m/>
    <m/>
    <m/>
    <m/>
    <x v="9"/>
  </r>
  <r>
    <n v="21.283333333332767"/>
    <m/>
    <m/>
    <m/>
    <m/>
    <m/>
    <m/>
    <m/>
    <m/>
    <m/>
    <m/>
    <m/>
    <x v="9"/>
  </r>
  <r>
    <n v="21.291666666666099"/>
    <m/>
    <m/>
    <m/>
    <m/>
    <m/>
    <m/>
    <m/>
    <m/>
    <m/>
    <m/>
    <m/>
    <x v="9"/>
  </r>
  <r>
    <n v="21.299999999999432"/>
    <m/>
    <m/>
    <m/>
    <m/>
    <m/>
    <m/>
    <m/>
    <m/>
    <m/>
    <m/>
    <m/>
    <x v="9"/>
  </r>
  <r>
    <n v="21.308333333332765"/>
    <m/>
    <m/>
    <m/>
    <m/>
    <m/>
    <m/>
    <m/>
    <m/>
    <m/>
    <m/>
    <m/>
    <x v="9"/>
  </r>
  <r>
    <n v="21.316666666666098"/>
    <m/>
    <m/>
    <m/>
    <m/>
    <m/>
    <m/>
    <m/>
    <m/>
    <m/>
    <m/>
    <m/>
    <x v="9"/>
  </r>
  <r>
    <n v="21.324999999999431"/>
    <m/>
    <m/>
    <m/>
    <m/>
    <m/>
    <m/>
    <m/>
    <m/>
    <m/>
    <m/>
    <m/>
    <x v="9"/>
  </r>
  <r>
    <n v="21.333333333332764"/>
    <m/>
    <m/>
    <m/>
    <m/>
    <m/>
    <m/>
    <m/>
    <m/>
    <m/>
    <m/>
    <m/>
    <x v="9"/>
  </r>
  <r>
    <n v="21.341666666666097"/>
    <m/>
    <m/>
    <m/>
    <m/>
    <m/>
    <m/>
    <m/>
    <m/>
    <m/>
    <m/>
    <m/>
    <x v="9"/>
  </r>
  <r>
    <n v="21.349999999999429"/>
    <m/>
    <m/>
    <m/>
    <m/>
    <m/>
    <m/>
    <m/>
    <m/>
    <m/>
    <m/>
    <m/>
    <x v="9"/>
  </r>
  <r>
    <n v="21.358333333332762"/>
    <m/>
    <m/>
    <m/>
    <m/>
    <m/>
    <m/>
    <m/>
    <m/>
    <m/>
    <m/>
    <m/>
    <x v="9"/>
  </r>
  <r>
    <n v="21.366666666666095"/>
    <m/>
    <m/>
    <m/>
    <m/>
    <m/>
    <m/>
    <m/>
    <m/>
    <m/>
    <m/>
    <m/>
    <x v="9"/>
  </r>
  <r>
    <n v="21.374999999999428"/>
    <m/>
    <m/>
    <m/>
    <m/>
    <m/>
    <m/>
    <m/>
    <m/>
    <m/>
    <m/>
    <m/>
    <x v="9"/>
  </r>
  <r>
    <n v="21.383333333332761"/>
    <m/>
    <m/>
    <m/>
    <m/>
    <m/>
    <m/>
    <m/>
    <m/>
    <m/>
    <m/>
    <m/>
    <x v="9"/>
  </r>
  <r>
    <n v="21.391666666666094"/>
    <m/>
    <m/>
    <m/>
    <m/>
    <m/>
    <m/>
    <m/>
    <m/>
    <m/>
    <m/>
    <m/>
    <x v="9"/>
  </r>
  <r>
    <n v="21.399999999999427"/>
    <m/>
    <m/>
    <m/>
    <m/>
    <m/>
    <m/>
    <m/>
    <m/>
    <m/>
    <m/>
    <m/>
    <x v="9"/>
  </r>
  <r>
    <n v="21.408333333332759"/>
    <m/>
    <m/>
    <m/>
    <m/>
    <m/>
    <m/>
    <m/>
    <m/>
    <m/>
    <m/>
    <m/>
    <x v="9"/>
  </r>
  <r>
    <n v="21.416666666666092"/>
    <m/>
    <m/>
    <m/>
    <m/>
    <m/>
    <m/>
    <m/>
    <m/>
    <m/>
    <m/>
    <m/>
    <x v="9"/>
  </r>
  <r>
    <n v="21.424999999999425"/>
    <m/>
    <m/>
    <m/>
    <m/>
    <m/>
    <m/>
    <m/>
    <m/>
    <m/>
    <m/>
    <m/>
    <x v="9"/>
  </r>
  <r>
    <n v="21.433333333332758"/>
    <m/>
    <m/>
    <m/>
    <m/>
    <m/>
    <m/>
    <m/>
    <m/>
    <m/>
    <m/>
    <m/>
    <x v="9"/>
  </r>
  <r>
    <n v="21.441666666666091"/>
    <m/>
    <m/>
    <m/>
    <m/>
    <m/>
    <m/>
    <m/>
    <m/>
    <m/>
    <m/>
    <m/>
    <x v="9"/>
  </r>
  <r>
    <n v="21.449999999999424"/>
    <m/>
    <m/>
    <m/>
    <m/>
    <m/>
    <m/>
    <m/>
    <m/>
    <m/>
    <m/>
    <m/>
    <x v="9"/>
  </r>
  <r>
    <n v="21.458333333332757"/>
    <m/>
    <m/>
    <m/>
    <m/>
    <m/>
    <m/>
    <m/>
    <m/>
    <m/>
    <m/>
    <m/>
    <x v="9"/>
  </r>
  <r>
    <n v="21.466666666666089"/>
    <m/>
    <m/>
    <m/>
    <m/>
    <m/>
    <m/>
    <m/>
    <m/>
    <m/>
    <m/>
    <m/>
    <x v="9"/>
  </r>
  <r>
    <n v="21.474999999999422"/>
    <m/>
    <m/>
    <m/>
    <m/>
    <m/>
    <m/>
    <m/>
    <m/>
    <m/>
    <m/>
    <m/>
    <x v="9"/>
  </r>
  <r>
    <n v="21.483333333332755"/>
    <m/>
    <m/>
    <m/>
    <m/>
    <m/>
    <m/>
    <m/>
    <m/>
    <m/>
    <m/>
    <m/>
    <x v="9"/>
  </r>
  <r>
    <n v="21.491666666666088"/>
    <m/>
    <m/>
    <m/>
    <m/>
    <m/>
    <m/>
    <m/>
    <m/>
    <m/>
    <m/>
    <m/>
    <x v="9"/>
  </r>
  <r>
    <n v="21.499999999999421"/>
    <m/>
    <m/>
    <m/>
    <m/>
    <m/>
    <m/>
    <m/>
    <m/>
    <m/>
    <m/>
    <m/>
    <x v="9"/>
  </r>
  <r>
    <n v="21.508333333332754"/>
    <m/>
    <m/>
    <m/>
    <m/>
    <m/>
    <m/>
    <m/>
    <m/>
    <m/>
    <m/>
    <m/>
    <x v="9"/>
  </r>
  <r>
    <n v="21.516666666666087"/>
    <m/>
    <m/>
    <m/>
    <m/>
    <m/>
    <m/>
    <m/>
    <m/>
    <m/>
    <m/>
    <m/>
    <x v="9"/>
  </r>
  <r>
    <n v="21.524999999999419"/>
    <m/>
    <m/>
    <m/>
    <m/>
    <m/>
    <m/>
    <m/>
    <m/>
    <m/>
    <m/>
    <m/>
    <x v="9"/>
  </r>
  <r>
    <n v="21.533333333332752"/>
    <m/>
    <m/>
    <m/>
    <m/>
    <m/>
    <m/>
    <m/>
    <m/>
    <m/>
    <m/>
    <m/>
    <x v="9"/>
  </r>
  <r>
    <n v="21.541666666666085"/>
    <m/>
    <m/>
    <m/>
    <m/>
    <m/>
    <m/>
    <m/>
    <m/>
    <m/>
    <m/>
    <m/>
    <x v="9"/>
  </r>
  <r>
    <n v="21.549999999999418"/>
    <m/>
    <m/>
    <m/>
    <m/>
    <m/>
    <m/>
    <m/>
    <m/>
    <m/>
    <m/>
    <m/>
    <x v="9"/>
  </r>
  <r>
    <n v="21.558333333332751"/>
    <m/>
    <m/>
    <m/>
    <m/>
    <m/>
    <m/>
    <m/>
    <m/>
    <m/>
    <m/>
    <m/>
    <x v="9"/>
  </r>
  <r>
    <n v="21.566666666666084"/>
    <m/>
    <m/>
    <m/>
    <m/>
    <m/>
    <m/>
    <m/>
    <m/>
    <m/>
    <m/>
    <m/>
    <x v="9"/>
  </r>
  <r>
    <n v="21.574999999999417"/>
    <m/>
    <m/>
    <m/>
    <m/>
    <m/>
    <m/>
    <m/>
    <m/>
    <m/>
    <m/>
    <m/>
    <x v="9"/>
  </r>
  <r>
    <n v="21.58333333333275"/>
    <m/>
    <m/>
    <m/>
    <m/>
    <m/>
    <m/>
    <m/>
    <m/>
    <m/>
    <m/>
    <m/>
    <x v="9"/>
  </r>
  <r>
    <n v="21.591666666666082"/>
    <m/>
    <m/>
    <m/>
    <m/>
    <m/>
    <m/>
    <m/>
    <m/>
    <m/>
    <m/>
    <m/>
    <x v="9"/>
  </r>
  <r>
    <n v="21.599999999999415"/>
    <m/>
    <m/>
    <m/>
    <m/>
    <m/>
    <m/>
    <m/>
    <m/>
    <m/>
    <m/>
    <m/>
    <x v="9"/>
  </r>
  <r>
    <n v="21.608333333332748"/>
    <m/>
    <m/>
    <m/>
    <m/>
    <m/>
    <m/>
    <m/>
    <m/>
    <m/>
    <m/>
    <m/>
    <x v="9"/>
  </r>
  <r>
    <n v="21.616666666666081"/>
    <m/>
    <m/>
    <m/>
    <m/>
    <m/>
    <m/>
    <m/>
    <m/>
    <m/>
    <m/>
    <m/>
    <x v="9"/>
  </r>
  <r>
    <n v="21.624999999999414"/>
    <m/>
    <m/>
    <m/>
    <m/>
    <m/>
    <m/>
    <m/>
    <m/>
    <m/>
    <m/>
    <m/>
    <x v="9"/>
  </r>
  <r>
    <n v="21.633333333332747"/>
    <m/>
    <m/>
    <m/>
    <m/>
    <m/>
    <m/>
    <m/>
    <m/>
    <m/>
    <m/>
    <m/>
    <x v="9"/>
  </r>
  <r>
    <n v="21.64166666666608"/>
    <m/>
    <m/>
    <m/>
    <m/>
    <m/>
    <m/>
    <m/>
    <m/>
    <m/>
    <m/>
    <m/>
    <x v="9"/>
  </r>
  <r>
    <n v="21.649999999999412"/>
    <m/>
    <m/>
    <m/>
    <m/>
    <m/>
    <m/>
    <m/>
    <m/>
    <m/>
    <m/>
    <m/>
    <x v="9"/>
  </r>
  <r>
    <n v="21.658333333332745"/>
    <m/>
    <m/>
    <m/>
    <m/>
    <m/>
    <m/>
    <m/>
    <m/>
    <m/>
    <m/>
    <m/>
    <x v="9"/>
  </r>
  <r>
    <n v="21.666666666666078"/>
    <m/>
    <m/>
    <m/>
    <m/>
    <m/>
    <m/>
    <m/>
    <m/>
    <m/>
    <m/>
    <m/>
    <x v="9"/>
  </r>
  <r>
    <n v="21.674999999999411"/>
    <m/>
    <m/>
    <m/>
    <m/>
    <m/>
    <m/>
    <m/>
    <m/>
    <m/>
    <m/>
    <m/>
    <x v="9"/>
  </r>
  <r>
    <n v="21.683333333332744"/>
    <m/>
    <m/>
    <m/>
    <m/>
    <m/>
    <m/>
    <m/>
    <m/>
    <m/>
    <m/>
    <m/>
    <x v="9"/>
  </r>
  <r>
    <n v="21.691666666666077"/>
    <m/>
    <m/>
    <m/>
    <m/>
    <m/>
    <m/>
    <m/>
    <m/>
    <m/>
    <m/>
    <m/>
    <x v="9"/>
  </r>
  <r>
    <n v="21.69999999999941"/>
    <m/>
    <m/>
    <m/>
    <m/>
    <m/>
    <m/>
    <m/>
    <m/>
    <m/>
    <m/>
    <m/>
    <x v="9"/>
  </r>
  <r>
    <n v="21.708333333332742"/>
    <m/>
    <m/>
    <m/>
    <m/>
    <m/>
    <m/>
    <m/>
    <m/>
    <m/>
    <m/>
    <m/>
    <x v="9"/>
  </r>
  <r>
    <n v="21.716666666666075"/>
    <m/>
    <m/>
    <m/>
    <m/>
    <m/>
    <m/>
    <m/>
    <m/>
    <m/>
    <m/>
    <m/>
    <x v="9"/>
  </r>
  <r>
    <n v="21.724999999999408"/>
    <m/>
    <m/>
    <m/>
    <m/>
    <m/>
    <m/>
    <m/>
    <m/>
    <m/>
    <m/>
    <m/>
    <x v="9"/>
  </r>
  <r>
    <n v="21.733333333332741"/>
    <m/>
    <m/>
    <m/>
    <m/>
    <m/>
    <m/>
    <m/>
    <m/>
    <m/>
    <m/>
    <m/>
    <x v="9"/>
  </r>
  <r>
    <n v="21.741666666666074"/>
    <m/>
    <m/>
    <m/>
    <m/>
    <m/>
    <m/>
    <m/>
    <m/>
    <m/>
    <m/>
    <m/>
    <x v="9"/>
  </r>
  <r>
    <n v="21.749999999999407"/>
    <m/>
    <m/>
    <m/>
    <m/>
    <m/>
    <m/>
    <m/>
    <m/>
    <m/>
    <m/>
    <m/>
    <x v="9"/>
  </r>
  <r>
    <n v="21.75833333333274"/>
    <m/>
    <m/>
    <m/>
    <m/>
    <m/>
    <m/>
    <m/>
    <m/>
    <m/>
    <m/>
    <m/>
    <x v="9"/>
  </r>
  <r>
    <n v="21.766666666666072"/>
    <m/>
    <m/>
    <m/>
    <m/>
    <m/>
    <m/>
    <m/>
    <m/>
    <m/>
    <m/>
    <m/>
    <x v="9"/>
  </r>
  <r>
    <n v="21.774999999999405"/>
    <m/>
    <m/>
    <m/>
    <m/>
    <m/>
    <m/>
    <m/>
    <m/>
    <m/>
    <m/>
    <m/>
    <x v="9"/>
  </r>
  <r>
    <n v="21.783333333332738"/>
    <m/>
    <m/>
    <m/>
    <m/>
    <m/>
    <m/>
    <m/>
    <m/>
    <m/>
    <m/>
    <m/>
    <x v="9"/>
  </r>
  <r>
    <n v="21.791666666666071"/>
    <m/>
    <m/>
    <m/>
    <m/>
    <m/>
    <m/>
    <m/>
    <m/>
    <m/>
    <m/>
    <m/>
    <x v="9"/>
  </r>
  <r>
    <n v="21.799999999999404"/>
    <m/>
    <m/>
    <m/>
    <m/>
    <m/>
    <m/>
    <m/>
    <m/>
    <m/>
    <m/>
    <m/>
    <x v="9"/>
  </r>
  <r>
    <n v="21.808333333332737"/>
    <m/>
    <m/>
    <m/>
    <m/>
    <m/>
    <m/>
    <m/>
    <m/>
    <m/>
    <m/>
    <m/>
    <x v="9"/>
  </r>
  <r>
    <n v="21.81666666666607"/>
    <m/>
    <m/>
    <m/>
    <m/>
    <m/>
    <m/>
    <m/>
    <m/>
    <m/>
    <m/>
    <m/>
    <x v="9"/>
  </r>
  <r>
    <n v="21.824999999999402"/>
    <m/>
    <m/>
    <m/>
    <m/>
    <m/>
    <m/>
    <m/>
    <m/>
    <m/>
    <m/>
    <m/>
    <x v="9"/>
  </r>
  <r>
    <n v="21.833333333332735"/>
    <m/>
    <m/>
    <m/>
    <m/>
    <m/>
    <m/>
    <m/>
    <m/>
    <m/>
    <m/>
    <m/>
    <x v="9"/>
  </r>
  <r>
    <n v="21.841666666666068"/>
    <m/>
    <m/>
    <m/>
    <m/>
    <m/>
    <m/>
    <m/>
    <m/>
    <m/>
    <m/>
    <m/>
    <x v="9"/>
  </r>
  <r>
    <n v="21.849999999999401"/>
    <m/>
    <m/>
    <m/>
    <m/>
    <m/>
    <m/>
    <m/>
    <m/>
    <m/>
    <m/>
    <m/>
    <x v="9"/>
  </r>
  <r>
    <n v="21.858333333332734"/>
    <m/>
    <m/>
    <m/>
    <m/>
    <m/>
    <m/>
    <m/>
    <m/>
    <m/>
    <m/>
    <m/>
    <x v="9"/>
  </r>
  <r>
    <n v="21.866666666666067"/>
    <m/>
    <m/>
    <m/>
    <m/>
    <m/>
    <m/>
    <m/>
    <m/>
    <m/>
    <m/>
    <m/>
    <x v="9"/>
  </r>
  <r>
    <n v="21.8749999999994"/>
    <m/>
    <m/>
    <m/>
    <m/>
    <m/>
    <m/>
    <m/>
    <m/>
    <m/>
    <m/>
    <m/>
    <x v="9"/>
  </r>
  <r>
    <n v="21.883333333332732"/>
    <m/>
    <m/>
    <m/>
    <m/>
    <m/>
    <m/>
    <m/>
    <m/>
    <m/>
    <m/>
    <m/>
    <x v="9"/>
  </r>
  <r>
    <n v="21.891666666666065"/>
    <m/>
    <m/>
    <m/>
    <m/>
    <m/>
    <m/>
    <m/>
    <m/>
    <m/>
    <m/>
    <m/>
    <x v="9"/>
  </r>
  <r>
    <n v="21.899999999999398"/>
    <m/>
    <m/>
    <m/>
    <m/>
    <m/>
    <m/>
    <m/>
    <m/>
    <m/>
    <m/>
    <m/>
    <x v="9"/>
  </r>
  <r>
    <n v="21.908333333332731"/>
    <m/>
    <m/>
    <m/>
    <m/>
    <m/>
    <m/>
    <m/>
    <m/>
    <m/>
    <m/>
    <m/>
    <x v="9"/>
  </r>
  <r>
    <n v="21.916666666666064"/>
    <m/>
    <m/>
    <m/>
    <m/>
    <m/>
    <m/>
    <m/>
    <m/>
    <m/>
    <m/>
    <m/>
    <x v="9"/>
  </r>
  <r>
    <n v="21.924999999999397"/>
    <m/>
    <m/>
    <m/>
    <m/>
    <m/>
    <m/>
    <m/>
    <m/>
    <m/>
    <m/>
    <m/>
    <x v="9"/>
  </r>
  <r>
    <n v="21.93333333333273"/>
    <m/>
    <m/>
    <m/>
    <m/>
    <m/>
    <m/>
    <m/>
    <m/>
    <m/>
    <m/>
    <m/>
    <x v="9"/>
  </r>
  <r>
    <n v="21.941666666666062"/>
    <m/>
    <m/>
    <m/>
    <m/>
    <m/>
    <m/>
    <m/>
    <m/>
    <m/>
    <m/>
    <m/>
    <x v="9"/>
  </r>
  <r>
    <n v="21.949999999999395"/>
    <m/>
    <m/>
    <m/>
    <m/>
    <m/>
    <m/>
    <m/>
    <m/>
    <m/>
    <m/>
    <m/>
    <x v="9"/>
  </r>
  <r>
    <n v="21.958333333332728"/>
    <m/>
    <m/>
    <m/>
    <m/>
    <m/>
    <m/>
    <m/>
    <m/>
    <m/>
    <m/>
    <m/>
    <x v="9"/>
  </r>
  <r>
    <n v="21.966666666666061"/>
    <m/>
    <m/>
    <m/>
    <m/>
    <m/>
    <m/>
    <m/>
    <m/>
    <m/>
    <m/>
    <m/>
    <x v="9"/>
  </r>
  <r>
    <n v="21.974999999999394"/>
    <m/>
    <m/>
    <m/>
    <m/>
    <m/>
    <m/>
    <m/>
    <m/>
    <m/>
    <m/>
    <m/>
    <x v="9"/>
  </r>
  <r>
    <n v="21.983333333332727"/>
    <m/>
    <m/>
    <m/>
    <m/>
    <m/>
    <m/>
    <m/>
    <m/>
    <m/>
    <m/>
    <m/>
    <x v="9"/>
  </r>
  <r>
    <n v="21.99166666666606"/>
    <m/>
    <m/>
    <m/>
    <m/>
    <m/>
    <m/>
    <m/>
    <m/>
    <m/>
    <m/>
    <m/>
    <x v="9"/>
  </r>
  <r>
    <n v="21.999999999999392"/>
    <m/>
    <m/>
    <m/>
    <m/>
    <m/>
    <m/>
    <m/>
    <m/>
    <m/>
    <m/>
    <m/>
    <x v="9"/>
  </r>
  <r>
    <n v="22.008333333332725"/>
    <m/>
    <m/>
    <m/>
    <m/>
    <m/>
    <m/>
    <m/>
    <m/>
    <m/>
    <m/>
    <m/>
    <x v="9"/>
  </r>
  <r>
    <n v="22.016666666666058"/>
    <m/>
    <m/>
    <m/>
    <m/>
    <m/>
    <m/>
    <m/>
    <m/>
    <m/>
    <m/>
    <m/>
    <x v="9"/>
  </r>
  <r>
    <n v="22.024999999999391"/>
    <m/>
    <m/>
    <m/>
    <m/>
    <m/>
    <m/>
    <m/>
    <m/>
    <m/>
    <m/>
    <m/>
    <x v="9"/>
  </r>
  <r>
    <n v="22.033333333332724"/>
    <m/>
    <m/>
    <m/>
    <m/>
    <m/>
    <m/>
    <m/>
    <m/>
    <m/>
    <m/>
    <m/>
    <x v="9"/>
  </r>
  <r>
    <n v="22.041666666666057"/>
    <m/>
    <m/>
    <m/>
    <m/>
    <m/>
    <m/>
    <m/>
    <m/>
    <m/>
    <m/>
    <m/>
    <x v="9"/>
  </r>
  <r>
    <n v="22.04999999999939"/>
    <m/>
    <m/>
    <m/>
    <m/>
    <m/>
    <m/>
    <m/>
    <m/>
    <m/>
    <m/>
    <m/>
    <x v="9"/>
  </r>
  <r>
    <n v="22.058333333332723"/>
    <m/>
    <m/>
    <m/>
    <m/>
    <m/>
    <m/>
    <m/>
    <m/>
    <m/>
    <m/>
    <m/>
    <x v="9"/>
  </r>
  <r>
    <n v="22.066666666666055"/>
    <m/>
    <m/>
    <m/>
    <m/>
    <m/>
    <m/>
    <m/>
    <m/>
    <m/>
    <m/>
    <m/>
    <x v="9"/>
  </r>
  <r>
    <n v="22.074999999999388"/>
    <m/>
    <m/>
    <m/>
    <m/>
    <m/>
    <m/>
    <m/>
    <m/>
    <m/>
    <m/>
    <m/>
    <x v="9"/>
  </r>
  <r>
    <n v="22.083333333332721"/>
    <m/>
    <m/>
    <m/>
    <m/>
    <m/>
    <m/>
    <m/>
    <m/>
    <m/>
    <m/>
    <m/>
    <x v="9"/>
  </r>
  <r>
    <n v="22.091666666666054"/>
    <m/>
    <m/>
    <m/>
    <m/>
    <m/>
    <m/>
    <m/>
    <m/>
    <m/>
    <m/>
    <m/>
    <x v="9"/>
  </r>
  <r>
    <n v="22.099999999999387"/>
    <m/>
    <m/>
    <m/>
    <m/>
    <m/>
    <m/>
    <m/>
    <m/>
    <m/>
    <m/>
    <m/>
    <x v="9"/>
  </r>
  <r>
    <n v="22.10833333333272"/>
    <m/>
    <m/>
    <m/>
    <m/>
    <m/>
    <m/>
    <m/>
    <m/>
    <m/>
    <m/>
    <m/>
    <x v="9"/>
  </r>
  <r>
    <n v="22.116666666666053"/>
    <m/>
    <m/>
    <m/>
    <m/>
    <m/>
    <m/>
    <m/>
    <m/>
    <m/>
    <m/>
    <m/>
    <x v="9"/>
  </r>
  <r>
    <n v="22.124999999999385"/>
    <m/>
    <m/>
    <m/>
    <m/>
    <m/>
    <m/>
    <m/>
    <m/>
    <m/>
    <m/>
    <m/>
    <x v="9"/>
  </r>
  <r>
    <n v="22.133333333332718"/>
    <m/>
    <m/>
    <m/>
    <m/>
    <m/>
    <m/>
    <m/>
    <m/>
    <m/>
    <m/>
    <m/>
    <x v="9"/>
  </r>
  <r>
    <n v="22.141666666666051"/>
    <m/>
    <m/>
    <m/>
    <m/>
    <m/>
    <m/>
    <m/>
    <m/>
    <m/>
    <m/>
    <m/>
    <x v="9"/>
  </r>
  <r>
    <n v="22.149999999999384"/>
    <m/>
    <m/>
    <m/>
    <m/>
    <m/>
    <m/>
    <m/>
    <m/>
    <m/>
    <m/>
    <m/>
    <x v="9"/>
  </r>
  <r>
    <n v="22.158333333332717"/>
    <m/>
    <m/>
    <m/>
    <m/>
    <m/>
    <m/>
    <m/>
    <m/>
    <m/>
    <m/>
    <m/>
    <x v="9"/>
  </r>
  <r>
    <n v="22.16666666666605"/>
    <m/>
    <m/>
    <m/>
    <m/>
    <m/>
    <m/>
    <m/>
    <m/>
    <m/>
    <m/>
    <m/>
    <x v="9"/>
  </r>
  <r>
    <n v="22.174999999999383"/>
    <m/>
    <m/>
    <m/>
    <m/>
    <m/>
    <m/>
    <m/>
    <m/>
    <m/>
    <m/>
    <m/>
    <x v="9"/>
  </r>
  <r>
    <n v="22.183333333332715"/>
    <m/>
    <m/>
    <m/>
    <m/>
    <m/>
    <m/>
    <m/>
    <m/>
    <m/>
    <m/>
    <m/>
    <x v="9"/>
  </r>
  <r>
    <n v="22.191666666666048"/>
    <m/>
    <m/>
    <m/>
    <m/>
    <m/>
    <m/>
    <m/>
    <m/>
    <m/>
    <m/>
    <m/>
    <x v="9"/>
  </r>
  <r>
    <n v="22.199999999999381"/>
    <m/>
    <m/>
    <m/>
    <m/>
    <m/>
    <m/>
    <m/>
    <m/>
    <m/>
    <m/>
    <m/>
    <x v="9"/>
  </r>
  <r>
    <n v="22.208333333332714"/>
    <m/>
    <m/>
    <m/>
    <m/>
    <m/>
    <m/>
    <m/>
    <m/>
    <m/>
    <m/>
    <m/>
    <x v="9"/>
  </r>
  <r>
    <n v="22.216666666666047"/>
    <m/>
    <m/>
    <m/>
    <m/>
    <m/>
    <m/>
    <m/>
    <m/>
    <m/>
    <m/>
    <m/>
    <x v="9"/>
  </r>
  <r>
    <n v="22.22499999999938"/>
    <m/>
    <m/>
    <m/>
    <m/>
    <m/>
    <m/>
    <m/>
    <m/>
    <m/>
    <m/>
    <m/>
    <x v="9"/>
  </r>
  <r>
    <n v="22.233333333332713"/>
    <m/>
    <m/>
    <m/>
    <m/>
    <m/>
    <m/>
    <m/>
    <m/>
    <m/>
    <m/>
    <m/>
    <x v="9"/>
  </r>
  <r>
    <n v="22.241666666666045"/>
    <m/>
    <m/>
    <m/>
    <m/>
    <m/>
    <m/>
    <m/>
    <m/>
    <m/>
    <m/>
    <m/>
    <x v="9"/>
  </r>
  <r>
    <n v="22.249999999999378"/>
    <m/>
    <m/>
    <m/>
    <m/>
    <m/>
    <m/>
    <m/>
    <m/>
    <m/>
    <m/>
    <m/>
    <x v="9"/>
  </r>
  <r>
    <n v="22.258333333332711"/>
    <m/>
    <m/>
    <m/>
    <m/>
    <m/>
    <m/>
    <m/>
    <m/>
    <m/>
    <m/>
    <m/>
    <x v="9"/>
  </r>
  <r>
    <n v="22.266666666666044"/>
    <m/>
    <m/>
    <m/>
    <m/>
    <m/>
    <m/>
    <m/>
    <m/>
    <m/>
    <m/>
    <m/>
    <x v="9"/>
  </r>
  <r>
    <n v="22.274999999999377"/>
    <m/>
    <m/>
    <m/>
    <m/>
    <m/>
    <m/>
    <m/>
    <m/>
    <m/>
    <m/>
    <m/>
    <x v="9"/>
  </r>
  <r>
    <n v="22.28333333333271"/>
    <m/>
    <m/>
    <m/>
    <m/>
    <m/>
    <m/>
    <m/>
    <m/>
    <m/>
    <m/>
    <m/>
    <x v="9"/>
  </r>
  <r>
    <n v="22.291666666666043"/>
    <m/>
    <m/>
    <m/>
    <m/>
    <m/>
    <m/>
    <m/>
    <m/>
    <m/>
    <m/>
    <m/>
    <x v="9"/>
  </r>
  <r>
    <n v="22.299999999999375"/>
    <m/>
    <m/>
    <m/>
    <m/>
    <m/>
    <m/>
    <m/>
    <m/>
    <m/>
    <m/>
    <m/>
    <x v="9"/>
  </r>
  <r>
    <n v="22.308333333332708"/>
    <m/>
    <m/>
    <m/>
    <m/>
    <m/>
    <m/>
    <m/>
    <m/>
    <m/>
    <m/>
    <m/>
    <x v="9"/>
  </r>
  <r>
    <n v="22.316666666666041"/>
    <m/>
    <m/>
    <m/>
    <m/>
    <m/>
    <m/>
    <m/>
    <m/>
    <m/>
    <m/>
    <m/>
    <x v="9"/>
  </r>
  <r>
    <n v="22.324999999999374"/>
    <m/>
    <m/>
    <m/>
    <m/>
    <m/>
    <m/>
    <m/>
    <m/>
    <m/>
    <m/>
    <m/>
    <x v="9"/>
  </r>
  <r>
    <n v="22.333333333332707"/>
    <m/>
    <m/>
    <m/>
    <m/>
    <m/>
    <m/>
    <m/>
    <m/>
    <m/>
    <m/>
    <m/>
    <x v="9"/>
  </r>
  <r>
    <n v="22.34166666666604"/>
    <m/>
    <m/>
    <m/>
    <m/>
    <m/>
    <m/>
    <m/>
    <m/>
    <m/>
    <m/>
    <m/>
    <x v="9"/>
  </r>
  <r>
    <n v="22.349999999999373"/>
    <m/>
    <m/>
    <m/>
    <m/>
    <m/>
    <m/>
    <m/>
    <m/>
    <m/>
    <m/>
    <m/>
    <x v="9"/>
  </r>
  <r>
    <n v="22.358333333332705"/>
    <m/>
    <m/>
    <m/>
    <m/>
    <m/>
    <m/>
    <m/>
    <m/>
    <m/>
    <m/>
    <m/>
    <x v="9"/>
  </r>
  <r>
    <n v="22.366666666666038"/>
    <m/>
    <m/>
    <m/>
    <m/>
    <m/>
    <m/>
    <m/>
    <m/>
    <m/>
    <m/>
    <m/>
    <x v="9"/>
  </r>
  <r>
    <n v="22.374999999999371"/>
    <m/>
    <m/>
    <m/>
    <m/>
    <m/>
    <m/>
    <m/>
    <m/>
    <m/>
    <m/>
    <m/>
    <x v="9"/>
  </r>
  <r>
    <n v="22.383333333332704"/>
    <m/>
    <m/>
    <m/>
    <m/>
    <m/>
    <m/>
    <m/>
    <m/>
    <m/>
    <m/>
    <m/>
    <x v="9"/>
  </r>
  <r>
    <n v="22.391666666666037"/>
    <m/>
    <m/>
    <m/>
    <m/>
    <m/>
    <m/>
    <m/>
    <m/>
    <m/>
    <m/>
    <m/>
    <x v="9"/>
  </r>
  <r>
    <n v="22.39999999999937"/>
    <m/>
    <m/>
    <m/>
    <m/>
    <m/>
    <m/>
    <m/>
    <m/>
    <m/>
    <m/>
    <m/>
    <x v="9"/>
  </r>
  <r>
    <n v="22.408333333332703"/>
    <m/>
    <m/>
    <m/>
    <m/>
    <m/>
    <m/>
    <m/>
    <m/>
    <m/>
    <m/>
    <m/>
    <x v="9"/>
  </r>
  <r>
    <n v="22.416666666666035"/>
    <m/>
    <m/>
    <m/>
    <m/>
    <m/>
    <m/>
    <m/>
    <m/>
    <m/>
    <m/>
    <m/>
    <x v="9"/>
  </r>
  <r>
    <n v="22.424999999999368"/>
    <m/>
    <m/>
    <m/>
    <m/>
    <m/>
    <m/>
    <m/>
    <m/>
    <m/>
    <m/>
    <m/>
    <x v="9"/>
  </r>
  <r>
    <n v="22.433333333332701"/>
    <m/>
    <m/>
    <m/>
    <m/>
    <m/>
    <m/>
    <m/>
    <m/>
    <m/>
    <m/>
    <m/>
    <x v="9"/>
  </r>
  <r>
    <n v="22.441666666666034"/>
    <m/>
    <m/>
    <m/>
    <m/>
    <m/>
    <m/>
    <m/>
    <m/>
    <m/>
    <m/>
    <m/>
    <x v="9"/>
  </r>
  <r>
    <n v="22.449999999999367"/>
    <m/>
    <m/>
    <m/>
    <m/>
    <m/>
    <m/>
    <m/>
    <m/>
    <m/>
    <m/>
    <m/>
    <x v="9"/>
  </r>
  <r>
    <n v="22.4583333333327"/>
    <m/>
    <m/>
    <m/>
    <m/>
    <m/>
    <m/>
    <m/>
    <m/>
    <m/>
    <m/>
    <m/>
    <x v="9"/>
  </r>
  <r>
    <n v="22.466666666666033"/>
    <m/>
    <m/>
    <m/>
    <m/>
    <m/>
    <m/>
    <m/>
    <m/>
    <m/>
    <m/>
    <m/>
    <x v="9"/>
  </r>
  <r>
    <n v="22.474999999999365"/>
    <m/>
    <m/>
    <m/>
    <m/>
    <m/>
    <m/>
    <m/>
    <m/>
    <m/>
    <m/>
    <m/>
    <x v="9"/>
  </r>
  <r>
    <n v="22.483333333332698"/>
    <m/>
    <m/>
    <m/>
    <m/>
    <m/>
    <m/>
    <m/>
    <m/>
    <m/>
    <m/>
    <m/>
    <x v="9"/>
  </r>
  <r>
    <n v="22.491666666666031"/>
    <m/>
    <m/>
    <m/>
    <m/>
    <m/>
    <m/>
    <m/>
    <m/>
    <m/>
    <m/>
    <m/>
    <x v="9"/>
  </r>
  <r>
    <n v="22.499999999999364"/>
    <m/>
    <m/>
    <m/>
    <m/>
    <m/>
    <m/>
    <m/>
    <m/>
    <m/>
    <m/>
    <m/>
    <x v="9"/>
  </r>
  <r>
    <n v="22.508333333332697"/>
    <m/>
    <m/>
    <m/>
    <m/>
    <m/>
    <m/>
    <m/>
    <m/>
    <m/>
    <m/>
    <m/>
    <x v="9"/>
  </r>
  <r>
    <n v="22.51666666666603"/>
    <m/>
    <m/>
    <m/>
    <m/>
    <m/>
    <m/>
    <m/>
    <m/>
    <m/>
    <m/>
    <m/>
    <x v="9"/>
  </r>
  <r>
    <n v="22.524999999999363"/>
    <m/>
    <m/>
    <m/>
    <m/>
    <m/>
    <m/>
    <m/>
    <m/>
    <m/>
    <m/>
    <m/>
    <x v="9"/>
  </r>
  <r>
    <n v="22.533333333332696"/>
    <m/>
    <m/>
    <m/>
    <m/>
    <m/>
    <m/>
    <m/>
    <m/>
    <m/>
    <m/>
    <m/>
    <x v="9"/>
  </r>
  <r>
    <n v="22.541666666666028"/>
    <m/>
    <m/>
    <m/>
    <m/>
    <m/>
    <m/>
    <m/>
    <m/>
    <m/>
    <m/>
    <m/>
    <x v="9"/>
  </r>
  <r>
    <n v="22.549999999999361"/>
    <m/>
    <m/>
    <m/>
    <m/>
    <m/>
    <m/>
    <m/>
    <m/>
    <m/>
    <m/>
    <m/>
    <x v="9"/>
  </r>
  <r>
    <n v="22.558333333332694"/>
    <m/>
    <m/>
    <m/>
    <m/>
    <m/>
    <m/>
    <m/>
    <m/>
    <m/>
    <m/>
    <m/>
    <x v="9"/>
  </r>
  <r>
    <n v="22.566666666666027"/>
    <m/>
    <m/>
    <m/>
    <m/>
    <m/>
    <m/>
    <m/>
    <m/>
    <m/>
    <m/>
    <m/>
    <x v="9"/>
  </r>
  <r>
    <n v="22.57499999999936"/>
    <m/>
    <m/>
    <m/>
    <m/>
    <m/>
    <m/>
    <m/>
    <m/>
    <m/>
    <m/>
    <m/>
    <x v="9"/>
  </r>
  <r>
    <n v="22.583333333332693"/>
    <m/>
    <m/>
    <m/>
    <m/>
    <m/>
    <m/>
    <m/>
    <m/>
    <m/>
    <m/>
    <m/>
    <x v="9"/>
  </r>
  <r>
    <n v="22.591666666666026"/>
    <m/>
    <m/>
    <m/>
    <m/>
    <m/>
    <m/>
    <m/>
    <m/>
    <m/>
    <m/>
    <m/>
    <x v="9"/>
  </r>
  <r>
    <n v="22.599999999999358"/>
    <m/>
    <m/>
    <m/>
    <m/>
    <m/>
    <m/>
    <m/>
    <m/>
    <m/>
    <m/>
    <m/>
    <x v="9"/>
  </r>
  <r>
    <n v="22.608333333332691"/>
    <m/>
    <m/>
    <m/>
    <m/>
    <m/>
    <m/>
    <m/>
    <m/>
    <m/>
    <m/>
    <m/>
    <x v="9"/>
  </r>
  <r>
    <n v="22.616666666666024"/>
    <m/>
    <m/>
    <m/>
    <m/>
    <m/>
    <m/>
    <m/>
    <m/>
    <m/>
    <m/>
    <m/>
    <x v="9"/>
  </r>
  <r>
    <n v="22.624999999999357"/>
    <m/>
    <m/>
    <m/>
    <m/>
    <m/>
    <m/>
    <m/>
    <m/>
    <m/>
    <m/>
    <m/>
    <x v="9"/>
  </r>
  <r>
    <n v="22.63333333333269"/>
    <m/>
    <m/>
    <m/>
    <m/>
    <m/>
    <m/>
    <m/>
    <m/>
    <m/>
    <m/>
    <m/>
    <x v="9"/>
  </r>
  <r>
    <n v="22.641666666666023"/>
    <m/>
    <m/>
    <m/>
    <m/>
    <m/>
    <m/>
    <m/>
    <m/>
    <m/>
    <m/>
    <m/>
    <x v="9"/>
  </r>
  <r>
    <n v="22.649999999999356"/>
    <m/>
    <m/>
    <m/>
    <m/>
    <m/>
    <m/>
    <m/>
    <m/>
    <m/>
    <m/>
    <m/>
    <x v="9"/>
  </r>
  <r>
    <n v="22.658333333332688"/>
    <m/>
    <m/>
    <m/>
    <m/>
    <m/>
    <m/>
    <m/>
    <m/>
    <m/>
    <m/>
    <m/>
    <x v="9"/>
  </r>
  <r>
    <n v="22.666666666666021"/>
    <m/>
    <m/>
    <m/>
    <m/>
    <m/>
    <m/>
    <m/>
    <m/>
    <m/>
    <m/>
    <m/>
    <x v="9"/>
  </r>
  <r>
    <n v="22.674999999999354"/>
    <m/>
    <m/>
    <m/>
    <m/>
    <m/>
    <m/>
    <m/>
    <m/>
    <m/>
    <m/>
    <m/>
    <x v="9"/>
  </r>
  <r>
    <n v="22.683333333332687"/>
    <m/>
    <m/>
    <m/>
    <m/>
    <m/>
    <m/>
    <m/>
    <m/>
    <m/>
    <m/>
    <m/>
    <x v="9"/>
  </r>
  <r>
    <n v="22.69166666666602"/>
    <m/>
    <m/>
    <m/>
    <m/>
    <m/>
    <m/>
    <m/>
    <m/>
    <m/>
    <m/>
    <m/>
    <x v="9"/>
  </r>
  <r>
    <n v="22.699999999999353"/>
    <m/>
    <m/>
    <m/>
    <m/>
    <m/>
    <m/>
    <m/>
    <m/>
    <m/>
    <m/>
    <m/>
    <x v="9"/>
  </r>
  <r>
    <n v="22.708333333332686"/>
    <m/>
    <m/>
    <m/>
    <m/>
    <m/>
    <m/>
    <m/>
    <m/>
    <m/>
    <m/>
    <m/>
    <x v="9"/>
  </r>
  <r>
    <n v="22.716666666666018"/>
    <m/>
    <m/>
    <m/>
    <m/>
    <m/>
    <m/>
    <m/>
    <m/>
    <m/>
    <m/>
    <m/>
    <x v="9"/>
  </r>
  <r>
    <n v="22.724999999999351"/>
    <m/>
    <m/>
    <m/>
    <m/>
    <m/>
    <m/>
    <m/>
    <m/>
    <m/>
    <m/>
    <m/>
    <x v="9"/>
  </r>
  <r>
    <n v="22.733333333332684"/>
    <m/>
    <m/>
    <m/>
    <m/>
    <m/>
    <m/>
    <m/>
    <m/>
    <m/>
    <m/>
    <m/>
    <x v="9"/>
  </r>
  <r>
    <n v="22.741666666666017"/>
    <m/>
    <m/>
    <m/>
    <m/>
    <m/>
    <m/>
    <m/>
    <m/>
    <m/>
    <m/>
    <m/>
    <x v="9"/>
  </r>
  <r>
    <n v="22.74999999999935"/>
    <m/>
    <m/>
    <m/>
    <m/>
    <m/>
    <m/>
    <m/>
    <m/>
    <m/>
    <m/>
    <m/>
    <x v="9"/>
  </r>
  <r>
    <n v="22.758333333332683"/>
    <m/>
    <m/>
    <m/>
    <m/>
    <m/>
    <m/>
    <m/>
    <m/>
    <m/>
    <m/>
    <m/>
    <x v="9"/>
  </r>
  <r>
    <n v="22.766666666666016"/>
    <m/>
    <m/>
    <m/>
    <m/>
    <m/>
    <m/>
    <m/>
    <m/>
    <m/>
    <m/>
    <m/>
    <x v="9"/>
  </r>
  <r>
    <n v="22.774999999999348"/>
    <m/>
    <m/>
    <m/>
    <m/>
    <m/>
    <m/>
    <m/>
    <m/>
    <m/>
    <m/>
    <m/>
    <x v="9"/>
  </r>
  <r>
    <n v="22.783333333332681"/>
    <m/>
    <m/>
    <m/>
    <m/>
    <m/>
    <m/>
    <m/>
    <m/>
    <m/>
    <m/>
    <m/>
    <x v="9"/>
  </r>
  <r>
    <n v="22.791666666666014"/>
    <m/>
    <m/>
    <m/>
    <m/>
    <m/>
    <m/>
    <m/>
    <m/>
    <m/>
    <m/>
    <m/>
    <x v="9"/>
  </r>
  <r>
    <n v="22.799999999999347"/>
    <m/>
    <m/>
    <m/>
    <m/>
    <m/>
    <m/>
    <m/>
    <m/>
    <m/>
    <m/>
    <m/>
    <x v="9"/>
  </r>
  <r>
    <n v="22.80833333333268"/>
    <m/>
    <m/>
    <m/>
    <m/>
    <m/>
    <m/>
    <m/>
    <m/>
    <m/>
    <m/>
    <m/>
    <x v="9"/>
  </r>
  <r>
    <n v="22.816666666666013"/>
    <m/>
    <m/>
    <m/>
    <m/>
    <m/>
    <m/>
    <m/>
    <m/>
    <m/>
    <m/>
    <m/>
    <x v="9"/>
  </r>
  <r>
    <n v="22.824999999999346"/>
    <m/>
    <m/>
    <m/>
    <m/>
    <m/>
    <m/>
    <m/>
    <m/>
    <m/>
    <m/>
    <m/>
    <x v="9"/>
  </r>
  <r>
    <n v="22.833333333332678"/>
    <m/>
    <m/>
    <m/>
    <m/>
    <m/>
    <m/>
    <m/>
    <m/>
    <m/>
    <m/>
    <m/>
    <x v="9"/>
  </r>
  <r>
    <n v="22.841666666666011"/>
    <m/>
    <m/>
    <m/>
    <m/>
    <m/>
    <m/>
    <m/>
    <m/>
    <m/>
    <m/>
    <m/>
    <x v="9"/>
  </r>
  <r>
    <n v="22.849999999999344"/>
    <m/>
    <m/>
    <m/>
    <m/>
    <m/>
    <m/>
    <m/>
    <m/>
    <m/>
    <m/>
    <m/>
    <x v="9"/>
  </r>
  <r>
    <n v="22.858333333332677"/>
    <m/>
    <m/>
    <m/>
    <m/>
    <m/>
    <m/>
    <m/>
    <m/>
    <m/>
    <m/>
    <m/>
    <x v="9"/>
  </r>
  <r>
    <n v="22.86666666666601"/>
    <m/>
    <m/>
    <m/>
    <m/>
    <m/>
    <m/>
    <m/>
    <m/>
    <m/>
    <m/>
    <m/>
    <x v="9"/>
  </r>
  <r>
    <n v="22.874999999999343"/>
    <m/>
    <m/>
    <m/>
    <m/>
    <m/>
    <m/>
    <m/>
    <m/>
    <m/>
    <m/>
    <m/>
    <x v="9"/>
  </r>
  <r>
    <n v="22.883333333332676"/>
    <m/>
    <m/>
    <m/>
    <m/>
    <m/>
    <m/>
    <m/>
    <m/>
    <m/>
    <m/>
    <m/>
    <x v="9"/>
  </r>
  <r>
    <n v="22.891666666666008"/>
    <m/>
    <m/>
    <m/>
    <m/>
    <m/>
    <m/>
    <m/>
    <m/>
    <m/>
    <m/>
    <m/>
    <x v="9"/>
  </r>
  <r>
    <n v="22.899999999999341"/>
    <m/>
    <m/>
    <m/>
    <m/>
    <m/>
    <m/>
    <m/>
    <m/>
    <m/>
    <m/>
    <m/>
    <x v="9"/>
  </r>
  <r>
    <n v="22.908333333332674"/>
    <m/>
    <m/>
    <m/>
    <m/>
    <m/>
    <m/>
    <m/>
    <m/>
    <m/>
    <m/>
    <m/>
    <x v="9"/>
  </r>
  <r>
    <n v="22.916666666666007"/>
    <m/>
    <m/>
    <m/>
    <m/>
    <m/>
    <m/>
    <m/>
    <m/>
    <m/>
    <m/>
    <m/>
    <x v="9"/>
  </r>
  <r>
    <n v="22.92499999999934"/>
    <m/>
    <m/>
    <m/>
    <m/>
    <m/>
    <m/>
    <m/>
    <m/>
    <m/>
    <m/>
    <m/>
    <x v="9"/>
  </r>
  <r>
    <n v="22.933333333332673"/>
    <m/>
    <m/>
    <m/>
    <m/>
    <m/>
    <m/>
    <m/>
    <m/>
    <m/>
    <m/>
    <m/>
    <x v="9"/>
  </r>
  <r>
    <n v="22.941666666666006"/>
    <m/>
    <m/>
    <m/>
    <m/>
    <m/>
    <m/>
    <m/>
    <m/>
    <m/>
    <m/>
    <m/>
    <x v="9"/>
  </r>
  <r>
    <n v="22.949999999999338"/>
    <m/>
    <m/>
    <m/>
    <m/>
    <m/>
    <m/>
    <m/>
    <m/>
    <m/>
    <m/>
    <m/>
    <x v="9"/>
  </r>
  <r>
    <n v="22.958333333332671"/>
    <m/>
    <m/>
    <m/>
    <m/>
    <m/>
    <m/>
    <m/>
    <m/>
    <m/>
    <m/>
    <m/>
    <x v="9"/>
  </r>
  <r>
    <n v="22.966666666666004"/>
    <m/>
    <m/>
    <m/>
    <m/>
    <m/>
    <m/>
    <m/>
    <m/>
    <m/>
    <m/>
    <m/>
    <x v="9"/>
  </r>
  <r>
    <n v="22.974999999999337"/>
    <m/>
    <m/>
    <m/>
    <m/>
    <m/>
    <m/>
    <m/>
    <m/>
    <m/>
    <m/>
    <m/>
    <x v="9"/>
  </r>
  <r>
    <n v="22.98333333333267"/>
    <m/>
    <m/>
    <m/>
    <m/>
    <m/>
    <m/>
    <m/>
    <m/>
    <m/>
    <m/>
    <m/>
    <x v="9"/>
  </r>
  <r>
    <n v="22.991666666666003"/>
    <m/>
    <m/>
    <m/>
    <m/>
    <m/>
    <m/>
    <m/>
    <m/>
    <m/>
    <m/>
    <m/>
    <x v="9"/>
  </r>
  <r>
    <n v="22.999999999999336"/>
    <m/>
    <m/>
    <m/>
    <m/>
    <m/>
    <m/>
    <m/>
    <m/>
    <m/>
    <m/>
    <m/>
    <x v="9"/>
  </r>
  <r>
    <n v="23.008333333332669"/>
    <m/>
    <m/>
    <m/>
    <m/>
    <m/>
    <m/>
    <m/>
    <m/>
    <m/>
    <m/>
    <m/>
    <x v="9"/>
  </r>
  <r>
    <n v="23.016666666666001"/>
    <m/>
    <m/>
    <m/>
    <m/>
    <m/>
    <m/>
    <m/>
    <m/>
    <m/>
    <m/>
    <m/>
    <x v="9"/>
  </r>
  <r>
    <n v="23.024999999999334"/>
    <m/>
    <m/>
    <m/>
    <m/>
    <m/>
    <m/>
    <m/>
    <m/>
    <m/>
    <m/>
    <m/>
    <x v="9"/>
  </r>
  <r>
    <n v="23.033333333332667"/>
    <m/>
    <m/>
    <m/>
    <m/>
    <m/>
    <m/>
    <m/>
    <m/>
    <m/>
    <m/>
    <m/>
    <x v="9"/>
  </r>
  <r>
    <n v="23.041666666666"/>
    <m/>
    <m/>
    <m/>
    <m/>
    <m/>
    <m/>
    <m/>
    <m/>
    <m/>
    <m/>
    <m/>
    <x v="9"/>
  </r>
  <r>
    <n v="23.049999999999333"/>
    <m/>
    <m/>
    <m/>
    <m/>
    <m/>
    <m/>
    <m/>
    <m/>
    <m/>
    <m/>
    <m/>
    <x v="9"/>
  </r>
  <r>
    <n v="23.058333333332666"/>
    <m/>
    <m/>
    <m/>
    <m/>
    <m/>
    <m/>
    <m/>
    <m/>
    <m/>
    <m/>
    <m/>
    <x v="9"/>
  </r>
  <r>
    <n v="23.066666666665999"/>
    <m/>
    <m/>
    <m/>
    <m/>
    <m/>
    <m/>
    <m/>
    <m/>
    <m/>
    <m/>
    <m/>
    <x v="9"/>
  </r>
  <r>
    <n v="23.074999999999331"/>
    <m/>
    <m/>
    <m/>
    <m/>
    <m/>
    <m/>
    <m/>
    <m/>
    <m/>
    <m/>
    <m/>
    <x v="9"/>
  </r>
  <r>
    <n v="23.083333333332664"/>
    <m/>
    <m/>
    <m/>
    <m/>
    <m/>
    <m/>
    <m/>
    <m/>
    <m/>
    <m/>
    <m/>
    <x v="9"/>
  </r>
  <r>
    <n v="23.091666666665997"/>
    <m/>
    <m/>
    <m/>
    <m/>
    <m/>
    <m/>
    <m/>
    <m/>
    <m/>
    <m/>
    <m/>
    <x v="9"/>
  </r>
  <r>
    <n v="23.09999999999933"/>
    <m/>
    <m/>
    <m/>
    <m/>
    <m/>
    <m/>
    <m/>
    <m/>
    <m/>
    <m/>
    <m/>
    <x v="9"/>
  </r>
  <r>
    <n v="23.108333333332663"/>
    <m/>
    <m/>
    <m/>
    <m/>
    <m/>
    <m/>
    <m/>
    <m/>
    <m/>
    <m/>
    <m/>
    <x v="9"/>
  </r>
  <r>
    <n v="23.116666666665996"/>
    <m/>
    <m/>
    <m/>
    <m/>
    <m/>
    <m/>
    <m/>
    <m/>
    <m/>
    <m/>
    <m/>
    <x v="9"/>
  </r>
  <r>
    <n v="23.124999999999329"/>
    <m/>
    <m/>
    <m/>
    <m/>
    <m/>
    <m/>
    <m/>
    <m/>
    <m/>
    <m/>
    <m/>
    <x v="9"/>
  </r>
  <r>
    <n v="23.133333333332661"/>
    <m/>
    <m/>
    <m/>
    <m/>
    <m/>
    <m/>
    <m/>
    <m/>
    <m/>
    <m/>
    <m/>
    <x v="9"/>
  </r>
  <r>
    <n v="23.141666666665994"/>
    <m/>
    <m/>
    <m/>
    <m/>
    <m/>
    <m/>
    <m/>
    <m/>
    <m/>
    <m/>
    <m/>
    <x v="9"/>
  </r>
  <r>
    <n v="23.149999999999327"/>
    <m/>
    <m/>
    <m/>
    <m/>
    <m/>
    <m/>
    <m/>
    <m/>
    <m/>
    <m/>
    <m/>
    <x v="9"/>
  </r>
  <r>
    <n v="23.15833333333266"/>
    <m/>
    <m/>
    <m/>
    <m/>
    <m/>
    <m/>
    <m/>
    <m/>
    <m/>
    <m/>
    <m/>
    <x v="9"/>
  </r>
  <r>
    <n v="23.166666666665993"/>
    <m/>
    <m/>
    <m/>
    <m/>
    <m/>
    <m/>
    <m/>
    <m/>
    <m/>
    <m/>
    <m/>
    <x v="9"/>
  </r>
  <r>
    <n v="23.174999999999326"/>
    <m/>
    <m/>
    <m/>
    <m/>
    <m/>
    <m/>
    <m/>
    <m/>
    <m/>
    <m/>
    <m/>
    <x v="9"/>
  </r>
  <r>
    <n v="23.183333333332659"/>
    <m/>
    <m/>
    <m/>
    <m/>
    <m/>
    <m/>
    <m/>
    <m/>
    <m/>
    <m/>
    <m/>
    <x v="9"/>
  </r>
  <r>
    <n v="23.191666666665991"/>
    <m/>
    <m/>
    <m/>
    <m/>
    <m/>
    <m/>
    <m/>
    <m/>
    <m/>
    <m/>
    <m/>
    <x v="9"/>
  </r>
  <r>
    <n v="23.199999999999324"/>
    <m/>
    <m/>
    <m/>
    <m/>
    <m/>
    <m/>
    <m/>
    <m/>
    <m/>
    <m/>
    <m/>
    <x v="9"/>
  </r>
  <r>
    <n v="23.208333333332657"/>
    <m/>
    <m/>
    <m/>
    <m/>
    <m/>
    <m/>
    <m/>
    <m/>
    <m/>
    <m/>
    <m/>
    <x v="9"/>
  </r>
  <r>
    <n v="23.21666666666599"/>
    <m/>
    <m/>
    <m/>
    <m/>
    <m/>
    <m/>
    <m/>
    <m/>
    <m/>
    <m/>
    <m/>
    <x v="9"/>
  </r>
  <r>
    <n v="23.224999999999323"/>
    <m/>
    <m/>
    <m/>
    <m/>
    <m/>
    <m/>
    <m/>
    <m/>
    <m/>
    <m/>
    <m/>
    <x v="9"/>
  </r>
  <r>
    <n v="23.233333333332656"/>
    <m/>
    <m/>
    <m/>
    <m/>
    <m/>
    <m/>
    <m/>
    <m/>
    <m/>
    <m/>
    <m/>
    <x v="9"/>
  </r>
  <r>
    <n v="23.241666666665989"/>
    <m/>
    <m/>
    <m/>
    <m/>
    <m/>
    <m/>
    <m/>
    <m/>
    <m/>
    <m/>
    <m/>
    <x v="9"/>
  </r>
  <r>
    <n v="23.249999999999321"/>
    <m/>
    <m/>
    <m/>
    <m/>
    <m/>
    <m/>
    <m/>
    <m/>
    <m/>
    <m/>
    <m/>
    <x v="9"/>
  </r>
  <r>
    <n v="23.258333333332654"/>
    <m/>
    <m/>
    <m/>
    <m/>
    <m/>
    <m/>
    <m/>
    <m/>
    <m/>
    <m/>
    <m/>
    <x v="9"/>
  </r>
  <r>
    <n v="23.266666666665987"/>
    <m/>
    <m/>
    <m/>
    <m/>
    <m/>
    <m/>
    <m/>
    <m/>
    <m/>
    <m/>
    <m/>
    <x v="9"/>
  </r>
  <r>
    <n v="23.27499999999932"/>
    <m/>
    <m/>
    <m/>
    <m/>
    <m/>
    <m/>
    <m/>
    <m/>
    <m/>
    <m/>
    <m/>
    <x v="9"/>
  </r>
  <r>
    <n v="23.283333333332653"/>
    <m/>
    <m/>
    <m/>
    <m/>
    <m/>
    <m/>
    <m/>
    <m/>
    <m/>
    <m/>
    <m/>
    <x v="9"/>
  </r>
  <r>
    <n v="23.291666666665986"/>
    <m/>
    <m/>
    <m/>
    <m/>
    <m/>
    <m/>
    <m/>
    <m/>
    <m/>
    <m/>
    <m/>
    <x v="9"/>
  </r>
  <r>
    <n v="23.299999999999319"/>
    <m/>
    <m/>
    <m/>
    <m/>
    <m/>
    <m/>
    <m/>
    <m/>
    <m/>
    <m/>
    <m/>
    <x v="9"/>
  </r>
  <r>
    <n v="23.308333333332651"/>
    <m/>
    <m/>
    <m/>
    <m/>
    <m/>
    <m/>
    <m/>
    <m/>
    <m/>
    <m/>
    <m/>
    <x v="9"/>
  </r>
  <r>
    <n v="23.316666666665984"/>
    <m/>
    <m/>
    <m/>
    <m/>
    <m/>
    <m/>
    <m/>
    <m/>
    <m/>
    <m/>
    <m/>
    <x v="9"/>
  </r>
  <r>
    <n v="23.324999999999317"/>
    <m/>
    <m/>
    <m/>
    <m/>
    <m/>
    <m/>
    <m/>
    <m/>
    <m/>
    <m/>
    <m/>
    <x v="9"/>
  </r>
  <r>
    <n v="23.33333333333265"/>
    <m/>
    <m/>
    <m/>
    <m/>
    <m/>
    <m/>
    <m/>
    <m/>
    <m/>
    <m/>
    <m/>
    <x v="9"/>
  </r>
  <r>
    <n v="23.341666666665983"/>
    <m/>
    <m/>
    <m/>
    <m/>
    <m/>
    <m/>
    <m/>
    <m/>
    <m/>
    <m/>
    <m/>
    <x v="9"/>
  </r>
  <r>
    <n v="23.349999999999316"/>
    <m/>
    <m/>
    <m/>
    <m/>
    <m/>
    <m/>
    <m/>
    <m/>
    <m/>
    <m/>
    <m/>
    <x v="9"/>
  </r>
  <r>
    <n v="23.358333333332649"/>
    <m/>
    <m/>
    <m/>
    <m/>
    <m/>
    <m/>
    <m/>
    <m/>
    <m/>
    <m/>
    <m/>
    <x v="9"/>
  </r>
  <r>
    <n v="23.366666666665981"/>
    <m/>
    <m/>
    <m/>
    <m/>
    <m/>
    <m/>
    <m/>
    <m/>
    <m/>
    <m/>
    <m/>
    <x v="9"/>
  </r>
  <r>
    <n v="23.374999999999314"/>
    <m/>
    <m/>
    <m/>
    <m/>
    <m/>
    <m/>
    <m/>
    <m/>
    <m/>
    <m/>
    <m/>
    <x v="9"/>
  </r>
  <r>
    <n v="23.383333333332647"/>
    <m/>
    <m/>
    <m/>
    <m/>
    <m/>
    <m/>
    <m/>
    <m/>
    <m/>
    <m/>
    <m/>
    <x v="9"/>
  </r>
  <r>
    <n v="23.39166666666598"/>
    <m/>
    <m/>
    <m/>
    <m/>
    <m/>
    <m/>
    <m/>
    <m/>
    <m/>
    <m/>
    <m/>
    <x v="9"/>
  </r>
  <r>
    <n v="23.399999999999313"/>
    <m/>
    <m/>
    <m/>
    <m/>
    <m/>
    <m/>
    <m/>
    <m/>
    <m/>
    <m/>
    <m/>
    <x v="9"/>
  </r>
  <r>
    <n v="23.408333333332646"/>
    <m/>
    <m/>
    <m/>
    <m/>
    <m/>
    <m/>
    <m/>
    <m/>
    <m/>
    <m/>
    <m/>
    <x v="9"/>
  </r>
  <r>
    <n v="23.416666666665979"/>
    <m/>
    <m/>
    <m/>
    <m/>
    <m/>
    <m/>
    <m/>
    <m/>
    <m/>
    <m/>
    <m/>
    <x v="9"/>
  </r>
  <r>
    <n v="23.424999999999311"/>
    <m/>
    <m/>
    <m/>
    <m/>
    <m/>
    <m/>
    <m/>
    <m/>
    <m/>
    <m/>
    <m/>
    <x v="9"/>
  </r>
  <r>
    <n v="23.433333333332644"/>
    <m/>
    <m/>
    <m/>
    <m/>
    <m/>
    <m/>
    <m/>
    <m/>
    <m/>
    <m/>
    <m/>
    <x v="9"/>
  </r>
  <r>
    <n v="23.441666666665977"/>
    <m/>
    <m/>
    <m/>
    <m/>
    <m/>
    <m/>
    <m/>
    <m/>
    <m/>
    <m/>
    <m/>
    <x v="9"/>
  </r>
  <r>
    <n v="23.44999999999931"/>
    <m/>
    <m/>
    <m/>
    <m/>
    <m/>
    <m/>
    <m/>
    <m/>
    <m/>
    <m/>
    <m/>
    <x v="9"/>
  </r>
  <r>
    <n v="23.458333333332643"/>
    <m/>
    <m/>
    <m/>
    <m/>
    <m/>
    <m/>
    <m/>
    <m/>
    <m/>
    <m/>
    <m/>
    <x v="9"/>
  </r>
  <r>
    <n v="23.466666666665976"/>
    <m/>
    <m/>
    <m/>
    <m/>
    <m/>
    <m/>
    <m/>
    <m/>
    <m/>
    <m/>
    <m/>
    <x v="9"/>
  </r>
  <r>
    <n v="23.474999999999309"/>
    <m/>
    <m/>
    <m/>
    <m/>
    <m/>
    <m/>
    <m/>
    <m/>
    <m/>
    <m/>
    <m/>
    <x v="9"/>
  </r>
  <r>
    <n v="23.483333333332642"/>
    <m/>
    <m/>
    <m/>
    <m/>
    <m/>
    <m/>
    <m/>
    <m/>
    <m/>
    <m/>
    <m/>
    <x v="9"/>
  </r>
  <r>
    <n v="23.491666666665974"/>
    <m/>
    <m/>
    <m/>
    <m/>
    <m/>
    <m/>
    <m/>
    <m/>
    <m/>
    <m/>
    <m/>
    <x v="9"/>
  </r>
  <r>
    <n v="23.499999999999307"/>
    <m/>
    <m/>
    <m/>
    <m/>
    <m/>
    <m/>
    <m/>
    <m/>
    <m/>
    <m/>
    <m/>
    <x v="9"/>
  </r>
  <r>
    <n v="23.50833333333264"/>
    <m/>
    <m/>
    <m/>
    <m/>
    <m/>
    <m/>
    <m/>
    <m/>
    <m/>
    <m/>
    <m/>
    <x v="9"/>
  </r>
  <r>
    <n v="23.516666666665973"/>
    <m/>
    <m/>
    <m/>
    <m/>
    <m/>
    <m/>
    <m/>
    <m/>
    <m/>
    <m/>
    <m/>
    <x v="9"/>
  </r>
  <r>
    <n v="23.524999999999306"/>
    <m/>
    <m/>
    <m/>
    <m/>
    <m/>
    <m/>
    <m/>
    <m/>
    <m/>
    <m/>
    <m/>
    <x v="9"/>
  </r>
  <r>
    <n v="23.533333333332639"/>
    <m/>
    <m/>
    <m/>
    <m/>
    <m/>
    <m/>
    <m/>
    <m/>
    <m/>
    <m/>
    <m/>
    <x v="9"/>
  </r>
  <r>
    <n v="23.541666666665972"/>
    <m/>
    <m/>
    <m/>
    <m/>
    <m/>
    <m/>
    <m/>
    <m/>
    <m/>
    <m/>
    <m/>
    <x v="9"/>
  </r>
  <r>
    <n v="23.549999999999304"/>
    <m/>
    <m/>
    <m/>
    <m/>
    <m/>
    <m/>
    <m/>
    <m/>
    <m/>
    <m/>
    <m/>
    <x v="9"/>
  </r>
  <r>
    <n v="23.558333333332637"/>
    <m/>
    <m/>
    <m/>
    <m/>
    <m/>
    <m/>
    <m/>
    <m/>
    <m/>
    <m/>
    <m/>
    <x v="9"/>
  </r>
  <r>
    <n v="23.56666666666597"/>
    <m/>
    <m/>
    <m/>
    <m/>
    <m/>
    <m/>
    <m/>
    <m/>
    <m/>
    <m/>
    <m/>
    <x v="9"/>
  </r>
  <r>
    <n v="23.574999999999303"/>
    <m/>
    <m/>
    <m/>
    <m/>
    <m/>
    <m/>
    <m/>
    <m/>
    <m/>
    <m/>
    <m/>
    <x v="9"/>
  </r>
  <r>
    <n v="23.583333333332636"/>
    <m/>
    <m/>
    <m/>
    <m/>
    <m/>
    <m/>
    <m/>
    <m/>
    <m/>
    <m/>
    <m/>
    <x v="9"/>
  </r>
  <r>
    <n v="23.591666666665969"/>
    <m/>
    <m/>
    <m/>
    <m/>
    <m/>
    <m/>
    <m/>
    <m/>
    <m/>
    <m/>
    <m/>
    <x v="9"/>
  </r>
  <r>
    <m/>
    <m/>
    <m/>
    <m/>
    <m/>
    <m/>
    <m/>
    <m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피벗 테이블2" cacheId="0" applyNumberFormats="0" applyBorderFormats="0" applyFontFormats="0" applyPatternFormats="0" applyAlignmentFormats="0" applyWidthHeightFormats="1" dataCaption="값" updatedVersion="6" minRefreshableVersion="3" useAutoFormatting="1" rowGrandTotals="0" colGrandTotals="0" itemPrintTitles="1" createdVersion="6" indent="0" compact="0" compactData="0" multipleFieldFilters="0">
  <location ref="W15:X24" firstHeaderRow="1" firstDataRow="1" firstDataCol="1"/>
  <pivotFields count="13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dataField="1" compact="0" outline="0" showAll="0" sortType="ascending" defaultSubtotal="0">
      <items count="55">
        <item x="0"/>
        <item m="1" x="22"/>
        <item x="1"/>
        <item m="1" x="11"/>
        <item x="2"/>
        <item x="3"/>
        <item m="1" x="10"/>
        <item x="4"/>
        <item m="1" x="20"/>
        <item x="5"/>
        <item m="1" x="25"/>
        <item x="6"/>
        <item x="7"/>
        <item m="1" x="41"/>
        <item x="8"/>
        <item m="1" x="36"/>
        <item m="1" x="30"/>
        <item m="1" x="33"/>
        <item m="1" x="40"/>
        <item m="1" x="32"/>
        <item m="1" x="46"/>
        <item m="1" x="29"/>
        <item m="1" x="50"/>
        <item m="1" x="27"/>
        <item m="1" x="12"/>
        <item m="1" x="48"/>
        <item m="1" x="39"/>
        <item m="1" x="23"/>
        <item m="1" x="17"/>
        <item m="1" x="45"/>
        <item m="1" x="19"/>
        <item m="1" x="43"/>
        <item m="1" x="16"/>
        <item m="1" x="38"/>
        <item m="1" x="14"/>
        <item m="1" x="35"/>
        <item m="1" x="21"/>
        <item m="1" x="53"/>
        <item m="1" x="44"/>
        <item m="1" x="31"/>
        <item m="1" x="18"/>
        <item m="1" x="52"/>
        <item m="1" x="42"/>
        <item m="1" x="28"/>
        <item m="1" x="15"/>
        <item m="1" x="51"/>
        <item m="1" x="37"/>
        <item m="1" x="26"/>
        <item m="1" x="13"/>
        <item m="1" x="49"/>
        <item m="1" x="34"/>
        <item m="1" x="24"/>
        <item m="1" x="54"/>
        <item m="1" x="47"/>
        <item h="1" x="9"/>
      </items>
    </pivotField>
  </pivotFields>
  <rowFields count="1">
    <field x="12"/>
  </rowFields>
  <rowItems count="9">
    <i>
      <x/>
    </i>
    <i>
      <x v="2"/>
    </i>
    <i>
      <x v="4"/>
    </i>
    <i>
      <x v="5"/>
    </i>
    <i>
      <x v="7"/>
    </i>
    <i>
      <x v="9"/>
    </i>
    <i>
      <x v="11"/>
    </i>
    <i>
      <x v="12"/>
    </i>
    <i>
      <x v="14"/>
    </i>
  </rowItems>
  <colItems count="1">
    <i/>
  </colItems>
  <dataFields count="1">
    <dataField name="개수 : W" fld="12" subtotal="count" baseField="12" baseItem="1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0"/>
  <sheetViews>
    <sheetView zoomScale="70" zoomScaleNormal="70" workbookViewId="0">
      <selection activeCell="N6" sqref="N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6"/>
      <c r="Q5" s="6"/>
      <c r="R5" s="6"/>
    </row>
    <row r="6" spans="1:38">
      <c r="B6" s="7" t="s">
        <v>3</v>
      </c>
      <c r="C6" s="8" t="s">
        <v>101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1"/>
      <c r="B11" s="212"/>
      <c r="C11" s="213"/>
      <c r="D11" s="217" t="s">
        <v>14</v>
      </c>
      <c r="E11" s="217"/>
      <c r="F11" s="217"/>
      <c r="G11" s="217"/>
      <c r="H11" s="217"/>
      <c r="I11" s="218"/>
      <c r="J11" s="219" t="s">
        <v>15</v>
      </c>
      <c r="K11" s="217"/>
      <c r="L11" s="217"/>
      <c r="M11" s="217"/>
      <c r="N11" s="217"/>
      <c r="O11" s="217"/>
      <c r="P11" s="217"/>
      <c r="Q11" s="217"/>
      <c r="R11" s="218"/>
      <c r="S11" s="217" t="s">
        <v>16</v>
      </c>
      <c r="T11" s="217"/>
      <c r="U11" s="218"/>
      <c r="V11" s="219" t="s">
        <v>17</v>
      </c>
      <c r="W11" s="217"/>
      <c r="X11" s="217"/>
      <c r="Y11" s="217"/>
      <c r="Z11" s="217"/>
      <c r="AA11" s="217"/>
      <c r="AB11" s="217"/>
      <c r="AC11" s="217"/>
      <c r="AD11" s="218"/>
      <c r="AE11" s="219" t="s">
        <v>18</v>
      </c>
      <c r="AF11" s="217"/>
      <c r="AG11" s="218"/>
      <c r="AH11" s="217" t="s">
        <v>19</v>
      </c>
      <c r="AI11" s="217"/>
      <c r="AJ11" s="217"/>
      <c r="AK11" s="217"/>
      <c r="AL11" s="218"/>
    </row>
    <row r="12" spans="1:38" ht="16.5" thickBot="1">
      <c r="A12" s="214"/>
      <c r="B12" s="215"/>
      <c r="C12" s="216"/>
      <c r="D12" s="215" t="s">
        <v>20</v>
      </c>
      <c r="E12" s="215"/>
      <c r="F12" s="215"/>
      <c r="G12" s="215" t="s">
        <v>21</v>
      </c>
      <c r="H12" s="215"/>
      <c r="I12" s="216"/>
      <c r="J12" s="219" t="s">
        <v>102</v>
      </c>
      <c r="K12" s="217"/>
      <c r="L12" s="217"/>
      <c r="M12" s="217"/>
      <c r="N12" s="217"/>
      <c r="O12" s="217"/>
      <c r="P12" s="217"/>
      <c r="Q12" s="217"/>
      <c r="R12" s="218"/>
      <c r="S12" s="215" t="s">
        <v>23</v>
      </c>
      <c r="T12" s="215"/>
      <c r="U12" s="216"/>
      <c r="V12" s="219" t="s">
        <v>24</v>
      </c>
      <c r="W12" s="217"/>
      <c r="X12" s="217"/>
      <c r="Y12" s="217"/>
      <c r="Z12" s="217"/>
      <c r="AA12" s="217"/>
      <c r="AB12" s="217"/>
      <c r="AC12" s="217"/>
      <c r="AD12" s="218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1" t="s">
        <v>28</v>
      </c>
      <c r="K13" s="222"/>
      <c r="L13" s="222"/>
      <c r="M13" s="211" t="s">
        <v>29</v>
      </c>
      <c r="N13" s="212"/>
      <c r="O13" s="213"/>
      <c r="P13" s="211" t="s">
        <v>30</v>
      </c>
      <c r="Q13" s="212"/>
      <c r="R13" s="213"/>
      <c r="S13" s="8"/>
      <c r="T13" s="8"/>
      <c r="U13" s="9"/>
      <c r="V13" s="8" t="s">
        <v>26</v>
      </c>
      <c r="W13" s="8" t="s">
        <v>26</v>
      </c>
      <c r="X13" s="9" t="s">
        <v>26</v>
      </c>
      <c r="Y13" s="211" t="s">
        <v>29</v>
      </c>
      <c r="Z13" s="212"/>
      <c r="AA13" s="213"/>
      <c r="AB13" s="211" t="s">
        <v>31</v>
      </c>
      <c r="AC13" s="212"/>
      <c r="AD13" s="213"/>
      <c r="AE13" s="211" t="s">
        <v>32</v>
      </c>
      <c r="AF13" s="212"/>
      <c r="AG13" s="212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curve'!$B$2+'Updated standard curve'!$B$3)*FA!M15</f>
        <v>-8.9999999999999998E-4</v>
      </c>
      <c r="Q15" s="36">
        <f>(K15*'Updated standard curve'!$B$2+'Updated standard curve'!$B$3)*FA!N15</f>
        <v>-8.9999999999999998E-4</v>
      </c>
      <c r="R15" s="29">
        <f>(L15*'Updated standard curve'!$B$2+'Updated standard curve'!$B$3)*FA!O15</f>
        <v>-8.9999999999999998E-4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(V15^2*'Updated standard curve'!$M$2+V15*'Updated standard curve'!$M$3+'Updated standard curve'!$M$4)*FA!Y15</f>
        <v>-1.2999999999999999E-3</v>
      </c>
      <c r="AC15" s="36">
        <f>(W15^2*'Updated standard curve'!$M$2+W15*'Updated standard curve'!$M$3+'Updated standard curve'!$M$4)*FA!Z15</f>
        <v>-1.2999999999999999E-3</v>
      </c>
      <c r="AD15" s="29">
        <f>(X15^2*'Updated standard curve'!$K$2+X15*'Updated standard curve'!$K$3+'Updated standard curve'!$K$4)*FA!AA15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curve'!$B$2+'Updated standard curve'!$B$3)*FA!M16</f>
        <v>-8.9999999999999998E-4</v>
      </c>
      <c r="Q16" s="38">
        <f>(K16*'Updated standard curve'!$B$2+'Updated standard curve'!$B$3)*FA!N16</f>
        <v>-8.9999999999999998E-4</v>
      </c>
      <c r="R16" s="31">
        <f>(L16*'Updated standard curve'!$B$2+'Updated standard curve'!$B$3)*FA!O16</f>
        <v>-8.9999999999999998E-4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(V16^2*'Updated standard curve'!$M$2+V16*'Updated standard curve'!$M$3+'Updated standard curve'!$M$4)*FA!Y16</f>
        <v>-1.2999999999999999E-3</v>
      </c>
      <c r="AC16" s="38">
        <f>(W16^2*'Updated standard curve'!$M$2+W16*'Updated standard curve'!$M$3+'Updated standard curve'!$M$4)*FA!Z16</f>
        <v>-1.2999999999999999E-3</v>
      </c>
      <c r="AD16" s="31">
        <f>(X16^2*'Updated standard curve'!$K$2+X16*'Updated standard curve'!$K$3+'Updated standard curve'!$K$4)*FA!AA16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curve'!$B$2+'Updated standard curve'!$B$3)*FA!M17</f>
        <v>-8.9999999999999998E-4</v>
      </c>
      <c r="Q17" s="38">
        <f>(K17*'Updated standard curve'!$B$2+'Updated standard curve'!$B$3)*FA!N17</f>
        <v>-8.9999999999999998E-4</v>
      </c>
      <c r="R17" s="31">
        <f>(L17*'Updated standard curve'!$B$2+'Updated standard curve'!$B$3)*FA!O17</f>
        <v>-8.9999999999999998E-4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(V17^2*'Updated standard curve'!$M$2+V17*'Updated standard curve'!$M$3+'Updated standard curve'!$M$4)*FA!Y17</f>
        <v>-1.2999999999999999E-3</v>
      </c>
      <c r="AC17" s="38">
        <f>(W17^2*'Updated standard curve'!$M$2+W17*'Updated standard curve'!$M$3+'Updated standard curve'!$M$4)*FA!Z17</f>
        <v>-1.2999999999999999E-3</v>
      </c>
      <c r="AD17" s="31">
        <f>(X17^2*'Updated standard curve'!$K$2+X17*'Updated standard curve'!$K$3+'Updated standard curve'!$K$4)*FA!AA17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curve'!$B$2+'Updated standard curve'!$B$3)*FA!M18</f>
        <v>-8.9999999999999998E-4</v>
      </c>
      <c r="Q18" s="38">
        <f>(K18*'Updated standard curve'!$B$2+'Updated standard curve'!$B$3)*FA!N18</f>
        <v>-8.9999999999999998E-4</v>
      </c>
      <c r="R18" s="31">
        <f>(L18*'Updated standard curve'!$B$2+'Updated standard curve'!$B$3)*FA!O18</f>
        <v>-8.9999999999999998E-4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(V18^2*'Updated standard curve'!$M$2+V18*'Updated standard curve'!$M$3+'Updated standard curve'!$M$4)*FA!Y18</f>
        <v>-1.2999999999999999E-3</v>
      </c>
      <c r="AC18" s="38">
        <f>(W18^2*'Updated standard curve'!$M$2+W18*'Updated standard curve'!$M$3+'Updated standard curve'!$M$4)*FA!Z18</f>
        <v>-1.2999999999999999E-3</v>
      </c>
      <c r="AD18" s="31">
        <f>(X18^2*'Updated standard curve'!$K$2+X18*'Updated standard curve'!$K$3+'Updated standard curve'!$K$4)*FA!AA18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curve'!$B$2+'Updated standard curve'!$B$3)*FA!M19</f>
        <v>-8.9999999999999998E-4</v>
      </c>
      <c r="Q19" s="38">
        <f>(K19*'Updated standard curve'!$B$2+'Updated standard curve'!$B$3)*FA!N19</f>
        <v>-8.9999999999999998E-4</v>
      </c>
      <c r="R19" s="31">
        <f>(L19*'Updated standard curve'!$B$2+'Updated standard curve'!$B$3)*FA!O19</f>
        <v>-8.9999999999999998E-4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(V19^2*'Updated standard curve'!$M$2+V19*'Updated standard curve'!$M$3+'Updated standard curve'!$M$4)*FA!Y19</f>
        <v>-1.2999999999999999E-3</v>
      </c>
      <c r="AC19" s="38">
        <f>(W19^2*'Updated standard curve'!$M$2+W19*'Updated standard curve'!$M$3+'Updated standard curve'!$M$4)*FA!Z19</f>
        <v>-1.2999999999999999E-3</v>
      </c>
      <c r="AD19" s="31">
        <f>(X19^2*'Updated standard curve'!$K$2+X19*'Updated standard curve'!$K$3+'Updated standard curve'!$K$4)*FA!AA19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curve'!$B$2+'Updated standard curve'!$B$3)*FA!M20</f>
        <v>-8.9999999999999998E-4</v>
      </c>
      <c r="Q20" s="38">
        <f>(K20*'Updated standard curve'!$B$2+'Updated standard curve'!$B$3)*FA!N20</f>
        <v>-8.9999999999999998E-4</v>
      </c>
      <c r="R20" s="31">
        <f>(L20*'Updated standard curve'!$B$2+'Updated standard curve'!$B$3)*FA!O20</f>
        <v>-8.9999999999999998E-4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(V20^2*'Updated standard curve'!$M$2+V20*'Updated standard curve'!$M$3+'Updated standard curve'!$M$4)*FA!Y20</f>
        <v>-1.2999999999999999E-3</v>
      </c>
      <c r="AC20" s="38">
        <f>(W20^2*'Updated standard curve'!$M$2+W20*'Updated standard curve'!$M$3+'Updated standard curve'!$M$4)*FA!Z20</f>
        <v>-1.2999999999999999E-3</v>
      </c>
      <c r="AD20" s="31">
        <f>(X20^2*'Updated standard curve'!$K$2+X20*'Updated standard curve'!$K$3+'Updated standard curve'!$K$4)*FA!AA20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curve'!$B$2+'Updated standard curve'!$B$3)*FA!M21</f>
        <v>-8.9999999999999998E-4</v>
      </c>
      <c r="Q21" s="38">
        <f>(K21*'Updated standard curve'!$B$2+'Updated standard curve'!$B$3)*FA!N21</f>
        <v>-8.9999999999999998E-4</v>
      </c>
      <c r="R21" s="31">
        <f>(L21*'Updated standard curve'!$B$2+'Updated standard curve'!$B$3)*FA!O21</f>
        <v>-8.9999999999999998E-4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(V21^2*'Updated standard curve'!$M$2+V21*'Updated standard curve'!$M$3+'Updated standard curve'!$M$4)*FA!Y21</f>
        <v>-1.2999999999999999E-3</v>
      </c>
      <c r="AC21" s="38">
        <f>(W21^2*'Updated standard curve'!$M$2+W21*'Updated standard curve'!$M$3+'Updated standard curve'!$M$4)*FA!Z21</f>
        <v>-1.2999999999999999E-3</v>
      </c>
      <c r="AD21" s="31">
        <f>(X21^2*'Updated standard curve'!$K$2+X21*'Updated standard curve'!$K$3+'Updated standard curve'!$K$4)*FA!AA21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0" t="s">
        <v>151</v>
      </c>
      <c r="AB28" s="220"/>
      <c r="AC28" s="220"/>
      <c r="AD28" s="220" t="s">
        <v>45</v>
      </c>
      <c r="AE28" s="220"/>
      <c r="AF28" s="220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102</v>
      </c>
      <c r="AI29" s="21">
        <v>46.03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-4.1426999999999999E-2</v>
      </c>
      <c r="AB30" s="2">
        <f>Q15*(AF15+$AF$12)*$AI$29</f>
        <v>-4.1426999999999999E-2</v>
      </c>
      <c r="AC30" s="2">
        <f>R15*(AG15+$AG$12)*$AI$29</f>
        <v>-8.2853999999999997E-2</v>
      </c>
      <c r="AD30" s="2">
        <f>AB15*(AE15+$AE$12)*$AI$30</f>
        <v>-7.2942999999999994E-2</v>
      </c>
      <c r="AE30" s="2">
        <f>AC15*(AF15+$AF$12)*$AI$30</f>
        <v>-7.2942999999999994E-2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-4.1426999999999999E-2</v>
      </c>
      <c r="AB31" s="2">
        <f>Q16*(AF16+$AF$12)*$AI$29</f>
        <v>-4.1426999999999999E-2</v>
      </c>
      <c r="AC31" s="2">
        <f>R16*(AG16+$AG$12)*$AI$29</f>
        <v>-8.2853999999999997E-2</v>
      </c>
      <c r="AD31" s="2">
        <f>AB16*(AE16+$AE$12)*$AI$30</f>
        <v>-7.2942999999999994E-2</v>
      </c>
      <c r="AE31" s="2">
        <f>AC16*(AF16+$AF$12)*$AI$30</f>
        <v>-7.2942999999999994E-2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-4.1426999999999999E-2</v>
      </c>
      <c r="AB32" s="2">
        <f t="shared" ref="AB32:AB36" si="2">Q17*(AF17+$AF$12)*$AI$29</f>
        <v>-4.1426999999999999E-2</v>
      </c>
      <c r="AC32" s="2">
        <f t="shared" ref="AC32:AC36" si="3">R17*(AG17+$AG$12)*$AI$29</f>
        <v>-8.2853999999999997E-2</v>
      </c>
      <c r="AD32" s="2">
        <f t="shared" ref="AD32:AD36" si="4">AB17*(AE17+$AE$12)*$AI$30</f>
        <v>-7.2942999999999994E-2</v>
      </c>
      <c r="AE32" s="2">
        <f t="shared" ref="AE32:AE36" si="5">AC17*(AF17+$AF$12)*$AI$30</f>
        <v>-7.2942999999999994E-2</v>
      </c>
      <c r="AF32" s="2">
        <f t="shared" ref="AF32:AF36" si="6">AD17*(AG17+$AG$12)*$AI$30</f>
        <v>1.2344199999999999</v>
      </c>
      <c r="AI32" s="2">
        <f>'Auto save'!AB16</f>
        <v>2.3877777777777779E-2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-4.1426999999999999E-2</v>
      </c>
      <c r="AB33" s="2">
        <f t="shared" si="2"/>
        <v>-4.1426999999999999E-2</v>
      </c>
      <c r="AC33" s="2">
        <f t="shared" si="3"/>
        <v>-8.2853999999999997E-2</v>
      </c>
      <c r="AD33" s="2">
        <f t="shared" si="4"/>
        <v>-7.2942999999999994E-2</v>
      </c>
      <c r="AE33" s="2">
        <f t="shared" si="5"/>
        <v>-7.2942999999999994E-2</v>
      </c>
      <c r="AF33" s="2">
        <f t="shared" si="6"/>
        <v>1.2344199999999999</v>
      </c>
      <c r="AI33" s="2">
        <f>AI32/(AB36/1000)</f>
        <v>-576.38201602283004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-4.1426999999999999E-2</v>
      </c>
      <c r="AB34" s="2">
        <f t="shared" si="2"/>
        <v>-4.1426999999999999E-2</v>
      </c>
      <c r="AC34" s="2">
        <f t="shared" si="3"/>
        <v>-8.2853999999999997E-2</v>
      </c>
      <c r="AD34" s="2">
        <f t="shared" si="4"/>
        <v>-7.2942999999999994E-2</v>
      </c>
      <c r="AE34" s="2">
        <f t="shared" si="5"/>
        <v>-7.2942999999999994E-2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-4.1426999999999999E-2</v>
      </c>
      <c r="AB35" s="2">
        <f t="shared" si="2"/>
        <v>-4.1426999999999999E-2</v>
      </c>
      <c r="AC35" s="2">
        <f t="shared" si="3"/>
        <v>-8.2853999999999997E-2</v>
      </c>
      <c r="AD35" s="2">
        <f t="shared" si="4"/>
        <v>-7.2942999999999994E-2</v>
      </c>
      <c r="AE35" s="2">
        <f t="shared" si="5"/>
        <v>-7.2942999999999994E-2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-4.1426999999999999E-2</v>
      </c>
      <c r="AB36" s="2">
        <f t="shared" si="2"/>
        <v>-4.1426999999999999E-2</v>
      </c>
      <c r="AC36" s="2">
        <f t="shared" si="3"/>
        <v>-8.2853999999999997E-2</v>
      </c>
      <c r="AD36" s="2">
        <f t="shared" si="4"/>
        <v>-7.2942999999999994E-2</v>
      </c>
      <c r="AE36" s="2">
        <f t="shared" si="5"/>
        <v>-7.2942999999999994E-2</v>
      </c>
      <c r="AF36" s="2">
        <f t="shared" si="6"/>
        <v>1.2344199999999999</v>
      </c>
    </row>
    <row r="41" spans="1:36">
      <c r="Z41" s="2" t="s">
        <v>52</v>
      </c>
      <c r="AA41" s="220" t="s">
        <v>152</v>
      </c>
      <c r="AB41" s="220"/>
      <c r="AC41" s="220"/>
      <c r="AD41" s="220" t="s">
        <v>54</v>
      </c>
      <c r="AE41" s="220"/>
      <c r="AF41" s="220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ref="AF42:AF47" si="9">AF30/$AD$30*100</f>
        <v>-1692.3076923076924</v>
      </c>
    </row>
    <row r="43" spans="1:36">
      <c r="Z43" s="21">
        <f t="shared" ref="Z43:Z48" si="10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9"/>
        <v>-1692.3076923076924</v>
      </c>
    </row>
    <row r="44" spans="1:36">
      <c r="Z44" s="21">
        <f t="shared" si="10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9"/>
        <v>-1692.3076923076924</v>
      </c>
    </row>
    <row r="45" spans="1:36">
      <c r="W45" s="34"/>
      <c r="X45" s="34"/>
      <c r="Y45" s="34"/>
      <c r="Z45" s="21">
        <f t="shared" si="10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9"/>
        <v>-1692.3076923076924</v>
      </c>
      <c r="AG45" s="34"/>
    </row>
    <row r="46" spans="1:36">
      <c r="Z46" s="21">
        <f t="shared" si="10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9"/>
        <v>-1692.3076923076924</v>
      </c>
      <c r="AG46" s="34"/>
    </row>
    <row r="47" spans="1:36">
      <c r="Z47" s="21">
        <f t="shared" si="10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9"/>
        <v>-1692.3076923076924</v>
      </c>
      <c r="AG47" s="34"/>
    </row>
    <row r="48" spans="1:36">
      <c r="Z48" s="21">
        <f t="shared" si="10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-1692.3076923076924</v>
      </c>
      <c r="AG48" s="34"/>
    </row>
    <row r="49" spans="26:33">
      <c r="AA49" s="34"/>
      <c r="AB49" s="34"/>
      <c r="AC49" s="34"/>
      <c r="AD49" s="34"/>
      <c r="AE49" s="34"/>
      <c r="AF49" s="34"/>
      <c r="AG49" s="34"/>
    </row>
    <row r="50" spans="26:33">
      <c r="AA50" s="34"/>
      <c r="AB50" s="34"/>
      <c r="AC50" s="34"/>
      <c r="AD50" s="34"/>
      <c r="AE50" s="34"/>
      <c r="AF50" s="34"/>
      <c r="AG50" s="34"/>
    </row>
    <row r="52" spans="26:33">
      <c r="Z52" s="2" t="s">
        <v>178</v>
      </c>
      <c r="AA52" s="34" t="s">
        <v>179</v>
      </c>
      <c r="AB52" s="34"/>
    </row>
    <row r="53" spans="26:33">
      <c r="Z53" s="21">
        <f>C15</f>
        <v>0</v>
      </c>
      <c r="AA53" s="34"/>
      <c r="AB53" s="34"/>
    </row>
    <row r="54" spans="26:33">
      <c r="Z54" s="21">
        <f t="shared" ref="Z54:Z57" si="11">C16</f>
        <v>0</v>
      </c>
      <c r="AA54" s="34" t="e">
        <f>(Q16*(AF16+$AF$12)-Q15*(AF15+$AF$12))*$AI$29/(C16-C15)</f>
        <v>#DIV/0!</v>
      </c>
      <c r="AB54" s="34" t="e">
        <f>AA54/0.055</f>
        <v>#DIV/0!</v>
      </c>
    </row>
    <row r="55" spans="26:33">
      <c r="Z55" s="21">
        <f t="shared" si="11"/>
        <v>0</v>
      </c>
      <c r="AA55" s="34" t="e">
        <f>(Q17*(AF17+$AF$12)-Q16*(AF16+$AF$12))*$AI$29/(C17-C16)</f>
        <v>#DIV/0!</v>
      </c>
      <c r="AB55" s="34" t="e">
        <f>AA55/0.055</f>
        <v>#DIV/0!</v>
      </c>
    </row>
    <row r="56" spans="26:33">
      <c r="Z56" s="21">
        <f t="shared" si="11"/>
        <v>0</v>
      </c>
      <c r="AA56" s="34" t="e">
        <f>(Q18*(AF18+$AF$12)-Q17*(AF17+$AF$12))*$AI$29/(C18-C17)</f>
        <v>#DIV/0!</v>
      </c>
      <c r="AB56" s="34" t="e">
        <f t="shared" ref="AB56" si="12">AA56/0.055</f>
        <v>#DIV/0!</v>
      </c>
    </row>
    <row r="57" spans="26:33">
      <c r="Z57" s="21">
        <f t="shared" si="11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3">
      <c r="AA58" s="34"/>
      <c r="AB58" s="34"/>
    </row>
    <row r="59" spans="26:33">
      <c r="AA59" s="34"/>
      <c r="AB59" s="34"/>
    </row>
    <row r="60" spans="26:33">
      <c r="AA60" s="34" t="s">
        <v>47</v>
      </c>
      <c r="AB60" s="34" t="s">
        <v>176</v>
      </c>
    </row>
    <row r="62" spans="26:33">
      <c r="AA62" s="34"/>
      <c r="AB62" s="207" t="s">
        <v>179</v>
      </c>
      <c r="AC62" s="207"/>
      <c r="AD62" s="207" t="s">
        <v>50</v>
      </c>
      <c r="AE62" s="207"/>
    </row>
    <row r="63" spans="26:33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3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3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3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 t="shared" ref="AD66:AD68" si="14">((96485*(AD17*(AG17+$AG$12)))/(10*AA66))*100</f>
        <v>#N/A</v>
      </c>
      <c r="AE66" s="142" t="e">
        <f t="shared" ref="AE66:AE68" si="15">($N$6*AA66)/(3.6*10^6*$AI$30*(AD17*(AG17+$AG$12)-$AD$15*($AG$15+$AG$12)))*1000</f>
        <v>#N/A</v>
      </c>
    </row>
    <row r="67" spans="26:31">
      <c r="Z67" s="21">
        <f t="shared" si="13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6">($N$6*AA67)/(3.6*10^6*$AI$29*(Q18*(AF18+$AF$12)-$Q$15*($AF$15+$AF$12)))*1000</f>
        <v>#N/A</v>
      </c>
      <c r="AD67" s="141" t="e">
        <f t="shared" si="14"/>
        <v>#N/A</v>
      </c>
      <c r="AE67" s="142" t="e">
        <f t="shared" si="15"/>
        <v>#N/A</v>
      </c>
    </row>
    <row r="68" spans="26:31">
      <c r="Z68" s="21">
        <f t="shared" si="13"/>
        <v>0</v>
      </c>
      <c r="AA68" s="34" t="e">
        <f>VLOOKUP(Z68, 'Auto save'!A5:$N$5000, 14, TRUE)</f>
        <v>#N/A</v>
      </c>
      <c r="AB68" s="141" t="e">
        <f t="shared" ref="AB68" si="17">((96485*(Q19*(AF19+$AF$12)))/(10*AA68))*100</f>
        <v>#N/A</v>
      </c>
      <c r="AC68" s="142" t="e">
        <f t="shared" si="16"/>
        <v>#N/A</v>
      </c>
      <c r="AD68" s="141" t="e">
        <f t="shared" si="14"/>
        <v>#N/A</v>
      </c>
      <c r="AE68" s="142" t="e">
        <f t="shared" si="15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3"/>
  <sheetViews>
    <sheetView topLeftCell="A22" zoomScale="85" zoomScaleNormal="85" workbookViewId="0">
      <selection activeCell="AA29" sqref="AA29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375" style="2" bestFit="1" customWidth="1"/>
    <col min="28" max="16384" width="8.625" style="2"/>
  </cols>
  <sheetData>
    <row r="1" spans="1:38" ht="16.5" thickBot="1"/>
    <row r="2" spans="1:38" ht="16.5">
      <c r="B2" s="153">
        <v>44711</v>
      </c>
      <c r="C2" s="178"/>
      <c r="D2" s="146"/>
      <c r="E2" s="146"/>
      <c r="F2" s="146"/>
      <c r="G2" s="146"/>
      <c r="H2" s="146"/>
      <c r="I2" s="146"/>
      <c r="J2" s="146"/>
      <c r="K2" s="146"/>
      <c r="L2" s="146"/>
    </row>
    <row r="3" spans="1:38" ht="17.25" thickBot="1">
      <c r="B3" s="170" t="s">
        <v>0</v>
      </c>
      <c r="C3" s="156">
        <v>7</v>
      </c>
      <c r="D3" s="146"/>
      <c r="E3" s="146"/>
      <c r="F3" s="146"/>
      <c r="G3" s="146"/>
      <c r="H3" s="146"/>
      <c r="I3" s="146"/>
      <c r="J3" s="146"/>
      <c r="K3" s="146"/>
      <c r="L3" s="146"/>
    </row>
    <row r="4" spans="1:38" ht="17.25" thickBot="1"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</row>
    <row r="5" spans="1:38" ht="17.25" thickBot="1">
      <c r="B5" s="223" t="s">
        <v>190</v>
      </c>
      <c r="C5" s="224"/>
      <c r="D5" s="224"/>
      <c r="E5" s="224"/>
      <c r="F5" s="224"/>
      <c r="G5" s="224"/>
      <c r="H5" s="224"/>
      <c r="I5" s="224"/>
      <c r="J5" s="224"/>
      <c r="K5" s="224"/>
      <c r="L5" s="225"/>
      <c r="M5" s="208" t="s">
        <v>2</v>
      </c>
      <c r="N5" s="209"/>
      <c r="O5" s="210"/>
      <c r="P5" s="6"/>
      <c r="Q5" s="6"/>
      <c r="R5" s="6"/>
    </row>
    <row r="6" spans="1:38" ht="16.5">
      <c r="B6" s="206" t="s">
        <v>3</v>
      </c>
      <c r="C6" s="149" t="s">
        <v>188</v>
      </c>
      <c r="D6" s="149"/>
      <c r="E6" s="149"/>
      <c r="F6" s="149"/>
      <c r="G6" s="149"/>
      <c r="H6" s="149"/>
      <c r="I6" s="149"/>
      <c r="J6" s="149"/>
      <c r="K6" s="149"/>
      <c r="L6" s="147"/>
      <c r="M6" s="7" t="s">
        <v>4</v>
      </c>
      <c r="N6" s="149">
        <v>20</v>
      </c>
      <c r="O6" s="17" t="s">
        <v>5</v>
      </c>
      <c r="P6" s="8"/>
      <c r="Q6" s="8"/>
      <c r="R6" s="8"/>
    </row>
    <row r="7" spans="1:38" ht="16.5">
      <c r="B7" s="148" t="s">
        <v>6</v>
      </c>
      <c r="C7" s="149" t="s">
        <v>7</v>
      </c>
      <c r="D7" s="149"/>
      <c r="E7" s="149"/>
      <c r="F7" s="149"/>
      <c r="G7" s="149"/>
      <c r="H7" s="149"/>
      <c r="I7" s="149"/>
      <c r="J7" s="149"/>
      <c r="K7" s="149"/>
      <c r="L7" s="147"/>
      <c r="M7" s="10" t="s">
        <v>8</v>
      </c>
      <c r="N7" s="8">
        <v>1</v>
      </c>
      <c r="O7" s="9" t="s">
        <v>9</v>
      </c>
      <c r="P7" s="8"/>
      <c r="Q7" s="8"/>
      <c r="R7" s="8"/>
      <c r="V7" s="25"/>
    </row>
    <row r="8" spans="1:38" ht="16.5">
      <c r="B8" s="148" t="s">
        <v>10</v>
      </c>
      <c r="C8" s="149" t="s">
        <v>7</v>
      </c>
      <c r="D8" s="149"/>
      <c r="E8" s="149"/>
      <c r="F8" s="149"/>
      <c r="G8" s="149"/>
      <c r="H8" s="149"/>
      <c r="I8" s="149"/>
      <c r="J8" s="149"/>
      <c r="K8" s="149"/>
      <c r="L8" s="147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7.25" thickBot="1">
      <c r="B9" s="168" t="s">
        <v>12</v>
      </c>
      <c r="C9" s="169" t="s">
        <v>13</v>
      </c>
      <c r="D9" s="169"/>
      <c r="E9" s="169"/>
      <c r="F9" s="169"/>
      <c r="G9" s="169"/>
      <c r="H9" s="169"/>
      <c r="I9" s="169"/>
      <c r="J9" s="169"/>
      <c r="K9" s="169"/>
      <c r="L9" s="156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1"/>
      <c r="B11" s="212"/>
      <c r="C11" s="213"/>
      <c r="D11" s="217" t="s">
        <v>14</v>
      </c>
      <c r="E11" s="217"/>
      <c r="F11" s="217"/>
      <c r="G11" s="217"/>
      <c r="H11" s="217"/>
      <c r="I11" s="218"/>
      <c r="J11" s="219" t="s">
        <v>15</v>
      </c>
      <c r="K11" s="217"/>
      <c r="L11" s="217"/>
      <c r="M11" s="217"/>
      <c r="N11" s="217"/>
      <c r="O11" s="217"/>
      <c r="P11" s="217"/>
      <c r="Q11" s="217"/>
      <c r="R11" s="218"/>
      <c r="S11" s="217" t="s">
        <v>16</v>
      </c>
      <c r="T11" s="217"/>
      <c r="U11" s="218"/>
      <c r="V11" s="219" t="s">
        <v>17</v>
      </c>
      <c r="W11" s="217"/>
      <c r="X11" s="217"/>
      <c r="Y11" s="217"/>
      <c r="Z11" s="217"/>
      <c r="AA11" s="217"/>
      <c r="AB11" s="217"/>
      <c r="AC11" s="217"/>
      <c r="AD11" s="218"/>
      <c r="AE11" s="219" t="s">
        <v>18</v>
      </c>
      <c r="AF11" s="217"/>
      <c r="AG11" s="218"/>
      <c r="AH11" s="217" t="s">
        <v>19</v>
      </c>
      <c r="AI11" s="217"/>
      <c r="AJ11" s="217"/>
      <c r="AK11" s="217"/>
      <c r="AL11" s="218"/>
    </row>
    <row r="12" spans="1:38" ht="16.5" thickBot="1">
      <c r="A12" s="214"/>
      <c r="B12" s="215"/>
      <c r="C12" s="216"/>
      <c r="D12" s="215" t="s">
        <v>20</v>
      </c>
      <c r="E12" s="215"/>
      <c r="F12" s="215"/>
      <c r="G12" s="215" t="s">
        <v>21</v>
      </c>
      <c r="H12" s="215"/>
      <c r="I12" s="216"/>
      <c r="J12" s="219" t="s">
        <v>22</v>
      </c>
      <c r="K12" s="217"/>
      <c r="L12" s="217"/>
      <c r="M12" s="217"/>
      <c r="N12" s="217"/>
      <c r="O12" s="217"/>
      <c r="P12" s="217"/>
      <c r="Q12" s="217"/>
      <c r="R12" s="218"/>
      <c r="S12" s="215" t="s">
        <v>23</v>
      </c>
      <c r="T12" s="215"/>
      <c r="U12" s="216"/>
      <c r="V12" s="219" t="s">
        <v>24</v>
      </c>
      <c r="W12" s="217"/>
      <c r="X12" s="217"/>
      <c r="Y12" s="217"/>
      <c r="Z12" s="217"/>
      <c r="AA12" s="217"/>
      <c r="AB12" s="217"/>
      <c r="AC12" s="217"/>
      <c r="AD12" s="218"/>
      <c r="AE12" s="13">
        <f>$N$8-AE15</f>
        <v>0.18999999999999995</v>
      </c>
      <c r="AF12" s="14">
        <f>$N$8-AF15</f>
        <v>0.19999999999999996</v>
      </c>
      <c r="AG12" s="15">
        <f>$N$7-AG15</f>
        <v>0.18999999999999995</v>
      </c>
      <c r="AH12" s="39"/>
      <c r="AI12" s="8"/>
      <c r="AJ12" s="8"/>
      <c r="AK12" s="8"/>
      <c r="AL12" s="9"/>
    </row>
    <row r="13" spans="1:38" s="146" customFormat="1" ht="16.5">
      <c r="A13" s="148"/>
      <c r="B13" s="147"/>
      <c r="C13" s="147" t="s">
        <v>25</v>
      </c>
      <c r="D13" s="149" t="s">
        <v>26</v>
      </c>
      <c r="E13" s="149" t="s">
        <v>26</v>
      </c>
      <c r="F13" s="149" t="s">
        <v>26</v>
      </c>
      <c r="G13" s="149" t="s">
        <v>27</v>
      </c>
      <c r="H13" s="149" t="s">
        <v>27</v>
      </c>
      <c r="I13" s="147" t="s">
        <v>27</v>
      </c>
      <c r="J13" s="229" t="s">
        <v>28</v>
      </c>
      <c r="K13" s="230"/>
      <c r="L13" s="230"/>
      <c r="M13" s="226" t="s">
        <v>29</v>
      </c>
      <c r="N13" s="227"/>
      <c r="O13" s="228"/>
      <c r="P13" s="226" t="s">
        <v>30</v>
      </c>
      <c r="Q13" s="227"/>
      <c r="R13" s="228"/>
      <c r="S13" s="149"/>
      <c r="T13" s="149"/>
      <c r="U13" s="147"/>
      <c r="V13" s="149" t="s">
        <v>26</v>
      </c>
      <c r="W13" s="149" t="s">
        <v>26</v>
      </c>
      <c r="X13" s="147" t="s">
        <v>26</v>
      </c>
      <c r="Y13" s="226" t="s">
        <v>29</v>
      </c>
      <c r="Z13" s="227"/>
      <c r="AA13" s="228"/>
      <c r="AB13" s="226" t="s">
        <v>31</v>
      </c>
      <c r="AC13" s="227"/>
      <c r="AD13" s="228"/>
      <c r="AE13" s="226" t="s">
        <v>32</v>
      </c>
      <c r="AF13" s="227"/>
      <c r="AG13" s="228"/>
      <c r="AH13" s="179"/>
      <c r="AI13" s="177"/>
      <c r="AJ13" s="177"/>
      <c r="AK13" s="177"/>
      <c r="AL13" s="180"/>
    </row>
    <row r="14" spans="1:38" s="146" customFormat="1" ht="17.25" thickBot="1">
      <c r="A14" s="168"/>
      <c r="B14" s="156" t="s">
        <v>33</v>
      </c>
      <c r="C14" s="156" t="s">
        <v>34</v>
      </c>
      <c r="D14" s="169" t="s">
        <v>3</v>
      </c>
      <c r="E14" s="169" t="s">
        <v>6</v>
      </c>
      <c r="F14" s="169" t="s">
        <v>10</v>
      </c>
      <c r="G14" s="169" t="s">
        <v>3</v>
      </c>
      <c r="H14" s="169" t="s">
        <v>6</v>
      </c>
      <c r="I14" s="156" t="s">
        <v>10</v>
      </c>
      <c r="J14" s="170" t="s">
        <v>3</v>
      </c>
      <c r="K14" s="169" t="s">
        <v>6</v>
      </c>
      <c r="L14" s="169" t="s">
        <v>10</v>
      </c>
      <c r="M14" s="154" t="s">
        <v>3</v>
      </c>
      <c r="N14" s="149" t="s">
        <v>6</v>
      </c>
      <c r="O14" s="147" t="s">
        <v>10</v>
      </c>
      <c r="P14" s="154" t="s">
        <v>3</v>
      </c>
      <c r="Q14" s="149" t="s">
        <v>6</v>
      </c>
      <c r="R14" s="147" t="s">
        <v>10</v>
      </c>
      <c r="S14" s="169" t="s">
        <v>3</v>
      </c>
      <c r="T14" s="169" t="s">
        <v>6</v>
      </c>
      <c r="U14" s="156" t="s">
        <v>10</v>
      </c>
      <c r="V14" s="169" t="s">
        <v>3</v>
      </c>
      <c r="W14" s="169" t="s">
        <v>6</v>
      </c>
      <c r="X14" s="156" t="s">
        <v>10</v>
      </c>
      <c r="Y14" s="154" t="s">
        <v>3</v>
      </c>
      <c r="Z14" s="149" t="s">
        <v>6</v>
      </c>
      <c r="AA14" s="147" t="s">
        <v>10</v>
      </c>
      <c r="AB14" s="154" t="s">
        <v>3</v>
      </c>
      <c r="AC14" s="149" t="s">
        <v>6</v>
      </c>
      <c r="AD14" s="147" t="s">
        <v>10</v>
      </c>
      <c r="AE14" s="170" t="s">
        <v>3</v>
      </c>
      <c r="AF14" s="169" t="s">
        <v>6</v>
      </c>
      <c r="AG14" s="156" t="s">
        <v>10</v>
      </c>
      <c r="AH14" s="169" t="s">
        <v>191</v>
      </c>
      <c r="AI14" s="169"/>
      <c r="AJ14" s="169"/>
      <c r="AK14" s="169"/>
      <c r="AL14" s="156"/>
    </row>
    <row r="15" spans="1:38" s="146" customFormat="1" ht="16.5">
      <c r="A15" s="181">
        <v>44711.409722222219</v>
      </c>
      <c r="B15" s="147">
        <v>1</v>
      </c>
      <c r="C15" s="147">
        <v>0</v>
      </c>
      <c r="D15" s="173">
        <v>124</v>
      </c>
      <c r="E15" s="173">
        <v>0</v>
      </c>
      <c r="F15" s="174">
        <v>2.6</v>
      </c>
      <c r="G15" s="173">
        <v>23.8</v>
      </c>
      <c r="H15" s="173">
        <v>23.8</v>
      </c>
      <c r="I15" s="147">
        <v>24.3</v>
      </c>
      <c r="J15" s="195">
        <v>8495.0920000000006</v>
      </c>
      <c r="K15" s="196">
        <v>6.6109999999999998</v>
      </c>
      <c r="L15" s="197">
        <v>0.1</v>
      </c>
      <c r="M15" s="157">
        <v>1</v>
      </c>
      <c r="N15" s="158">
        <v>1</v>
      </c>
      <c r="O15" s="158">
        <v>1</v>
      </c>
      <c r="P15" s="182">
        <f>(J15*'[1]Updated standard curve'!$B$2+'[1]Updated standard curve'!$B$3)*[1]Sheet1!M15</f>
        <v>0.41855460000000005</v>
      </c>
      <c r="Q15" s="183">
        <f>(K15*'[1]Updated standard curve'!$B$2+'[1]Updated standard curve'!$B$3)*[1]Sheet1!N15</f>
        <v>-5.86945E-3</v>
      </c>
      <c r="R15" s="184">
        <f>(L15*'[1]Updated standard curve'!$B$2+'[1]Updated standard curve'!$B$3)*[1]Sheet1!O15</f>
        <v>-6.195E-3</v>
      </c>
      <c r="S15" s="149">
        <v>13.49</v>
      </c>
      <c r="T15" s="149">
        <v>10.54</v>
      </c>
      <c r="U15" s="147">
        <v>11.6</v>
      </c>
      <c r="V15" s="176">
        <v>3.34</v>
      </c>
      <c r="W15" s="176">
        <v>1.177</v>
      </c>
      <c r="X15" s="151">
        <v>1.175</v>
      </c>
      <c r="Y15" s="159">
        <v>50</v>
      </c>
      <c r="Z15" s="160">
        <v>1</v>
      </c>
      <c r="AA15" s="160">
        <v>1</v>
      </c>
      <c r="AB15" s="185">
        <f>(V15^2*'[1]Updated standard curve'!$D$2+V15*'[1]Updated standard curve'!$D$3+'[1]Updated standard curve'!$D$4)*Y15</f>
        <v>1.0712556</v>
      </c>
      <c r="AC15" s="161">
        <f>(W15^2*'[1]Updated standard curve'!$D$2+W15*'[1]Updated standard curve'!$D$3+'[1]Updated standard curve'!$D$4)*Z15</f>
        <v>9.7658065799999996E-3</v>
      </c>
      <c r="AD15" s="162">
        <f>(X15^2*'[1]Updated standard curve'!$E$2+X15*'[1]Updated standard curve'!$E$3+'[1]Updated standard curve'!$E$4)*AA15</f>
        <v>1.476828375E-2</v>
      </c>
      <c r="AE15" s="161">
        <v>0.81</v>
      </c>
      <c r="AF15" s="161">
        <v>0.8</v>
      </c>
      <c r="AG15" s="162">
        <v>0.81</v>
      </c>
      <c r="AH15" s="174">
        <v>0.1</v>
      </c>
      <c r="AI15" s="149"/>
      <c r="AJ15" s="149"/>
      <c r="AK15" s="149"/>
      <c r="AL15" s="147"/>
    </row>
    <row r="16" spans="1:38" s="146" customFormat="1" ht="16.5">
      <c r="A16" s="181">
        <v>44711.451388888891</v>
      </c>
      <c r="B16" s="147">
        <v>2</v>
      </c>
      <c r="C16" s="147">
        <v>1</v>
      </c>
      <c r="D16" s="173">
        <v>109.1</v>
      </c>
      <c r="E16" s="173">
        <v>0</v>
      </c>
      <c r="F16" s="174">
        <v>22.9</v>
      </c>
      <c r="G16" s="173">
        <v>23</v>
      </c>
      <c r="H16" s="173">
        <v>23.1</v>
      </c>
      <c r="I16" s="147">
        <v>23.6</v>
      </c>
      <c r="J16" s="195">
        <v>8172.4930000000004</v>
      </c>
      <c r="K16" s="196">
        <v>134.33609999999999</v>
      </c>
      <c r="L16" s="197">
        <v>35.001899999999999</v>
      </c>
      <c r="M16" s="163">
        <v>1</v>
      </c>
      <c r="N16" s="164">
        <v>1</v>
      </c>
      <c r="O16" s="164">
        <v>1</v>
      </c>
      <c r="P16" s="187">
        <f>(J16*'[1]Updated standard curve'!$B$2+'[1]Updated standard curve'!$B$3)*[1]Sheet1!M16</f>
        <v>0.40242465000000005</v>
      </c>
      <c r="Q16" s="188">
        <f>(K16*'[1]Updated standard curve'!$B$2+'[1]Updated standard curve'!$B$3)*[1]Sheet1!N16</f>
        <v>5.1680499999999952E-4</v>
      </c>
      <c r="R16" s="189">
        <f>(L16*'[1]Updated standard curve'!$B$2+'[1]Updated standard curve'!$B$3)*[1]Sheet1!O16</f>
        <v>-4.4499049999999997E-3</v>
      </c>
      <c r="S16" s="149">
        <v>13.4</v>
      </c>
      <c r="T16" s="149">
        <v>3.86</v>
      </c>
      <c r="U16" s="147">
        <v>12.81</v>
      </c>
      <c r="V16" s="176">
        <v>3.26</v>
      </c>
      <c r="W16" s="176">
        <v>0.59</v>
      </c>
      <c r="X16" s="151">
        <v>0.47299999999999998</v>
      </c>
      <c r="Y16" s="165">
        <v>50</v>
      </c>
      <c r="Z16" s="166">
        <v>1</v>
      </c>
      <c r="AA16" s="166">
        <v>50</v>
      </c>
      <c r="AB16" s="155">
        <f>(V16^2*'[1]Updated standard curve'!$D$2+V16*'[1]Updated standard curve'!$D$3+'[1]Updated standard curve'!$D$4)*Y16</f>
        <v>1.0495276</v>
      </c>
      <c r="AC16" s="151">
        <f>(W16^2*'[1]Updated standard curve'!$D$2+W16*'[1]Updated standard curve'!$D$3+'[1]Updated standard curve'!$D$4)*Z16</f>
        <v>6.6339620000000002E-3</v>
      </c>
      <c r="AD16" s="152">
        <f>(X16^2*'[1]Updated standard curve'!$E$2+X16*'[1]Updated standard curve'!$E$3+'[1]Updated standard curve'!$E$4)*AA16</f>
        <v>0.62574711869999988</v>
      </c>
      <c r="AE16" s="151">
        <v>0.83</v>
      </c>
      <c r="AF16" s="151">
        <v>0.8</v>
      </c>
      <c r="AG16" s="152">
        <v>0.77</v>
      </c>
      <c r="AH16" s="174">
        <v>0.4</v>
      </c>
      <c r="AI16" s="149"/>
      <c r="AJ16" s="149"/>
      <c r="AK16" s="149"/>
      <c r="AL16" s="147"/>
    </row>
    <row r="17" spans="1:39" s="146" customFormat="1" ht="16.5">
      <c r="A17" s="181">
        <v>44711.534722222219</v>
      </c>
      <c r="B17" s="147">
        <v>3</v>
      </c>
      <c r="C17" s="147">
        <v>3</v>
      </c>
      <c r="D17" s="173">
        <v>55.8</v>
      </c>
      <c r="E17" s="173">
        <v>0</v>
      </c>
      <c r="F17" s="174">
        <v>95.9</v>
      </c>
      <c r="G17" s="173">
        <v>23.6</v>
      </c>
      <c r="H17" s="173">
        <v>23.8</v>
      </c>
      <c r="I17" s="147">
        <v>24.3</v>
      </c>
      <c r="J17" s="195">
        <v>6258.8580000000002</v>
      </c>
      <c r="K17" s="196">
        <v>1517.0740000000001</v>
      </c>
      <c r="L17" s="196">
        <v>83.075000000000003</v>
      </c>
      <c r="M17" s="163">
        <v>1</v>
      </c>
      <c r="N17" s="164">
        <v>1</v>
      </c>
      <c r="O17" s="164">
        <v>1</v>
      </c>
      <c r="P17" s="187">
        <f>(J17*'[1]Updated standard curve'!$B$2+'[1]Updated standard curve'!$B$3)*[1]Sheet1!M17</f>
        <v>0.30674290000000004</v>
      </c>
      <c r="Q17" s="188">
        <f>(K17*'[1]Updated standard curve'!$B$2+'[1]Updated standard curve'!$B$3)*[1]Sheet1!N17</f>
        <v>6.9653700000000013E-2</v>
      </c>
      <c r="R17" s="189">
        <f>(L17*'[1]Updated standard curve'!$B$2+'[1]Updated standard curve'!$B$3)*[1]Sheet1!O17</f>
        <v>-2.0462499999999995E-3</v>
      </c>
      <c r="S17" s="149">
        <v>13.05</v>
      </c>
      <c r="T17" s="149">
        <v>2.78</v>
      </c>
      <c r="U17" s="147">
        <v>13.4</v>
      </c>
      <c r="V17" s="176">
        <v>1.637</v>
      </c>
      <c r="W17" s="176">
        <v>1.6240000000000001</v>
      </c>
      <c r="X17" s="151">
        <v>2.42</v>
      </c>
      <c r="Y17" s="165">
        <v>50</v>
      </c>
      <c r="Z17" s="166">
        <v>1</v>
      </c>
      <c r="AA17" s="166">
        <v>50</v>
      </c>
      <c r="AB17" s="155">
        <f>(V17^2*'[1]Updated standard curve'!$D$2+V17*'[1]Updated standard curve'!$D$3+'[1]Updated standard curve'!$D$4)*Y17</f>
        <v>0.61148476900000004</v>
      </c>
      <c r="AC17" s="151">
        <f>(W17^2*'[1]Updated standard curve'!$D$2+W17*'[1]Updated standard curve'!$D$3+'[1]Updated standard curve'!$D$4)*Z17</f>
        <v>1.215994752E-2</v>
      </c>
      <c r="AD17" s="152">
        <f>(X17^2*'[1]Updated standard curve'!$E$2+X17*'[1]Updated standard curve'!$E$3+'[1]Updated standard curve'!$E$4)*AA17</f>
        <v>0.93895691999999997</v>
      </c>
      <c r="AE17" s="151">
        <v>0.82</v>
      </c>
      <c r="AF17" s="151">
        <v>0.79</v>
      </c>
      <c r="AG17" s="152">
        <v>0.78</v>
      </c>
      <c r="AH17" s="174">
        <v>0.8</v>
      </c>
      <c r="AI17" s="149"/>
      <c r="AJ17" s="149"/>
      <c r="AK17" s="149"/>
      <c r="AL17" s="147"/>
    </row>
    <row r="18" spans="1:39" s="146" customFormat="1" ht="16.5">
      <c r="A18" s="181">
        <v>44711.576388888891</v>
      </c>
      <c r="B18" s="147">
        <v>4</v>
      </c>
      <c r="C18" s="147">
        <v>4</v>
      </c>
      <c r="D18" s="173">
        <v>28.7</v>
      </c>
      <c r="E18" s="173">
        <v>0</v>
      </c>
      <c r="F18" s="173">
        <v>136.6</v>
      </c>
      <c r="G18" s="173">
        <v>24</v>
      </c>
      <c r="H18" s="173">
        <v>24.1</v>
      </c>
      <c r="I18" s="147">
        <v>24.6</v>
      </c>
      <c r="J18" s="198">
        <v>6243.0709999999999</v>
      </c>
      <c r="K18" s="196">
        <v>4343.3940000000002</v>
      </c>
      <c r="L18" s="196">
        <v>123.8758</v>
      </c>
      <c r="M18" s="163">
        <v>1</v>
      </c>
      <c r="N18" s="164">
        <v>1</v>
      </c>
      <c r="O18" s="164">
        <v>1</v>
      </c>
      <c r="P18" s="187">
        <f>(J18*'[1]Updated standard curve'!$B$2+'[1]Updated standard curve'!$B$3)*[1]Sheet1!M18</f>
        <v>0.30595355000000002</v>
      </c>
      <c r="Q18" s="188">
        <f>(K18*'[1]Updated standard curve'!$B$2+'[1]Updated standard curve'!$B$3)*[1]Sheet1!N18</f>
        <v>0.21096970000000001</v>
      </c>
      <c r="R18" s="189">
        <f>(L18*'[1]Updated standard curve'!$B$2+'[1]Updated standard curve'!$B$3)*[1]Sheet1!O18</f>
        <v>-6.2099999999995492E-6</v>
      </c>
      <c r="S18" s="150">
        <v>12.28</v>
      </c>
      <c r="T18" s="150">
        <v>2.4500000000000002</v>
      </c>
      <c r="U18" s="147">
        <v>13.5</v>
      </c>
      <c r="V18" s="176">
        <v>0.76600000000000001</v>
      </c>
      <c r="W18" s="176">
        <v>2.2999999999999998</v>
      </c>
      <c r="X18" s="176">
        <v>3.15</v>
      </c>
      <c r="Y18" s="165">
        <v>50</v>
      </c>
      <c r="Z18" s="166">
        <v>1</v>
      </c>
      <c r="AA18" s="190">
        <v>50</v>
      </c>
      <c r="AB18" s="155">
        <f>(V18^2*'[1]Updated standard curve'!$D$2+V18*'[1]Updated standard curve'!$D$3+'[1]Updated standard curve'!$D$4)*Y18</f>
        <v>0.37857675600000001</v>
      </c>
      <c r="AC18" s="151">
        <f>(W18^2*'[1]Updated standard curve'!$D$2+W18*'[1]Updated standard curve'!$D$3+'[1]Updated standard curve'!$D$4)*Z18</f>
        <v>1.5795799999999999E-2</v>
      </c>
      <c r="AD18" s="152">
        <f>(X18^2*'[1]Updated standard curve'!$E$2+X18*'[1]Updated standard curve'!$E$3+'[1]Updated standard curve'!$E$4)*AA18</f>
        <v>1.05697675</v>
      </c>
      <c r="AE18" s="151">
        <v>0.75</v>
      </c>
      <c r="AF18" s="151">
        <v>0.81</v>
      </c>
      <c r="AG18" s="152">
        <v>0.81</v>
      </c>
      <c r="AH18" s="173">
        <v>0.8</v>
      </c>
      <c r="AI18" s="150"/>
      <c r="AJ18" s="149"/>
      <c r="AK18" s="149"/>
      <c r="AL18" s="147"/>
    </row>
    <row r="19" spans="1:39" s="146" customFormat="1" ht="16.5">
      <c r="A19" s="181">
        <v>44711.618055555555</v>
      </c>
      <c r="B19" s="147">
        <v>5</v>
      </c>
      <c r="C19" s="147">
        <v>5</v>
      </c>
      <c r="D19" s="173">
        <v>8.5</v>
      </c>
      <c r="E19" s="173">
        <v>0</v>
      </c>
      <c r="F19" s="174">
        <v>168.9</v>
      </c>
      <c r="G19" s="173">
        <v>23.8</v>
      </c>
      <c r="H19" s="173">
        <v>23.9</v>
      </c>
      <c r="I19" s="147">
        <v>24.4</v>
      </c>
      <c r="J19" s="195">
        <v>2090.0410000000002</v>
      </c>
      <c r="K19" s="199">
        <v>7954.7290000000003</v>
      </c>
      <c r="L19" s="196">
        <v>266.52569999999997</v>
      </c>
      <c r="M19" s="163">
        <v>1</v>
      </c>
      <c r="N19" s="164">
        <v>1</v>
      </c>
      <c r="O19" s="164">
        <v>1</v>
      </c>
      <c r="P19" s="187">
        <f>(J19*'[1]Updated standard curve'!$B$2+'[1]Updated standard curve'!$B$3)*[1]Sheet1!M19</f>
        <v>9.8302050000000016E-2</v>
      </c>
      <c r="Q19" s="188">
        <f>(K19*'[1]Updated standard curve'!$B$2+'[1]Updated standard curve'!$B$3)*[1]Sheet1!N19</f>
        <v>0.39153645000000004</v>
      </c>
      <c r="R19" s="189">
        <f>(L19*'[1]Updated standard curve'!$B$2+'[1]Updated standard curve'!$B$3)*[1]Sheet1!O19</f>
        <v>7.1262849999999987E-3</v>
      </c>
      <c r="S19" s="150">
        <v>11.26</v>
      </c>
      <c r="T19" s="150">
        <v>2.29</v>
      </c>
      <c r="U19" s="147">
        <v>13.57</v>
      </c>
      <c r="V19" s="176">
        <v>0.20399999999999999</v>
      </c>
      <c r="W19" s="176">
        <v>2.86</v>
      </c>
      <c r="X19" s="151">
        <v>4.0199999999999996</v>
      </c>
      <c r="Y19" s="165">
        <v>50</v>
      </c>
      <c r="Z19" s="166">
        <v>1</v>
      </c>
      <c r="AA19" s="166">
        <v>50</v>
      </c>
      <c r="AB19" s="155">
        <f>(V19^2*'[1]Updated standard curve'!$D$2+V19*'[1]Updated standard curve'!$D$3+'[1]Updated standard curve'!$D$4)*Y19</f>
        <v>0.22910161600000001</v>
      </c>
      <c r="AC19" s="151">
        <f>(W19^2*'[1]Updated standard curve'!$D$2+W19*'[1]Updated standard curve'!$D$3+'[1]Updated standard curve'!$D$4)*Z19</f>
        <v>1.8821592000000002E-2</v>
      </c>
      <c r="AD19" s="152">
        <f>(X19^2*'[1]Updated standard curve'!$E$2+X19*'[1]Updated standard curve'!$E$3+'[1]Updated standard curve'!$E$4)*AA19</f>
        <v>1.1980481199999999</v>
      </c>
      <c r="AE19" s="151">
        <v>0.68</v>
      </c>
      <c r="AF19" s="151">
        <v>0.86</v>
      </c>
      <c r="AG19" s="152">
        <v>0.87</v>
      </c>
      <c r="AH19" s="174">
        <v>0.8</v>
      </c>
      <c r="AI19" s="149"/>
      <c r="AJ19" s="149"/>
      <c r="AK19" s="149"/>
      <c r="AL19" s="147"/>
    </row>
    <row r="20" spans="1:39" s="146" customFormat="1" ht="16.5">
      <c r="A20" s="181">
        <v>44711.659722222219</v>
      </c>
      <c r="B20" s="147">
        <v>6</v>
      </c>
      <c r="C20" s="147">
        <v>6</v>
      </c>
      <c r="D20" s="174">
        <v>0</v>
      </c>
      <c r="E20" s="174">
        <v>0</v>
      </c>
      <c r="F20" s="174">
        <v>175.9</v>
      </c>
      <c r="G20" s="173">
        <v>23.3</v>
      </c>
      <c r="H20" s="173">
        <v>23.4</v>
      </c>
      <c r="I20" s="147">
        <v>24</v>
      </c>
      <c r="J20" s="195">
        <v>16.584299999999999</v>
      </c>
      <c r="K20" s="196">
        <v>9403.2639999999992</v>
      </c>
      <c r="L20" s="196">
        <v>396.56380000000001</v>
      </c>
      <c r="M20" s="163">
        <v>1</v>
      </c>
      <c r="N20" s="164">
        <v>1</v>
      </c>
      <c r="O20" s="164">
        <v>1</v>
      </c>
      <c r="P20" s="187">
        <f>(J20*'[1]Updated standard curve'!$B$2+'[1]Updated standard curve'!$B$3)*[1]Sheet1!M20</f>
        <v>-5.3707849999999994E-3</v>
      </c>
      <c r="Q20" s="188">
        <f>(K20*'[1]Updated standard curve'!$B$2+'[1]Updated standard curve'!$B$3)*[1]Sheet1!N20</f>
        <v>0.46396320000000002</v>
      </c>
      <c r="R20" s="189">
        <f>(L20*'[1]Updated standard curve'!$B$2+'[1]Updated standard curve'!$B$3)*[1]Sheet1!O20</f>
        <v>1.3628190000000002E-2</v>
      </c>
      <c r="S20" s="150">
        <v>10.7</v>
      </c>
      <c r="T20" s="150">
        <v>2.2999999999999998</v>
      </c>
      <c r="U20" s="147">
        <v>13.61</v>
      </c>
      <c r="V20" s="176">
        <v>0.18099999999999999</v>
      </c>
      <c r="W20" s="176">
        <v>2.96</v>
      </c>
      <c r="X20" s="176">
        <v>4.22</v>
      </c>
      <c r="Y20" s="165">
        <v>1</v>
      </c>
      <c r="Z20" s="166">
        <v>1</v>
      </c>
      <c r="AA20" s="166">
        <v>50</v>
      </c>
      <c r="AB20" s="155">
        <f>(V20^2*'[1]Updated standard curve'!$D$2+V20*'[1]Updated standard curve'!$D$3+'[1]Updated standard curve'!$D$4)*Y20</f>
        <v>4.4599552199999998E-3</v>
      </c>
      <c r="AC20" s="151">
        <f>(W20^2*'[1]Updated standard curve'!$D$2+W20*'[1]Updated standard curve'!$D$3+'[1]Updated standard curve'!$D$4)*Z20</f>
        <v>1.9363232000000001E-2</v>
      </c>
      <c r="AD20" s="152">
        <f>(X20^2*'[1]Updated standard curve'!$E$2+X20*'[1]Updated standard curve'!$E$3+'[1]Updated standard curve'!$E$4)*AA20</f>
        <v>1.2305425200000002</v>
      </c>
      <c r="AE20" s="151">
        <v>0.61</v>
      </c>
      <c r="AF20" s="151">
        <v>0.9</v>
      </c>
      <c r="AG20" s="152">
        <v>0.92</v>
      </c>
      <c r="AH20" s="174">
        <v>0.2</v>
      </c>
      <c r="AI20" s="149"/>
      <c r="AJ20" s="149"/>
      <c r="AK20" s="149"/>
      <c r="AL20" s="147"/>
    </row>
    <row r="21" spans="1:39" s="146" customFormat="1" ht="16.5">
      <c r="A21" s="181"/>
      <c r="B21" s="149"/>
      <c r="C21" s="186"/>
      <c r="D21" s="174"/>
      <c r="E21" s="174"/>
      <c r="F21" s="174"/>
      <c r="G21" s="149"/>
      <c r="H21" s="149"/>
      <c r="I21" s="147"/>
      <c r="J21" s="191"/>
      <c r="K21" s="175"/>
      <c r="L21" s="175"/>
      <c r="M21" s="163"/>
      <c r="N21" s="164"/>
      <c r="O21" s="164"/>
      <c r="P21" s="187"/>
      <c r="Q21" s="188"/>
      <c r="R21" s="189"/>
      <c r="S21" s="149"/>
      <c r="T21" s="149"/>
      <c r="U21" s="147"/>
      <c r="V21" s="192"/>
      <c r="W21" s="192"/>
      <c r="X21" s="193"/>
      <c r="Y21" s="165"/>
      <c r="Z21" s="166"/>
      <c r="AA21" s="166"/>
      <c r="AB21" s="155"/>
      <c r="AC21" s="151"/>
      <c r="AD21" s="152"/>
      <c r="AE21" s="151"/>
      <c r="AF21" s="151"/>
      <c r="AG21" s="152"/>
      <c r="AH21" s="174"/>
      <c r="AI21" s="149"/>
      <c r="AJ21" s="149"/>
      <c r="AK21" s="149"/>
      <c r="AL21" s="147"/>
    </row>
    <row r="22" spans="1:39" s="146" customFormat="1" ht="16.5">
      <c r="A22" s="181"/>
      <c r="B22" s="149"/>
      <c r="C22" s="186"/>
      <c r="D22" s="174"/>
      <c r="E22" s="174"/>
      <c r="F22" s="174"/>
      <c r="G22" s="149"/>
      <c r="H22" s="149"/>
      <c r="I22" s="147"/>
      <c r="J22" s="191"/>
      <c r="K22" s="175"/>
      <c r="L22" s="175"/>
      <c r="M22" s="163"/>
      <c r="N22" s="164"/>
      <c r="O22" s="164"/>
      <c r="P22" s="187"/>
      <c r="Q22" s="188"/>
      <c r="R22" s="189"/>
      <c r="S22" s="149"/>
      <c r="T22" s="149"/>
      <c r="U22" s="147"/>
      <c r="V22" s="193"/>
      <c r="W22" s="192"/>
      <c r="X22" s="193"/>
      <c r="Y22" s="165"/>
      <c r="Z22" s="166"/>
      <c r="AA22" s="166"/>
      <c r="AB22" s="155"/>
      <c r="AC22" s="151"/>
      <c r="AD22" s="152"/>
      <c r="AE22" s="151"/>
      <c r="AF22" s="151"/>
      <c r="AG22" s="152"/>
      <c r="AH22" s="174"/>
      <c r="AI22" s="149"/>
      <c r="AJ22" s="149"/>
      <c r="AK22" s="149"/>
      <c r="AL22" s="147"/>
    </row>
    <row r="23" spans="1:39" s="146" customFormat="1" ht="16.5">
      <c r="A23" s="148"/>
      <c r="B23" s="147"/>
      <c r="C23" s="147"/>
      <c r="D23" s="174"/>
      <c r="E23" s="174"/>
      <c r="F23" s="174"/>
      <c r="G23" s="149"/>
      <c r="H23" s="149"/>
      <c r="I23" s="147"/>
      <c r="J23" s="154"/>
      <c r="K23" s="149"/>
      <c r="L23" s="149"/>
      <c r="M23" s="163"/>
      <c r="N23" s="164"/>
      <c r="O23" s="164"/>
      <c r="P23" s="187"/>
      <c r="Q23" s="188"/>
      <c r="R23" s="189"/>
      <c r="S23" s="149"/>
      <c r="T23" s="149"/>
      <c r="U23" s="147"/>
      <c r="V23" s="167"/>
      <c r="W23" s="150"/>
      <c r="X23" s="167"/>
      <c r="Y23" s="155"/>
      <c r="Z23" s="151"/>
      <c r="AA23" s="151"/>
      <c r="AB23" s="155"/>
      <c r="AC23" s="151"/>
      <c r="AD23" s="152"/>
      <c r="AE23" s="151"/>
      <c r="AF23" s="151"/>
      <c r="AG23" s="152"/>
      <c r="AH23" s="194"/>
      <c r="AI23" s="149"/>
      <c r="AJ23" s="149"/>
      <c r="AK23" s="149"/>
      <c r="AL23" s="147"/>
    </row>
    <row r="24" spans="1:39" s="146" customFormat="1" ht="16.5">
      <c r="A24" s="148"/>
      <c r="B24" s="147"/>
      <c r="C24" s="147"/>
      <c r="D24" s="174"/>
      <c r="E24" s="174"/>
      <c r="F24" s="174"/>
      <c r="G24" s="149"/>
      <c r="H24" s="149"/>
      <c r="I24" s="147"/>
      <c r="J24" s="154"/>
      <c r="K24" s="149"/>
      <c r="L24" s="149"/>
      <c r="M24" s="163"/>
      <c r="N24" s="164"/>
      <c r="O24" s="164"/>
      <c r="P24" s="187"/>
      <c r="Q24" s="188"/>
      <c r="R24" s="189"/>
      <c r="S24" s="149"/>
      <c r="T24" s="149"/>
      <c r="U24" s="147"/>
      <c r="V24" s="150"/>
      <c r="W24" s="150"/>
      <c r="X24" s="167"/>
      <c r="Y24" s="155"/>
      <c r="Z24" s="151"/>
      <c r="AA24" s="151"/>
      <c r="AB24" s="155"/>
      <c r="AC24" s="151"/>
      <c r="AD24" s="152"/>
      <c r="AE24" s="151"/>
      <c r="AF24" s="151"/>
      <c r="AG24" s="152"/>
      <c r="AH24" s="194"/>
      <c r="AI24" s="149"/>
      <c r="AJ24" s="149"/>
      <c r="AK24" s="149"/>
      <c r="AL24" s="147"/>
    </row>
    <row r="25" spans="1:39" s="146" customFormat="1" ht="16.5">
      <c r="A25" s="148"/>
      <c r="B25" s="147"/>
      <c r="C25" s="147"/>
      <c r="D25" s="149"/>
      <c r="E25" s="149"/>
      <c r="F25" s="149"/>
      <c r="G25" s="149"/>
      <c r="H25" s="149"/>
      <c r="I25" s="147"/>
      <c r="J25" s="154"/>
      <c r="K25" s="149"/>
      <c r="L25" s="149"/>
      <c r="M25" s="163"/>
      <c r="N25" s="164"/>
      <c r="O25" s="164"/>
      <c r="P25" s="187"/>
      <c r="Q25" s="188"/>
      <c r="R25" s="189"/>
      <c r="S25" s="149"/>
      <c r="T25" s="149"/>
      <c r="U25" s="147"/>
      <c r="V25" s="149"/>
      <c r="W25" s="149"/>
      <c r="X25" s="149"/>
      <c r="Y25" s="154"/>
      <c r="Z25" s="149"/>
      <c r="AA25" s="149"/>
      <c r="AB25" s="154"/>
      <c r="AC25" s="149"/>
      <c r="AD25" s="147"/>
      <c r="AE25" s="149"/>
      <c r="AF25" s="149"/>
      <c r="AG25" s="147"/>
      <c r="AH25" s="149"/>
      <c r="AI25" s="149"/>
      <c r="AJ25" s="149"/>
      <c r="AK25" s="149"/>
      <c r="AL25" s="147"/>
    </row>
    <row r="26" spans="1:39" s="146" customFormat="1" ht="17.25" thickBot="1">
      <c r="A26" s="168"/>
      <c r="B26" s="156"/>
      <c r="C26" s="156"/>
      <c r="D26" s="169"/>
      <c r="E26" s="169"/>
      <c r="F26" s="169"/>
      <c r="G26" s="169"/>
      <c r="H26" s="169"/>
      <c r="I26" s="156"/>
      <c r="J26" s="170"/>
      <c r="K26" s="169"/>
      <c r="L26" s="169"/>
      <c r="M26" s="170"/>
      <c r="N26" s="169"/>
      <c r="O26" s="169"/>
      <c r="P26" s="170"/>
      <c r="Q26" s="169"/>
      <c r="R26" s="156"/>
      <c r="S26" s="169"/>
      <c r="T26" s="169"/>
      <c r="U26" s="156"/>
      <c r="V26" s="169"/>
      <c r="W26" s="169"/>
      <c r="X26" s="169"/>
      <c r="Y26" s="170"/>
      <c r="Z26" s="169"/>
      <c r="AA26" s="169"/>
      <c r="AB26" s="170"/>
      <c r="AC26" s="169"/>
      <c r="AD26" s="156"/>
      <c r="AE26" s="169"/>
      <c r="AF26" s="169"/>
      <c r="AG26" s="156"/>
      <c r="AH26" s="169"/>
      <c r="AI26" s="169"/>
      <c r="AJ26" s="169"/>
      <c r="AK26" s="169"/>
      <c r="AL26" s="156"/>
    </row>
    <row r="28" spans="1:39" ht="16.5">
      <c r="AA28" s="220" t="s">
        <v>44</v>
      </c>
      <c r="AB28" s="220"/>
      <c r="AC28" s="220"/>
      <c r="AD28" s="220" t="s">
        <v>45</v>
      </c>
      <c r="AE28" s="220"/>
      <c r="AF28" s="220"/>
      <c r="AH28" s="146"/>
      <c r="AI28" s="146" t="s">
        <v>39</v>
      </c>
      <c r="AJ28" s="146" t="s">
        <v>40</v>
      </c>
      <c r="AK28" s="146" t="s">
        <v>41</v>
      </c>
      <c r="AL28" s="146" t="s">
        <v>42</v>
      </c>
      <c r="AM28" s="2" t="s">
        <v>43</v>
      </c>
    </row>
    <row r="29" spans="1:39" ht="16.5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146"/>
      <c r="AI29" s="146" t="s">
        <v>46</v>
      </c>
      <c r="AJ29" s="146" t="s">
        <v>47</v>
      </c>
      <c r="AK29" s="146" t="s">
        <v>48</v>
      </c>
      <c r="AL29" s="146" t="s">
        <v>34</v>
      </c>
      <c r="AM29" s="2" t="s">
        <v>49</v>
      </c>
    </row>
    <row r="30" spans="1:39" ht="16.5">
      <c r="A30" s="19"/>
      <c r="Z30" s="21">
        <f>C15</f>
        <v>0</v>
      </c>
      <c r="AA30" s="2">
        <f t="shared" ref="AA30:AA35" si="0">P15*(AE15+$AE$12)*$AI$30</f>
        <v>37.703398368000002</v>
      </c>
      <c r="AB30" s="2">
        <f t="shared" ref="AB30:AB35" si="1">Q15*(AF15+$AF$12)*$AI$30</f>
        <v>-0.52872005599999994</v>
      </c>
      <c r="AC30" s="2">
        <f t="shared" ref="AC30:AC35" si="2">R15*(AG15+$AG$12)*$AI$30</f>
        <v>-0.55804560000000003</v>
      </c>
      <c r="AD30" s="2">
        <f t="shared" ref="AD30:AD35" si="3">AB15*(AE15+$AE$12)*$AI$31</f>
        <v>60.108151715999995</v>
      </c>
      <c r="AE30" s="2">
        <f t="shared" ref="AE30:AE35" si="4">AC15*(AF15+$AF$12)*$AI$31</f>
        <v>0.54795940720379999</v>
      </c>
      <c r="AF30" s="2">
        <f t="shared" ref="AF30:AF35" si="5">AD15*(AG15+$AG$12)*$AI$31</f>
        <v>0.82864840121249994</v>
      </c>
      <c r="AH30" s="146" t="s">
        <v>22</v>
      </c>
      <c r="AI30" s="171">
        <v>90.08</v>
      </c>
      <c r="AJ30" s="172">
        <f>Q20*(AF20+$AF$12)*$AI$30/C20</f>
        <v>7.6621975936000011</v>
      </c>
      <c r="AK30" s="146">
        <v>173</v>
      </c>
      <c r="AL30" s="171">
        <f>AK30/AJ30</f>
        <v>22.578378838011382</v>
      </c>
      <c r="AM30" s="2">
        <f>AJ30/AI30</f>
        <v>8.5059920000000011E-2</v>
      </c>
    </row>
    <row r="31" spans="1:39" ht="16.5">
      <c r="A31" s="19"/>
      <c r="Z31" s="21">
        <f t="shared" ref="Z31:Z35" si="6">C16</f>
        <v>1</v>
      </c>
      <c r="AA31" s="2">
        <f t="shared" si="0"/>
        <v>36.975420721440003</v>
      </c>
      <c r="AB31" s="2">
        <f t="shared" si="1"/>
        <v>4.6553794399999959E-2</v>
      </c>
      <c r="AC31" s="2">
        <f t="shared" si="2"/>
        <v>-0.38481354470399998</v>
      </c>
      <c r="AD31" s="2">
        <f t="shared" si="3"/>
        <v>60.066773508719997</v>
      </c>
      <c r="AE31" s="2">
        <f t="shared" si="4"/>
        <v>0.37223160782000003</v>
      </c>
      <c r="AF31" s="2">
        <f t="shared" si="5"/>
        <v>33.706243997046712</v>
      </c>
      <c r="AH31" s="146" t="s">
        <v>50</v>
      </c>
      <c r="AI31" s="171">
        <v>56.11</v>
      </c>
      <c r="AJ31" s="172">
        <f>AD20*(AG20+$AG$12)*$AI$31/C20</f>
        <v>12.773462047482001</v>
      </c>
      <c r="AK31" s="146">
        <v>126</v>
      </c>
      <c r="AL31" s="171">
        <f>AK31/AJ31</f>
        <v>9.8642012268583095</v>
      </c>
      <c r="AM31" s="2">
        <f>AJ31/AI31</f>
        <v>0.22765036620000001</v>
      </c>
    </row>
    <row r="32" spans="1:39" ht="16.5">
      <c r="A32" s="19"/>
      <c r="Z32" s="21">
        <f t="shared" si="6"/>
        <v>3</v>
      </c>
      <c r="AA32" s="2">
        <f t="shared" si="0"/>
        <v>27.907714436319999</v>
      </c>
      <c r="AB32" s="2">
        <f t="shared" si="1"/>
        <v>6.2116612430400009</v>
      </c>
      <c r="AC32" s="2">
        <f t="shared" si="2"/>
        <v>-0.17879641399999993</v>
      </c>
      <c r="AD32" s="2">
        <f t="shared" si="3"/>
        <v>34.6535144924759</v>
      </c>
      <c r="AE32" s="2">
        <f t="shared" si="4"/>
        <v>0.67547170879372798</v>
      </c>
      <c r="AF32" s="2">
        <f t="shared" si="5"/>
        <v>51.104326597764</v>
      </c>
      <c r="AH32" s="146"/>
      <c r="AI32" s="146"/>
      <c r="AJ32" s="146"/>
      <c r="AK32" s="146"/>
      <c r="AL32" s="146"/>
    </row>
    <row r="33" spans="1:38" ht="16.5">
      <c r="A33" s="19"/>
      <c r="Z33" s="21">
        <f t="shared" si="6"/>
        <v>4</v>
      </c>
      <c r="AA33" s="2">
        <f t="shared" si="0"/>
        <v>25.906678036959999</v>
      </c>
      <c r="AB33" s="2">
        <f t="shared" si="1"/>
        <v>19.194192081760001</v>
      </c>
      <c r="AC33" s="2">
        <f t="shared" si="2"/>
        <v>-5.5939679999995938E-4</v>
      </c>
      <c r="AD33" s="2">
        <f t="shared" si="3"/>
        <v>19.967425272410399</v>
      </c>
      <c r="AE33" s="2">
        <f t="shared" si="4"/>
        <v>0.89516536137999991</v>
      </c>
      <c r="AF33" s="2">
        <f t="shared" si="5"/>
        <v>59.306965442500001</v>
      </c>
      <c r="AH33" s="146"/>
      <c r="AI33" s="146">
        <f>'[1]Auto save'!Z16</f>
        <v>7.1660000000000001E-2</v>
      </c>
      <c r="AJ33" s="146" t="s">
        <v>51</v>
      </c>
      <c r="AK33" s="146"/>
      <c r="AL33" s="146"/>
    </row>
    <row r="34" spans="1:38">
      <c r="A34" s="20"/>
      <c r="Z34" s="21">
        <f t="shared" si="6"/>
        <v>5</v>
      </c>
      <c r="AA34" s="2">
        <f t="shared" si="0"/>
        <v>7.7038923376800019</v>
      </c>
      <c r="AB34" s="2">
        <f t="shared" si="1"/>
        <v>37.385779620960001</v>
      </c>
      <c r="AC34" s="2">
        <f t="shared" si="2"/>
        <v>0.68045189796799987</v>
      </c>
      <c r="AD34" s="2">
        <f t="shared" si="3"/>
        <v>11.1837557561712</v>
      </c>
      <c r="AE34" s="2">
        <f t="shared" si="4"/>
        <v>1.1194442987472002</v>
      </c>
      <c r="AF34" s="2">
        <f t="shared" si="5"/>
        <v>71.255828813991997</v>
      </c>
      <c r="AI34" s="2">
        <f>AI33/(AB35/1000)</f>
        <v>1.5587347086049093</v>
      </c>
      <c r="AJ34" s="2" t="s">
        <v>180</v>
      </c>
    </row>
    <row r="35" spans="1:38">
      <c r="Z35" s="21">
        <f t="shared" si="6"/>
        <v>6</v>
      </c>
      <c r="AA35" s="2">
        <f t="shared" si="0"/>
        <v>-0.38704025023999994</v>
      </c>
      <c r="AB35" s="2">
        <f t="shared" si="1"/>
        <v>45.973185561600005</v>
      </c>
      <c r="AC35" s="2">
        <f t="shared" si="2"/>
        <v>1.3626663642720001</v>
      </c>
      <c r="AD35" s="2">
        <f t="shared" si="3"/>
        <v>0.20019846991535997</v>
      </c>
      <c r="AE35" s="2">
        <f t="shared" si="4"/>
        <v>1.1951180422720002</v>
      </c>
      <c r="AF35" s="2">
        <f t="shared" si="5"/>
        <v>76.640772284892009</v>
      </c>
    </row>
    <row r="36" spans="1:38">
      <c r="Z36" s="21"/>
    </row>
    <row r="37" spans="1:38">
      <c r="Z37" s="21"/>
    </row>
    <row r="38" spans="1:38">
      <c r="Z38" s="21"/>
    </row>
    <row r="39" spans="1:38">
      <c r="AA39" s="34"/>
      <c r="AB39" s="34"/>
      <c r="AC39" s="34"/>
      <c r="AD39" s="34"/>
      <c r="AE39" s="34"/>
      <c r="AF39" s="34"/>
      <c r="AG39" s="34"/>
      <c r="AH39" s="34"/>
    </row>
    <row r="40" spans="1:38">
      <c r="AA40" s="34"/>
      <c r="AB40" s="34"/>
      <c r="AC40" s="34"/>
      <c r="AD40" s="34"/>
      <c r="AE40" s="34"/>
      <c r="AF40" s="34"/>
      <c r="AG40" s="34"/>
      <c r="AH40" s="34"/>
    </row>
    <row r="41" spans="1:38">
      <c r="Z41" s="2" t="s">
        <v>52</v>
      </c>
      <c r="AA41" s="207" t="s">
        <v>53</v>
      </c>
      <c r="AB41" s="207"/>
      <c r="AC41" s="207"/>
      <c r="AD41" s="207" t="s">
        <v>54</v>
      </c>
      <c r="AE41" s="207"/>
      <c r="AF41" s="207"/>
      <c r="AG41" s="34"/>
      <c r="AH41" s="34"/>
    </row>
    <row r="42" spans="1:38">
      <c r="Z42" s="21">
        <f>C15</f>
        <v>0</v>
      </c>
      <c r="AA42" s="34">
        <f t="shared" ref="AA42:AC47" si="7">AA30/$AA$30*100</f>
        <v>100</v>
      </c>
      <c r="AB42" s="34">
        <f t="shared" si="7"/>
        <v>-1.4023140589065319</v>
      </c>
      <c r="AC42" s="34">
        <f t="shared" si="7"/>
        <v>-1.4800936365291411</v>
      </c>
      <c r="AD42" s="34">
        <f t="shared" ref="AD42:AF47" si="8">AD30/$AD$30*100</f>
        <v>100</v>
      </c>
      <c r="AE42" s="34">
        <f t="shared" si="8"/>
        <v>0.91162245312883317</v>
      </c>
      <c r="AF42" s="34">
        <f t="shared" si="8"/>
        <v>1.3785957104915016</v>
      </c>
      <c r="AG42" s="34"/>
      <c r="AH42" s="34"/>
    </row>
    <row r="43" spans="1:38">
      <c r="Z43" s="21">
        <f t="shared" ref="Z43:Z47" si="9">C16</f>
        <v>1</v>
      </c>
      <c r="AA43" s="34">
        <f t="shared" si="7"/>
        <v>98.069198857210026</v>
      </c>
      <c r="AB43" s="34">
        <f t="shared" si="7"/>
        <v>0.12347373556520452</v>
      </c>
      <c r="AC43" s="34">
        <f t="shared" si="7"/>
        <v>-1.0206335804217657</v>
      </c>
      <c r="AD43" s="34">
        <f t="shared" si="8"/>
        <v>99.931160406536037</v>
      </c>
      <c r="AE43" s="34">
        <f t="shared" si="8"/>
        <v>0.61926976157697577</v>
      </c>
      <c r="AF43" s="34">
        <f t="shared" si="8"/>
        <v>56.075994744111476</v>
      </c>
      <c r="AG43" s="34"/>
      <c r="AH43" s="34"/>
    </row>
    <row r="44" spans="1:38">
      <c r="Z44" s="21">
        <f t="shared" si="9"/>
        <v>3</v>
      </c>
      <c r="AA44" s="34">
        <f t="shared" si="7"/>
        <v>74.019095477627047</v>
      </c>
      <c r="AB44" s="34">
        <f t="shared" si="7"/>
        <v>16.475069919193338</v>
      </c>
      <c r="AC44" s="34">
        <f t="shared" si="7"/>
        <v>-0.47421829792337705</v>
      </c>
      <c r="AD44" s="34">
        <f t="shared" si="8"/>
        <v>57.651938219972898</v>
      </c>
      <c r="AE44" s="34">
        <f t="shared" si="8"/>
        <v>1.1237605707545426</v>
      </c>
      <c r="AF44" s="34">
        <f t="shared" si="8"/>
        <v>85.020625553789415</v>
      </c>
      <c r="AG44" s="34"/>
      <c r="AH44" s="34"/>
    </row>
    <row r="45" spans="1:38">
      <c r="W45" s="34"/>
      <c r="X45" s="34"/>
      <c r="Y45" s="34"/>
      <c r="Z45" s="21">
        <f t="shared" si="9"/>
        <v>4</v>
      </c>
      <c r="AA45" s="34">
        <f t="shared" si="7"/>
        <v>68.711785033541616</v>
      </c>
      <c r="AB45" s="34">
        <f t="shared" si="7"/>
        <v>50.908387340624138</v>
      </c>
      <c r="AC45" s="34">
        <f t="shared" si="7"/>
        <v>-1.4836773983608229E-3</v>
      </c>
      <c r="AD45" s="34">
        <f t="shared" si="8"/>
        <v>33.219163628176133</v>
      </c>
      <c r="AE45" s="34">
        <f t="shared" si="8"/>
        <v>1.4892578391188807</v>
      </c>
      <c r="AF45" s="34">
        <f t="shared" si="8"/>
        <v>98.667092148689832</v>
      </c>
      <c r="AG45" s="34"/>
      <c r="AH45" s="34"/>
    </row>
    <row r="46" spans="1:38">
      <c r="Z46" s="21">
        <f t="shared" si="9"/>
        <v>5</v>
      </c>
      <c r="AA46" s="34">
        <f t="shared" si="7"/>
        <v>20.432885817047531</v>
      </c>
      <c r="AB46" s="34">
        <f t="shared" si="7"/>
        <v>99.157585892019824</v>
      </c>
      <c r="AC46" s="34">
        <f t="shared" si="7"/>
        <v>1.8047495117721795</v>
      </c>
      <c r="AD46" s="34">
        <f t="shared" si="8"/>
        <v>18.606054980716088</v>
      </c>
      <c r="AE46" s="34">
        <f t="shared" si="8"/>
        <v>1.8623834983919809</v>
      </c>
      <c r="AF46" s="34">
        <f t="shared" si="8"/>
        <v>118.5460320767518</v>
      </c>
      <c r="AG46" s="34"/>
      <c r="AH46" s="34"/>
    </row>
    <row r="47" spans="1:38">
      <c r="Z47" s="21">
        <f t="shared" si="9"/>
        <v>6</v>
      </c>
      <c r="AA47" s="34">
        <f t="shared" si="7"/>
        <v>-1.0265394287865905</v>
      </c>
      <c r="AB47" s="34">
        <f t="shared" si="7"/>
        <v>121.93379788443373</v>
      </c>
      <c r="AC47" s="34">
        <f t="shared" si="7"/>
        <v>3.6141738497199647</v>
      </c>
      <c r="AD47" s="34">
        <f t="shared" si="8"/>
        <v>0.3330637595733455</v>
      </c>
      <c r="AE47" s="34">
        <f t="shared" si="8"/>
        <v>1.9882794731714826</v>
      </c>
      <c r="AF47" s="34">
        <f t="shared" si="8"/>
        <v>127.50478944520806</v>
      </c>
      <c r="AG47" s="34"/>
      <c r="AH47" s="34"/>
    </row>
    <row r="48" spans="1:38">
      <c r="Z48" s="21"/>
      <c r="AA48" s="34"/>
      <c r="AB48" s="34"/>
      <c r="AC48" s="34"/>
      <c r="AD48" s="34"/>
      <c r="AE48" s="34"/>
      <c r="AF48" s="34"/>
      <c r="AG48" s="34"/>
      <c r="AH48" s="34"/>
    </row>
    <row r="49" spans="26:34">
      <c r="Z49" s="21"/>
      <c r="AA49" s="34"/>
      <c r="AB49" s="34"/>
      <c r="AC49" s="34"/>
      <c r="AD49" s="34"/>
      <c r="AE49" s="34"/>
      <c r="AF49" s="34"/>
      <c r="AG49" s="34"/>
      <c r="AH49" s="34"/>
    </row>
    <row r="50" spans="26:34">
      <c r="Z50" s="21"/>
      <c r="AA50" s="34"/>
      <c r="AB50" s="34"/>
      <c r="AC50" s="34"/>
      <c r="AD50" s="34"/>
      <c r="AE50" s="34"/>
      <c r="AF50" s="34"/>
      <c r="AG50" s="34"/>
      <c r="AH50" s="34"/>
    </row>
    <row r="51" spans="26:34">
      <c r="AA51" s="34"/>
      <c r="AB51" s="34"/>
      <c r="AC51" s="34"/>
      <c r="AD51" s="34"/>
      <c r="AE51" s="34"/>
      <c r="AF51" s="34"/>
      <c r="AG51" s="34"/>
      <c r="AH51" s="34"/>
    </row>
    <row r="52" spans="26:34">
      <c r="Z52" s="2" t="s">
        <v>178</v>
      </c>
      <c r="AA52" s="34" t="s">
        <v>73</v>
      </c>
      <c r="AB52" s="34"/>
      <c r="AC52" s="34"/>
      <c r="AD52" s="34"/>
      <c r="AE52" s="34"/>
      <c r="AF52" s="34"/>
      <c r="AG52" s="34"/>
      <c r="AH52" s="34"/>
    </row>
    <row r="53" spans="26:34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</row>
    <row r="54" spans="26:34">
      <c r="Z54" s="21">
        <f t="shared" ref="Z54:Z58" si="10">C16</f>
        <v>1</v>
      </c>
      <c r="AA54" s="34">
        <f>(Q16*(AF16+$AF$12)-Q15*(AF15+$AF$12))*$AI$30/(C16-C15)</f>
        <v>0.5752738503999999</v>
      </c>
      <c r="AB54" s="34">
        <f>AA54/0.055</f>
        <v>10.45952455272727</v>
      </c>
      <c r="AC54" s="34"/>
      <c r="AD54" s="34"/>
      <c r="AE54" s="34"/>
      <c r="AF54" s="34"/>
      <c r="AG54" s="34"/>
      <c r="AH54" s="34"/>
    </row>
    <row r="55" spans="26:34">
      <c r="Z55" s="21">
        <f t="shared" si="10"/>
        <v>3</v>
      </c>
      <c r="AA55" s="34">
        <f>(Q17*(AF17+$AF$12)-Q16*(AF16+$AF$12))*$AI$30/(C17-C16)</f>
        <v>3.0825537243200007</v>
      </c>
      <c r="AB55" s="34">
        <f>AA55/0.055</f>
        <v>56.046431351272737</v>
      </c>
      <c r="AC55" s="34"/>
      <c r="AD55" s="34"/>
      <c r="AE55" s="34"/>
      <c r="AF55" s="34"/>
      <c r="AG55" s="34"/>
      <c r="AH55" s="34"/>
    </row>
    <row r="56" spans="26:34">
      <c r="Z56" s="21">
        <f t="shared" si="10"/>
        <v>4</v>
      </c>
      <c r="AA56" s="34">
        <f>(Q18*(AF18+$AF$12)-Q17*(AF17+$AF$12))*$AI$30/(C18-C17)</f>
        <v>12.982530838719999</v>
      </c>
      <c r="AB56" s="34">
        <f t="shared" ref="AB56" si="11">AA56/0.055</f>
        <v>236.04601524945451</v>
      </c>
    </row>
    <row r="57" spans="26:34">
      <c r="Z57" s="21">
        <f t="shared" si="10"/>
        <v>5</v>
      </c>
      <c r="AA57" s="34">
        <f>(Q19*(AF19+$AF$12)-Q18*(AF18+$AF$12))*$AI$30/(C19-C18)</f>
        <v>18.191587539200004</v>
      </c>
      <c r="AB57" s="34">
        <f>AA57/0.055</f>
        <v>330.7561370763637</v>
      </c>
    </row>
    <row r="58" spans="26:34">
      <c r="Z58" s="21">
        <f t="shared" si="10"/>
        <v>6</v>
      </c>
      <c r="AA58" s="34">
        <f>(Q20*(AF20+$AF$12)-Q19*(AF19+$AF$12))*$AI$30/(C20-C19)</f>
        <v>8.5874059406400036</v>
      </c>
      <c r="AB58" s="34">
        <f>AA58/0.055</f>
        <v>156.13465346618187</v>
      </c>
    </row>
    <row r="59" spans="26:34">
      <c r="AA59" s="34"/>
      <c r="AB59" s="34"/>
    </row>
    <row r="60" spans="26:34">
      <c r="AA60" s="34" t="s">
        <v>47</v>
      </c>
      <c r="AB60" s="34" t="s">
        <v>176</v>
      </c>
    </row>
    <row r="62" spans="26:34">
      <c r="AA62" s="34"/>
      <c r="AB62" s="207" t="s">
        <v>73</v>
      </c>
      <c r="AC62" s="207"/>
      <c r="AD62" s="207" t="s">
        <v>50</v>
      </c>
      <c r="AE62" s="207"/>
    </row>
    <row r="63" spans="26:34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4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1</v>
      </c>
      <c r="AA65" s="34">
        <f>VLOOKUP(Z65, 'Auto save'!A2:$N$5000, 14, TRUE)</f>
        <v>346</v>
      </c>
      <c r="AB65" s="141">
        <f>((96485*(Q16*(AF16+$AF$12)))/(10*AA65))*100</f>
        <v>1.4411540585260103</v>
      </c>
      <c r="AC65" s="142">
        <f t="shared" ref="AC65:AC69" si="13">($N$6*AA65)/(3.6*10^6*$AI$30*(Q16*(AF16+$AF$12)-$Q$15*($AF$15+$AF$12)))*1000</f>
        <v>3.3414037868845607</v>
      </c>
      <c r="AD65" s="141">
        <f>((96485*(AD16*(AG16+$AG$12)))/(10*AA65))*100</f>
        <v>1675.1503560074771</v>
      </c>
      <c r="AE65" s="142">
        <f t="shared" ref="AE65:AE69" si="14">($N$6*AA65)/(3.6*10^6*$AI$31*(AD16*(AG16+$AG$12)-$AD$15*($AG$15+$AG$12)))*1000</f>
        <v>5.8466021842113636E-2</v>
      </c>
    </row>
    <row r="66" spans="26:31">
      <c r="Z66" s="21">
        <f t="shared" si="12"/>
        <v>3</v>
      </c>
      <c r="AA66" s="34">
        <f>VLOOKUP(Z66, 'Auto save'!A3:$N$5000, 14, TRUE)</f>
        <v>1718</v>
      </c>
      <c r="AB66" s="141">
        <f>((96485*(Q17*(AF17+$AF$12)))/(10*AA66))*100</f>
        <v>38.727193667374863</v>
      </c>
      <c r="AC66" s="142">
        <f t="shared" si="13"/>
        <v>1.4160095729011373</v>
      </c>
      <c r="AD66" s="141">
        <f t="shared" ref="AD66:AD69" si="15">((96485*(AD17*(AG17+$AG$12)))/(10*AA66))*100</f>
        <v>511.50989914676364</v>
      </c>
      <c r="AE66" s="142">
        <f t="shared" si="14"/>
        <v>0.18984218188227478</v>
      </c>
    </row>
    <row r="67" spans="26:31">
      <c r="Z67" s="21">
        <f t="shared" si="12"/>
        <v>4</v>
      </c>
      <c r="AA67" s="34">
        <f>VLOOKUP(Z67, 'Auto save'!A4:$N$5000, 14, TRUE)</f>
        <v>2677</v>
      </c>
      <c r="AB67" s="141">
        <f>((96485*(Q18*(AF18+$AF$12)))/(10*AA67))*100</f>
        <v>76.798526782013454</v>
      </c>
      <c r="AC67" s="142">
        <f t="shared" si="13"/>
        <v>0.75405812885760359</v>
      </c>
      <c r="AD67" s="141">
        <f t="shared" si="15"/>
        <v>380.95779500840496</v>
      </c>
      <c r="AE67" s="142">
        <f t="shared" si="14"/>
        <v>0.25432028441793175</v>
      </c>
    </row>
    <row r="68" spans="26:31">
      <c r="Z68" s="21">
        <f t="shared" si="12"/>
        <v>5</v>
      </c>
      <c r="AA68" s="34">
        <f>VLOOKUP(Z68, 'Auto save'!A5:$N$5000, 14, TRUE)</f>
        <v>3629</v>
      </c>
      <c r="AB68" s="141">
        <f>((96485*(Q19*(AF19+$AF$12)))/(10*AA68))*100</f>
        <v>110.34455233106917</v>
      </c>
      <c r="AC68" s="142">
        <f t="shared" si="13"/>
        <v>0.53175200208068885</v>
      </c>
      <c r="AD68" s="141">
        <f t="shared" si="15"/>
        <v>337.63927591538169</v>
      </c>
      <c r="AE68" s="142">
        <f t="shared" si="14"/>
        <v>0.28626889494858632</v>
      </c>
    </row>
    <row r="69" spans="26:31">
      <c r="Z69" s="21">
        <f t="shared" ref="Z69" si="16">C20</f>
        <v>6</v>
      </c>
      <c r="AA69" s="34">
        <f>VLOOKUP(Z69, 'Auto save'!A6:$N$5000, 14, TRUE)</f>
        <v>4258</v>
      </c>
      <c r="AB69" s="141">
        <f t="shared" ref="AB69" si="17">((96485*(Q20*(AF20+$AF$12)))/(10*AA69))*100</f>
        <v>115.64593303710664</v>
      </c>
      <c r="AC69" s="142">
        <f t="shared" si="13"/>
        <v>0.50870077777204936</v>
      </c>
      <c r="AD69" s="141">
        <f t="shared" si="15"/>
        <v>309.50933183852044</v>
      </c>
      <c r="AE69" s="142">
        <f t="shared" si="14"/>
        <v>0.31202866169335775</v>
      </c>
    </row>
    <row r="70" spans="26:31">
      <c r="Z70" s="21"/>
      <c r="AA70" s="34"/>
      <c r="AB70" s="141"/>
      <c r="AC70" s="142"/>
      <c r="AD70" s="141"/>
      <c r="AE70" s="142"/>
    </row>
    <row r="71" spans="26:31">
      <c r="Z71" s="21"/>
      <c r="AA71" s="34"/>
      <c r="AB71" s="141"/>
      <c r="AC71" s="142"/>
      <c r="AD71" s="141"/>
      <c r="AE71" s="142"/>
    </row>
    <row r="72" spans="26:31">
      <c r="Z72" s="21"/>
      <c r="AA72" s="34"/>
      <c r="AB72" s="141"/>
      <c r="AC72" s="142"/>
      <c r="AD72" s="141"/>
      <c r="AE72" s="142"/>
    </row>
    <row r="73" spans="26:31">
      <c r="Z73" s="21"/>
      <c r="AA73" s="34"/>
      <c r="AB73" s="141"/>
      <c r="AC73" s="142"/>
      <c r="AD73" s="141"/>
      <c r="AE73" s="142"/>
    </row>
  </sheetData>
  <mergeCells count="26">
    <mergeCell ref="AH11:AL11"/>
    <mergeCell ref="Y13:AA13"/>
    <mergeCell ref="D12:F12"/>
    <mergeCell ref="G12:I12"/>
    <mergeCell ref="A11:C12"/>
    <mergeCell ref="S12:U12"/>
    <mergeCell ref="S11:U11"/>
    <mergeCell ref="AE11:AG11"/>
    <mergeCell ref="AE13:AG13"/>
    <mergeCell ref="V11:AD11"/>
    <mergeCell ref="V12:AD12"/>
    <mergeCell ref="AB13:AD13"/>
    <mergeCell ref="J13:L13"/>
    <mergeCell ref="M13:O13"/>
    <mergeCell ref="P13:R13"/>
    <mergeCell ref="M5:O5"/>
    <mergeCell ref="D11:I11"/>
    <mergeCell ref="J11:R11"/>
    <mergeCell ref="J12:R12"/>
    <mergeCell ref="B5:L5"/>
    <mergeCell ref="AB62:AC62"/>
    <mergeCell ref="AD62:AE62"/>
    <mergeCell ref="AA28:AC28"/>
    <mergeCell ref="AD28:AF28"/>
    <mergeCell ref="AA41:AC41"/>
    <mergeCell ref="AD41:AF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72"/>
  <sheetViews>
    <sheetView zoomScale="70" zoomScaleNormal="70" workbookViewId="0">
      <selection activeCell="P65" sqref="P65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16384" width="8.625" style="2"/>
  </cols>
  <sheetData>
    <row r="1" spans="1:38" ht="16.5" thickBot="1"/>
    <row r="2" spans="1:38">
      <c r="B2" s="3">
        <v>44887</v>
      </c>
      <c r="C2" s="4"/>
    </row>
    <row r="3" spans="1:38" ht="16.5" thickBot="1">
      <c r="B3" s="33" t="s">
        <v>0</v>
      </c>
      <c r="C3" s="5"/>
    </row>
    <row r="4" spans="1:38" ht="16.5" thickBot="1"/>
    <row r="5" spans="1:38" ht="16.5" thickBot="1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6"/>
      <c r="Q5" s="6"/>
      <c r="R5" s="6"/>
    </row>
    <row r="6" spans="1:38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38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38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38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38" ht="16.5" thickBot="1"/>
    <row r="11" spans="1:38" ht="16.5" thickBot="1">
      <c r="A11" s="211"/>
      <c r="B11" s="212"/>
      <c r="C11" s="213"/>
      <c r="D11" s="217" t="s">
        <v>14</v>
      </c>
      <c r="E11" s="217"/>
      <c r="F11" s="217"/>
      <c r="G11" s="217"/>
      <c r="H11" s="217"/>
      <c r="I11" s="218"/>
      <c r="J11" s="219" t="s">
        <v>15</v>
      </c>
      <c r="K11" s="217"/>
      <c r="L11" s="217"/>
      <c r="M11" s="217"/>
      <c r="N11" s="217"/>
      <c r="O11" s="217"/>
      <c r="P11" s="217"/>
      <c r="Q11" s="217"/>
      <c r="R11" s="218"/>
      <c r="S11" s="217" t="s">
        <v>16</v>
      </c>
      <c r="T11" s="217"/>
      <c r="U11" s="218"/>
      <c r="V11" s="219" t="s">
        <v>17</v>
      </c>
      <c r="W11" s="217"/>
      <c r="X11" s="217"/>
      <c r="Y11" s="217"/>
      <c r="Z11" s="217"/>
      <c r="AA11" s="217"/>
      <c r="AB11" s="217"/>
      <c r="AC11" s="217"/>
      <c r="AD11" s="218"/>
      <c r="AE11" s="219" t="s">
        <v>18</v>
      </c>
      <c r="AF11" s="217"/>
      <c r="AG11" s="218"/>
      <c r="AH11" s="217" t="s">
        <v>19</v>
      </c>
      <c r="AI11" s="217"/>
      <c r="AJ11" s="217"/>
      <c r="AK11" s="217"/>
      <c r="AL11" s="218"/>
    </row>
    <row r="12" spans="1:38" ht="16.5" thickBot="1">
      <c r="A12" s="214"/>
      <c r="B12" s="215"/>
      <c r="C12" s="216"/>
      <c r="D12" s="215" t="s">
        <v>20</v>
      </c>
      <c r="E12" s="215"/>
      <c r="F12" s="215"/>
      <c r="G12" s="215" t="s">
        <v>21</v>
      </c>
      <c r="H12" s="215"/>
      <c r="I12" s="216"/>
      <c r="J12" s="219" t="s">
        <v>117</v>
      </c>
      <c r="K12" s="217"/>
      <c r="L12" s="217"/>
      <c r="M12" s="217"/>
      <c r="N12" s="217"/>
      <c r="O12" s="217"/>
      <c r="P12" s="217"/>
      <c r="Q12" s="217"/>
      <c r="R12" s="218"/>
      <c r="S12" s="215" t="s">
        <v>23</v>
      </c>
      <c r="T12" s="215"/>
      <c r="U12" s="216"/>
      <c r="V12" s="219" t="s">
        <v>24</v>
      </c>
      <c r="W12" s="217"/>
      <c r="X12" s="217"/>
      <c r="Y12" s="217"/>
      <c r="Z12" s="217"/>
      <c r="AA12" s="217"/>
      <c r="AB12" s="217"/>
      <c r="AC12" s="217"/>
      <c r="AD12" s="218"/>
      <c r="AE12" s="13">
        <f>$N$8-AE15</f>
        <v>1</v>
      </c>
      <c r="AF12" s="14">
        <f>$N$8-AF15</f>
        <v>1</v>
      </c>
      <c r="AG12" s="15">
        <f>$N$7-AG15</f>
        <v>2</v>
      </c>
      <c r="AH12" s="78"/>
      <c r="AI12" s="8"/>
      <c r="AJ12" s="8"/>
      <c r="AK12" s="8"/>
      <c r="AL12" s="9"/>
    </row>
    <row r="13" spans="1:38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1" t="s">
        <v>28</v>
      </c>
      <c r="K13" s="222"/>
      <c r="L13" s="222"/>
      <c r="M13" s="211" t="s">
        <v>29</v>
      </c>
      <c r="N13" s="212"/>
      <c r="O13" s="213"/>
      <c r="P13" s="211" t="s">
        <v>30</v>
      </c>
      <c r="Q13" s="212"/>
      <c r="R13" s="213"/>
      <c r="S13" s="8"/>
      <c r="T13" s="8"/>
      <c r="U13" s="9"/>
      <c r="V13" s="8" t="s">
        <v>26</v>
      </c>
      <c r="W13" s="8" t="s">
        <v>26</v>
      </c>
      <c r="X13" s="9" t="s">
        <v>26</v>
      </c>
      <c r="Y13" s="211" t="s">
        <v>29</v>
      </c>
      <c r="Z13" s="212"/>
      <c r="AA13" s="213"/>
      <c r="AB13" s="211" t="s">
        <v>31</v>
      </c>
      <c r="AC13" s="212"/>
      <c r="AD13" s="213"/>
      <c r="AE13" s="211" t="s">
        <v>32</v>
      </c>
      <c r="AF13" s="212"/>
      <c r="AG13" s="212"/>
      <c r="AH13" s="77"/>
      <c r="AI13" s="62" t="s">
        <v>98</v>
      </c>
      <c r="AJ13" s="62"/>
      <c r="AK13" s="16"/>
      <c r="AL13" s="17"/>
    </row>
    <row r="14" spans="1:38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2" t="s">
        <v>3</v>
      </c>
      <c r="T14" s="12" t="s">
        <v>6</v>
      </c>
      <c r="U14" s="5" t="s">
        <v>10</v>
      </c>
      <c r="V14" s="12" t="s">
        <v>3</v>
      </c>
      <c r="W14" s="12" t="s">
        <v>6</v>
      </c>
      <c r="X14" s="5" t="s">
        <v>10</v>
      </c>
      <c r="Y14" s="18" t="s">
        <v>3</v>
      </c>
      <c r="Z14" s="8" t="s">
        <v>6</v>
      </c>
      <c r="AA14" s="9" t="s">
        <v>10</v>
      </c>
      <c r="AB14" s="18" t="s">
        <v>3</v>
      </c>
      <c r="AC14" s="8" t="s">
        <v>6</v>
      </c>
      <c r="AD14" s="9" t="s">
        <v>10</v>
      </c>
      <c r="AE14" s="33" t="s">
        <v>35</v>
      </c>
      <c r="AF14" s="12" t="s">
        <v>36</v>
      </c>
      <c r="AG14" s="12" t="s">
        <v>37</v>
      </c>
      <c r="AH14" s="33" t="s">
        <v>38</v>
      </c>
      <c r="AI14" s="12" t="s">
        <v>35</v>
      </c>
      <c r="AJ14" s="12" t="s">
        <v>37</v>
      </c>
      <c r="AK14" s="12"/>
      <c r="AL14" s="5"/>
    </row>
    <row r="15" spans="1:38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curve'!$D$2+'Updated standard curve'!$D$3)*GA!M15</f>
        <v>2.2000000000000001E-3</v>
      </c>
      <c r="Q15" s="36">
        <f>(K15*'Updated standard curve'!$D$2+'Updated standard curve'!$D$3)*GA!N15</f>
        <v>2.2000000000000001E-3</v>
      </c>
      <c r="R15" s="29">
        <f>(L15*'Updated standard curve'!$D$2+'Updated standard curve'!$D$3)*GA!O15</f>
        <v>2.2000000000000001E-3</v>
      </c>
      <c r="S15" s="36"/>
      <c r="T15" s="36"/>
      <c r="U15" s="29"/>
      <c r="V15" s="28"/>
      <c r="W15" s="27"/>
      <c r="X15" s="29"/>
      <c r="Y15" s="40">
        <v>1</v>
      </c>
      <c r="Z15" s="41">
        <v>1</v>
      </c>
      <c r="AA15" s="41">
        <v>1</v>
      </c>
      <c r="AB15" s="35">
        <f>(V15^3*'Updated standard curve'!$N$2^2+V15*'Updated standard curve'!$N$3+V15*'Updated standard curve'!$N$4+'Updated standard curve'!$N$5)*Y15</f>
        <v>-4.4999999999999999E-4</v>
      </c>
      <c r="AC15" s="36">
        <f>(W15^3*'Updated standard curve'!$N$2^2+W15*'Updated standard curve'!$N$3+W15*'Updated standard curve'!$N$4+'Updated standard curve'!$N$5)*Z15</f>
        <v>-4.4999999999999999E-4</v>
      </c>
      <c r="AD15" s="29">
        <f>(X15^2*'Updated standard curve'!$K$2+X15*'Updated standard curve'!$K$3+'Updated standard curve'!$K$4)*AA15</f>
        <v>1.0999999999999999E-2</v>
      </c>
      <c r="AE15" s="36"/>
      <c r="AF15" s="36"/>
      <c r="AG15" s="29"/>
      <c r="AH15" s="24"/>
      <c r="AI15" s="38"/>
      <c r="AJ15" s="26"/>
      <c r="AK15" s="38"/>
      <c r="AL15" s="31"/>
    </row>
    <row r="16" spans="1:38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curve'!$D$2+'Updated standard curve'!$D$3)*GA!M16</f>
        <v>2.2000000000000001E-3</v>
      </c>
      <c r="Q16" s="38">
        <f>(K16*'Updated standard curve'!$D$2+'Updated standard curve'!$D$3)*GA!N16</f>
        <v>2.2000000000000001E-3</v>
      </c>
      <c r="R16" s="31">
        <f>(L16*'Updated standard curve'!$D$2+'Updated standard curve'!$D$3)*GA!O16</f>
        <v>2.2000000000000001E-3</v>
      </c>
      <c r="S16" s="38"/>
      <c r="T16" s="38"/>
      <c r="U16" s="31"/>
      <c r="V16" s="30"/>
      <c r="W16" s="26"/>
      <c r="X16" s="31"/>
      <c r="Y16" s="43">
        <v>1</v>
      </c>
      <c r="Z16" s="44">
        <v>1</v>
      </c>
      <c r="AA16" s="44">
        <v>1</v>
      </c>
      <c r="AB16" s="37">
        <f>(V16^3*'Updated standard curve'!$N$2^2+V16*'Updated standard curve'!$N$3+V16*'Updated standard curve'!$N$4+'Updated standard curve'!$N$5)*Y16</f>
        <v>-4.4999999999999999E-4</v>
      </c>
      <c r="AC16" s="38">
        <f>(W16^3*'Updated standard curve'!$N$2^2+W16*'Updated standard curve'!$N$3+W16*'Updated standard curve'!$N$4+'Updated standard curve'!$N$5)*Z16</f>
        <v>-4.4999999999999999E-4</v>
      </c>
      <c r="AD16" s="31">
        <f>(X16^2*'Updated standard curve'!$K$2+X16*'Updated standard curve'!$K$3+'Updated standard curve'!$K$4)*AA16</f>
        <v>1.0999999999999999E-2</v>
      </c>
      <c r="AE16" s="38"/>
      <c r="AF16" s="38"/>
      <c r="AG16" s="31"/>
      <c r="AH16" s="24"/>
      <c r="AI16" s="38"/>
      <c r="AJ16" s="38"/>
      <c r="AK16" s="38"/>
      <c r="AL16" s="31"/>
    </row>
    <row r="17" spans="1:39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curve'!$D$2+'Updated standard curve'!$D$3)*GA!M17</f>
        <v>2.2000000000000001E-3</v>
      </c>
      <c r="Q17" s="38">
        <f>(K17*'Updated standard curve'!$D$2+'Updated standard curve'!$D$3)*GA!N17</f>
        <v>2.2000000000000001E-3</v>
      </c>
      <c r="R17" s="31">
        <f>(L17*'Updated standard curve'!$D$2+'Updated standard curve'!$D$3)*GA!O17</f>
        <v>2.2000000000000001E-3</v>
      </c>
      <c r="S17" s="38"/>
      <c r="T17" s="38"/>
      <c r="U17" s="31"/>
      <c r="V17" s="30"/>
      <c r="W17" s="26"/>
      <c r="X17" s="31"/>
      <c r="Y17" s="43">
        <v>1</v>
      </c>
      <c r="Z17" s="44">
        <v>1</v>
      </c>
      <c r="AA17" s="44">
        <v>1</v>
      </c>
      <c r="AB17" s="37">
        <f>(V17^3*'Updated standard curve'!$N$2^2+V17*'Updated standard curve'!$N$3+V17*'Updated standard curve'!$N$4+'Updated standard curve'!$N$5)*Y17</f>
        <v>-4.4999999999999999E-4</v>
      </c>
      <c r="AC17" s="38">
        <f>(W17^3*'Updated standard curve'!$N$2^2+W17*'Updated standard curve'!$N$3+W17*'Updated standard curve'!$N$4+'Updated standard curve'!$N$5)*Z17</f>
        <v>-4.4999999999999999E-4</v>
      </c>
      <c r="AD17" s="31">
        <f>(X17^2*'Updated standard curve'!$K$2+X17*'Updated standard curve'!$K$3+'Updated standard curve'!$K$4)*AA17</f>
        <v>1.0999999999999999E-2</v>
      </c>
      <c r="AE17" s="38"/>
      <c r="AF17" s="38"/>
      <c r="AG17" s="31"/>
      <c r="AH17" s="24"/>
      <c r="AI17" s="38"/>
      <c r="AJ17" s="38"/>
      <c r="AK17" s="38"/>
      <c r="AL17" s="31"/>
    </row>
    <row r="18" spans="1:39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curve'!$D$2+'Updated standard curve'!$D$3)*GA!M18</f>
        <v>2.2000000000000001E-3</v>
      </c>
      <c r="Q18" s="38">
        <f>(K18*'Updated standard curve'!$D$2+'Updated standard curve'!$D$3)*GA!N18</f>
        <v>2.2000000000000001E-3</v>
      </c>
      <c r="R18" s="31">
        <f>(L18*'Updated standard curve'!$D$2+'Updated standard curve'!$D$3)*GA!O18</f>
        <v>2.2000000000000001E-3</v>
      </c>
      <c r="S18" s="38"/>
      <c r="T18" s="38"/>
      <c r="U18" s="31"/>
      <c r="V18" s="30"/>
      <c r="W18" s="26"/>
      <c r="X18" s="32"/>
      <c r="Y18" s="43">
        <v>1</v>
      </c>
      <c r="Z18" s="44">
        <v>1</v>
      </c>
      <c r="AA18" s="42">
        <v>1</v>
      </c>
      <c r="AB18" s="37">
        <f>(V18^3*'Updated standard curve'!$N$2^2+V18*'Updated standard curve'!$N$3+V18*'Updated standard curve'!$N$4+'Updated standard curve'!$N$5)*Y18</f>
        <v>-4.4999999999999999E-4</v>
      </c>
      <c r="AC18" s="38">
        <f>(W18^3*'Updated standard curve'!$N$2^2+W18*'Updated standard curve'!$N$3+W18*'Updated standard curve'!$N$4+'Updated standard curve'!$N$5)*Z18</f>
        <v>-4.4999999999999999E-4</v>
      </c>
      <c r="AD18" s="31">
        <f>(X18^2*'Updated standard curve'!$K$2+X18*'Updated standard curve'!$K$3+'Updated standard curve'!$K$4)*AA18</f>
        <v>1.0999999999999999E-2</v>
      </c>
      <c r="AE18" s="38"/>
      <c r="AF18" s="38"/>
      <c r="AG18" s="31"/>
      <c r="AH18" s="24"/>
      <c r="AI18" s="26"/>
      <c r="AJ18" s="38"/>
      <c r="AK18" s="38"/>
      <c r="AL18" s="31"/>
    </row>
    <row r="19" spans="1:39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curve'!$D$2+'Updated standard curve'!$D$3)*GA!M19</f>
        <v>2.2000000000000001E-3</v>
      </c>
      <c r="Q19" s="38">
        <f>(K19*'Updated standard curve'!$D$2+'Updated standard curve'!$D$3)*GA!N19</f>
        <v>2.2000000000000001E-3</v>
      </c>
      <c r="R19" s="31">
        <f>(L19*'Updated standard curve'!$D$2+'Updated standard curve'!$D$3)*GA!O19</f>
        <v>2.2000000000000001E-3</v>
      </c>
      <c r="S19" s="38"/>
      <c r="T19" s="38"/>
      <c r="U19" s="31"/>
      <c r="V19" s="30"/>
      <c r="W19" s="26"/>
      <c r="X19" s="31"/>
      <c r="Y19" s="43">
        <v>1</v>
      </c>
      <c r="Z19" s="44">
        <v>1</v>
      </c>
      <c r="AA19" s="44">
        <v>1</v>
      </c>
      <c r="AB19" s="37">
        <f>(V19^3*'Updated standard curve'!$N$2^2+V19*'Updated standard curve'!$N$3+V19*'Updated standard curve'!$N$4+'Updated standard curve'!$N$5)*Y19</f>
        <v>-4.4999999999999999E-4</v>
      </c>
      <c r="AC19" s="38">
        <f>(W19^3*'Updated standard curve'!$N$2^2+W19*'Updated standard curve'!$N$3+W19*'Updated standard curve'!$N$4+'Updated standard curve'!$N$5)*Z19</f>
        <v>-4.4999999999999999E-4</v>
      </c>
      <c r="AD19" s="31">
        <f>(X19^2*'Updated standard curve'!$K$2+X19*'Updated standard curve'!$K$3+'Updated standard curve'!$K$4)*AA19</f>
        <v>1.0999999999999999E-2</v>
      </c>
      <c r="AE19" s="38"/>
      <c r="AF19" s="38"/>
      <c r="AG19" s="31"/>
      <c r="AH19" s="45"/>
      <c r="AI19" s="38"/>
      <c r="AJ19" s="38"/>
      <c r="AK19" s="38"/>
      <c r="AL19" s="31"/>
    </row>
    <row r="20" spans="1:39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>
        <v>1</v>
      </c>
      <c r="N20" s="44">
        <v>1</v>
      </c>
      <c r="O20" s="44">
        <v>1</v>
      </c>
      <c r="P20" s="37">
        <f>(J20*'Updated standard curve'!$D$2+'Updated standard curve'!$D$3)*GA!M20</f>
        <v>2.2000000000000001E-3</v>
      </c>
      <c r="Q20" s="38">
        <f>(K20*'Updated standard curve'!$D$2+'Updated standard curve'!$D$3)*GA!N20</f>
        <v>2.2000000000000001E-3</v>
      </c>
      <c r="R20" s="31">
        <f>(L20*'Updated standard curve'!$D$2+'Updated standard curve'!$D$3)*GA!O20</f>
        <v>2.2000000000000001E-3</v>
      </c>
      <c r="S20" s="38"/>
      <c r="T20" s="38"/>
      <c r="U20" s="31"/>
      <c r="V20" s="30"/>
      <c r="W20" s="26"/>
      <c r="X20" s="31"/>
      <c r="Y20" s="43">
        <v>1</v>
      </c>
      <c r="Z20" s="44">
        <v>1</v>
      </c>
      <c r="AA20" s="42">
        <v>1</v>
      </c>
      <c r="AB20" s="37">
        <f>(V20^3*'Updated standard curve'!$N$2^2+V20*'Updated standard curve'!$N$3+V20*'Updated standard curve'!$N$4+'Updated standard curve'!$N$5)*Y20</f>
        <v>-4.4999999999999999E-4</v>
      </c>
      <c r="AC20" s="38">
        <f>(W20^3*'Updated standard curve'!$N$2^2+W20*'Updated standard curve'!$N$3+W20*'Updated standard curve'!$N$4+'Updated standard curve'!$N$5)*Z20</f>
        <v>-4.4999999999999999E-4</v>
      </c>
      <c r="AD20" s="31">
        <f>(X20^2*'Updated standard curve'!$K$2+X20*'Updated standard curve'!$K$3+'Updated standard curve'!$K$4)*AA20</f>
        <v>1.0999999999999999E-2</v>
      </c>
      <c r="AE20" s="38"/>
      <c r="AF20" s="38"/>
      <c r="AG20" s="31"/>
      <c r="AH20" s="45"/>
      <c r="AI20" s="38"/>
      <c r="AJ20" s="38"/>
      <c r="AK20" s="38"/>
      <c r="AL20" s="31"/>
    </row>
    <row r="21" spans="1:39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>
        <v>1</v>
      </c>
      <c r="N21" s="44">
        <v>1</v>
      </c>
      <c r="O21" s="44">
        <v>1</v>
      </c>
      <c r="P21" s="37">
        <f>(J21*'Updated standard curve'!$D$2+'Updated standard curve'!$D$3)*GA!M21</f>
        <v>2.2000000000000001E-3</v>
      </c>
      <c r="Q21" s="38">
        <f>(K21*'Updated standard curve'!$D$2+'Updated standard curve'!$D$3)*GA!N21</f>
        <v>2.2000000000000001E-3</v>
      </c>
      <c r="R21" s="31">
        <f>(L21*'Updated standard curve'!$D$2+'Updated standard curve'!$D$3)*GA!O21</f>
        <v>2.2000000000000001E-3</v>
      </c>
      <c r="S21" s="38"/>
      <c r="T21" s="38"/>
      <c r="U21" s="31"/>
      <c r="V21" s="38"/>
      <c r="W21" s="26"/>
      <c r="X21" s="38"/>
      <c r="Y21" s="43">
        <v>1</v>
      </c>
      <c r="Z21" s="44">
        <v>1</v>
      </c>
      <c r="AA21" s="44">
        <v>1</v>
      </c>
      <c r="AB21" s="37">
        <f>(V21^3*'Updated standard curve'!$N$2^2+V21*'Updated standard curve'!$N$3+V21*'Updated standard curve'!$N$4+'Updated standard curve'!$N$5)*Y21</f>
        <v>-4.4999999999999999E-4</v>
      </c>
      <c r="AC21" s="38">
        <f>(W21^3*'Updated standard curve'!$N$2^2+W21*'Updated standard curve'!$N$3+W21*'Updated standard curve'!$N$4+'Updated standard curve'!$N$5)*Z21</f>
        <v>-4.4999999999999999E-4</v>
      </c>
      <c r="AD21" s="31">
        <f>(X21^2*'Updated standard curve'!$K$2+X21*'Updated standard curve'!$K$3+'Updated standard curve'!$K$4)*AA21</f>
        <v>1.0999999999999999E-2</v>
      </c>
      <c r="AE21" s="38"/>
      <c r="AF21" s="38"/>
      <c r="AG21" s="38"/>
      <c r="AH21" s="65"/>
      <c r="AI21" s="38"/>
      <c r="AJ21" s="38"/>
      <c r="AK21" s="38"/>
      <c r="AL21" s="31"/>
    </row>
    <row r="22" spans="1:39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8"/>
      <c r="T22" s="38"/>
      <c r="U22" s="31"/>
      <c r="V22" s="38"/>
      <c r="W22" s="26"/>
      <c r="X22" s="38"/>
      <c r="Y22" s="43"/>
      <c r="Z22" s="44"/>
      <c r="AA22" s="44"/>
      <c r="AB22" s="37"/>
      <c r="AC22" s="38"/>
      <c r="AD22" s="31"/>
      <c r="AE22" s="38"/>
      <c r="AF22" s="38"/>
      <c r="AG22" s="38"/>
      <c r="AH22" s="65"/>
      <c r="AI22" s="38"/>
      <c r="AJ22" s="38"/>
      <c r="AK22" s="38"/>
      <c r="AL22" s="31"/>
    </row>
    <row r="23" spans="1:39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8"/>
      <c r="T23" s="38"/>
      <c r="U23" s="31"/>
      <c r="V23" s="26"/>
      <c r="W23" s="26"/>
      <c r="X23" s="38"/>
      <c r="Y23" s="43"/>
      <c r="Z23" s="44"/>
      <c r="AA23" s="44"/>
      <c r="AB23" s="37"/>
      <c r="AC23" s="38"/>
      <c r="AD23" s="31"/>
      <c r="AE23" s="38"/>
      <c r="AF23" s="38"/>
      <c r="AG23" s="38"/>
      <c r="AH23" s="65"/>
      <c r="AI23" s="38"/>
      <c r="AJ23" s="38"/>
      <c r="AK23" s="38"/>
      <c r="AL23" s="31"/>
    </row>
    <row r="24" spans="1:39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8"/>
      <c r="T24" s="38"/>
      <c r="U24" s="31"/>
      <c r="V24" s="38"/>
      <c r="W24" s="38"/>
      <c r="X24" s="38"/>
      <c r="Y24" s="43"/>
      <c r="Z24" s="44"/>
      <c r="AA24" s="44"/>
      <c r="AB24" s="37"/>
      <c r="AC24" s="38"/>
      <c r="AD24" s="31"/>
      <c r="AE24" s="38"/>
      <c r="AF24" s="38"/>
      <c r="AG24" s="38"/>
      <c r="AH24" s="65"/>
      <c r="AI24" s="38"/>
      <c r="AJ24" s="38"/>
      <c r="AK24" s="38"/>
      <c r="AL24" s="31"/>
    </row>
    <row r="25" spans="1:39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8"/>
      <c r="T25" s="68"/>
      <c r="U25" s="69"/>
      <c r="V25" s="68"/>
      <c r="W25" s="68"/>
      <c r="X25" s="68"/>
      <c r="Y25" s="70"/>
      <c r="Z25" s="71"/>
      <c r="AA25" s="71"/>
      <c r="AB25" s="67"/>
      <c r="AC25" s="68"/>
      <c r="AD25" s="69"/>
      <c r="AE25" s="68"/>
      <c r="AF25" s="68"/>
      <c r="AG25" s="68"/>
      <c r="AH25" s="72"/>
      <c r="AI25" s="68"/>
      <c r="AJ25" s="68"/>
      <c r="AK25" s="68"/>
      <c r="AL25" s="69"/>
    </row>
    <row r="27" spans="1:39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39">
      <c r="AA28" s="220" t="s">
        <v>149</v>
      </c>
      <c r="AB28" s="220"/>
      <c r="AC28" s="220"/>
      <c r="AD28" s="220" t="s">
        <v>45</v>
      </c>
      <c r="AE28" s="220"/>
      <c r="AF28" s="220"/>
      <c r="AI28" s="2" t="s">
        <v>46</v>
      </c>
      <c r="AJ28" s="2" t="s">
        <v>47</v>
      </c>
      <c r="AK28" s="2" t="s">
        <v>48</v>
      </c>
      <c r="AL28" s="2" t="s">
        <v>34</v>
      </c>
      <c r="AM28" s="2" t="s">
        <v>49</v>
      </c>
    </row>
    <row r="29" spans="1:39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H29" s="2" t="s">
        <v>117</v>
      </c>
      <c r="AI29" s="21">
        <v>196.16</v>
      </c>
      <c r="AJ29" s="22" t="e">
        <f>Q20*(AF20+$AF$12)*$AI$29/C20</f>
        <v>#DIV/0!</v>
      </c>
      <c r="AK29" s="2">
        <v>173</v>
      </c>
      <c r="AL29" s="21" t="e">
        <f>AK29/AJ29</f>
        <v>#DIV/0!</v>
      </c>
      <c r="AM29" s="2" t="e">
        <f>AJ29/AI29</f>
        <v>#DIV/0!</v>
      </c>
    </row>
    <row r="30" spans="1:39">
      <c r="A30" s="19"/>
      <c r="Z30" s="21">
        <f>C15</f>
        <v>0</v>
      </c>
      <c r="AA30" s="2">
        <f>P15*(AE15+$AE$12)*$AI$29</f>
        <v>0.43155199999999999</v>
      </c>
      <c r="AB30" s="2">
        <f>Q15*(AF15+$AF$12)*$AI$29</f>
        <v>0.43155199999999999</v>
      </c>
      <c r="AC30" s="2">
        <f>R15*(AG15+$AG$12)*$AI$29</f>
        <v>0.86310399999999998</v>
      </c>
      <c r="AD30" s="2">
        <f>AB15*(AE15+$AE$12)*$AI$30</f>
        <v>-2.5249499999999998E-2</v>
      </c>
      <c r="AE30" s="2">
        <f>AC15*(AF15+$AF$12)*$AI$30</f>
        <v>-2.5249499999999998E-2</v>
      </c>
      <c r="AF30" s="2">
        <f>AD15*(AG15+$AG$12)*$AI$30</f>
        <v>1.2344199999999999</v>
      </c>
      <c r="AH30" s="2" t="s">
        <v>50</v>
      </c>
      <c r="AI30" s="21">
        <v>56.11</v>
      </c>
      <c r="AJ30" s="22" t="e">
        <f>AD20*(AG20+$AG$12)*$AI$30/C20</f>
        <v>#DIV/0!</v>
      </c>
      <c r="AK30" s="2">
        <v>126</v>
      </c>
      <c r="AL30" s="21" t="e">
        <f>AK30/AJ30</f>
        <v>#DIV/0!</v>
      </c>
      <c r="AM30" s="2" t="e">
        <f>AJ30/AI30</f>
        <v>#DIV/0!</v>
      </c>
    </row>
    <row r="31" spans="1:39">
      <c r="A31" s="19"/>
      <c r="Z31" s="21">
        <f t="shared" ref="Z31:Z36" si="0">C16</f>
        <v>0</v>
      </c>
      <c r="AA31" s="2">
        <f>P16*(AE16+$AE$12)*$AI$29</f>
        <v>0.43155199999999999</v>
      </c>
      <c r="AB31" s="2">
        <f>Q16*(AF16+$AF$12)*$AI$29</f>
        <v>0.43155199999999999</v>
      </c>
      <c r="AC31" s="2">
        <f>R16*(AG16+$AG$12)*$AI$29</f>
        <v>0.86310399999999998</v>
      </c>
      <c r="AD31" s="2">
        <f>AB16*(AE16+$AE$12)*$AI$30</f>
        <v>-2.5249499999999998E-2</v>
      </c>
      <c r="AE31" s="2">
        <f>AC16*(AF16+$AF$12)*$AI$30</f>
        <v>-2.5249499999999998E-2</v>
      </c>
      <c r="AF31" s="2">
        <f>AD16*(AG16+$AG$12)*$AI$30</f>
        <v>1.2344199999999999</v>
      </c>
    </row>
    <row r="32" spans="1:39">
      <c r="A32" s="19"/>
      <c r="Z32" s="21">
        <f t="shared" si="0"/>
        <v>0</v>
      </c>
      <c r="AA32" s="2">
        <f t="shared" ref="AA32:AA36" si="1">P17*(AE17+$AE$12)*$AI$29</f>
        <v>0.43155199999999999</v>
      </c>
      <c r="AB32" s="2">
        <f t="shared" ref="AB32:AB36" si="2">Q17*(AF17+$AF$12)*$AI$29</f>
        <v>0.43155199999999999</v>
      </c>
      <c r="AC32" s="2">
        <f t="shared" ref="AC32:AC36" si="3">R17*(AG17+$AG$12)*$AI$29</f>
        <v>0.86310399999999998</v>
      </c>
      <c r="AD32" s="2">
        <f t="shared" ref="AD32:AD36" si="4">AB17*(AE17+$AE$12)*$AI$30</f>
        <v>-2.5249499999999998E-2</v>
      </c>
      <c r="AE32" s="2">
        <f t="shared" ref="AE32:AE36" si="5">AC17*(AF17+$AF$12)*$AI$30</f>
        <v>-2.5249499999999998E-2</v>
      </c>
      <c r="AF32" s="2">
        <f t="shared" ref="AF32:AF36" si="6">AD17*(AG17+$AG$12)*$AI$30</f>
        <v>1.2344199999999999</v>
      </c>
      <c r="AI32" s="2">
        <f>'Auto save'!AB16</f>
        <v>2.3877777777777779E-2</v>
      </c>
      <c r="AJ32" s="2" t="s">
        <v>51</v>
      </c>
    </row>
    <row r="33" spans="1:36">
      <c r="A33" s="19"/>
      <c r="Z33" s="21">
        <f t="shared" si="0"/>
        <v>0</v>
      </c>
      <c r="AA33" s="2">
        <f t="shared" si="1"/>
        <v>0.43155199999999999</v>
      </c>
      <c r="AB33" s="2">
        <f t="shared" si="2"/>
        <v>0.43155199999999999</v>
      </c>
      <c r="AC33" s="2">
        <f t="shared" si="3"/>
        <v>0.86310399999999998</v>
      </c>
      <c r="AD33" s="2">
        <f t="shared" si="4"/>
        <v>-2.5249499999999998E-2</v>
      </c>
      <c r="AE33" s="2">
        <f t="shared" si="5"/>
        <v>-2.5249499999999998E-2</v>
      </c>
      <c r="AF33" s="2">
        <f t="shared" si="6"/>
        <v>1.2344199999999999</v>
      </c>
      <c r="AI33" s="2">
        <f>AI32/(AB36/1000)</f>
        <v>55.330013017614981</v>
      </c>
      <c r="AJ33" s="2" t="s">
        <v>180</v>
      </c>
    </row>
    <row r="34" spans="1:36">
      <c r="A34" s="20"/>
      <c r="Z34" s="21">
        <f t="shared" si="0"/>
        <v>0</v>
      </c>
      <c r="AA34" s="2">
        <f t="shared" si="1"/>
        <v>0.43155199999999999</v>
      </c>
      <c r="AB34" s="2">
        <f t="shared" si="2"/>
        <v>0.43155199999999999</v>
      </c>
      <c r="AC34" s="2">
        <f t="shared" si="3"/>
        <v>0.86310399999999998</v>
      </c>
      <c r="AD34" s="2">
        <f t="shared" si="4"/>
        <v>-2.5249499999999998E-2</v>
      </c>
      <c r="AE34" s="2">
        <f t="shared" si="5"/>
        <v>-2.5249499999999998E-2</v>
      </c>
      <c r="AF34" s="2">
        <f t="shared" si="6"/>
        <v>1.2344199999999999</v>
      </c>
    </row>
    <row r="35" spans="1:36">
      <c r="Z35" s="21">
        <f t="shared" si="0"/>
        <v>0</v>
      </c>
      <c r="AA35" s="2">
        <f t="shared" si="1"/>
        <v>0.43155199999999999</v>
      </c>
      <c r="AB35" s="2">
        <f t="shared" si="2"/>
        <v>0.43155199999999999</v>
      </c>
      <c r="AC35" s="2">
        <f t="shared" si="3"/>
        <v>0.86310399999999998</v>
      </c>
      <c r="AD35" s="2">
        <f t="shared" si="4"/>
        <v>-2.5249499999999998E-2</v>
      </c>
      <c r="AE35" s="2">
        <f t="shared" si="5"/>
        <v>-2.5249499999999998E-2</v>
      </c>
      <c r="AF35" s="2">
        <f t="shared" si="6"/>
        <v>1.2344199999999999</v>
      </c>
    </row>
    <row r="36" spans="1:36">
      <c r="Z36" s="21">
        <f t="shared" si="0"/>
        <v>0</v>
      </c>
      <c r="AA36" s="2">
        <f t="shared" si="1"/>
        <v>0.43155199999999999</v>
      </c>
      <c r="AB36" s="2">
        <f t="shared" si="2"/>
        <v>0.43155199999999999</v>
      </c>
      <c r="AC36" s="2">
        <f t="shared" si="3"/>
        <v>0.86310399999999998</v>
      </c>
      <c r="AD36" s="2">
        <f t="shared" si="4"/>
        <v>-2.5249499999999998E-2</v>
      </c>
      <c r="AE36" s="2">
        <f t="shared" si="5"/>
        <v>-2.5249499999999998E-2</v>
      </c>
      <c r="AF36" s="2">
        <f t="shared" si="6"/>
        <v>1.2344199999999999</v>
      </c>
    </row>
    <row r="37" spans="1:36">
      <c r="Z37" s="21"/>
    </row>
    <row r="38" spans="1:36">
      <c r="Z38" s="21"/>
    </row>
    <row r="41" spans="1:36">
      <c r="Z41" s="2" t="s">
        <v>52</v>
      </c>
      <c r="AA41" s="220" t="s">
        <v>150</v>
      </c>
      <c r="AB41" s="220"/>
      <c r="AC41" s="220"/>
      <c r="AD41" s="220" t="s">
        <v>54</v>
      </c>
      <c r="AE41" s="220"/>
      <c r="AF41" s="220"/>
    </row>
    <row r="42" spans="1:36">
      <c r="Z42" s="21">
        <f>C15</f>
        <v>0</v>
      </c>
      <c r="AA42" s="2">
        <f t="shared" ref="AA42:AC48" si="7">AA30/$AA$30*100</f>
        <v>100</v>
      </c>
      <c r="AB42" s="2">
        <f t="shared" si="7"/>
        <v>100</v>
      </c>
      <c r="AC42" s="2">
        <f t="shared" si="7"/>
        <v>200</v>
      </c>
      <c r="AD42" s="2">
        <f t="shared" ref="AD42:AF48" si="8">AD30/$AD$30*100</f>
        <v>100</v>
      </c>
      <c r="AE42" s="2">
        <f t="shared" si="8"/>
        <v>100</v>
      </c>
      <c r="AF42" s="2">
        <f t="shared" si="8"/>
        <v>-4888.8888888888887</v>
      </c>
    </row>
    <row r="43" spans="1:36">
      <c r="Z43" s="21">
        <f t="shared" ref="Z43:Z48" si="9">C16</f>
        <v>0</v>
      </c>
      <c r="AA43" s="2">
        <f t="shared" si="7"/>
        <v>100</v>
      </c>
      <c r="AB43" s="2">
        <f t="shared" si="7"/>
        <v>100</v>
      </c>
      <c r="AC43" s="2">
        <f t="shared" si="7"/>
        <v>200</v>
      </c>
      <c r="AD43" s="2">
        <f t="shared" si="8"/>
        <v>100</v>
      </c>
      <c r="AE43" s="2">
        <f t="shared" si="8"/>
        <v>100</v>
      </c>
      <c r="AF43" s="2">
        <f t="shared" si="8"/>
        <v>-4888.8888888888887</v>
      </c>
    </row>
    <row r="44" spans="1:36">
      <c r="Z44" s="21">
        <f t="shared" si="9"/>
        <v>0</v>
      </c>
      <c r="AA44" s="2">
        <f t="shared" si="7"/>
        <v>100</v>
      </c>
      <c r="AB44" s="2">
        <f t="shared" si="7"/>
        <v>100</v>
      </c>
      <c r="AC44" s="2">
        <f t="shared" si="7"/>
        <v>200</v>
      </c>
      <c r="AD44" s="2">
        <f t="shared" si="8"/>
        <v>100</v>
      </c>
      <c r="AE44" s="2">
        <f t="shared" si="8"/>
        <v>100</v>
      </c>
      <c r="AF44" s="2">
        <f t="shared" si="8"/>
        <v>-4888.8888888888887</v>
      </c>
    </row>
    <row r="45" spans="1:36">
      <c r="W45" s="34"/>
      <c r="X45" s="34"/>
      <c r="Y45" s="34"/>
      <c r="Z45" s="21">
        <f t="shared" si="9"/>
        <v>0</v>
      </c>
      <c r="AA45" s="34">
        <f t="shared" si="7"/>
        <v>100</v>
      </c>
      <c r="AB45" s="34">
        <f t="shared" si="7"/>
        <v>100</v>
      </c>
      <c r="AC45" s="34">
        <f t="shared" si="7"/>
        <v>200</v>
      </c>
      <c r="AD45" s="34">
        <f t="shared" si="8"/>
        <v>100</v>
      </c>
      <c r="AE45" s="34">
        <f t="shared" si="8"/>
        <v>100</v>
      </c>
      <c r="AF45" s="34">
        <f t="shared" si="8"/>
        <v>-4888.8888888888887</v>
      </c>
      <c r="AG45" s="34"/>
      <c r="AH45" s="34"/>
      <c r="AI45" s="34"/>
    </row>
    <row r="46" spans="1:36">
      <c r="Z46" s="21">
        <f t="shared" si="9"/>
        <v>0</v>
      </c>
      <c r="AA46" s="34">
        <f t="shared" si="7"/>
        <v>100</v>
      </c>
      <c r="AB46" s="34">
        <f t="shared" si="7"/>
        <v>100</v>
      </c>
      <c r="AC46" s="34">
        <f t="shared" si="7"/>
        <v>200</v>
      </c>
      <c r="AD46" s="34">
        <f t="shared" si="8"/>
        <v>100</v>
      </c>
      <c r="AE46" s="34">
        <f t="shared" si="8"/>
        <v>100</v>
      </c>
      <c r="AF46" s="34">
        <f t="shared" si="8"/>
        <v>-4888.8888888888887</v>
      </c>
      <c r="AG46" s="34"/>
      <c r="AH46" s="34"/>
      <c r="AI46" s="34"/>
    </row>
    <row r="47" spans="1:36">
      <c r="Z47" s="21">
        <f t="shared" si="9"/>
        <v>0</v>
      </c>
      <c r="AA47" s="34">
        <f t="shared" si="7"/>
        <v>100</v>
      </c>
      <c r="AB47" s="34">
        <f t="shared" si="7"/>
        <v>100</v>
      </c>
      <c r="AC47" s="34">
        <f t="shared" si="7"/>
        <v>200</v>
      </c>
      <c r="AD47" s="34">
        <f t="shared" si="8"/>
        <v>100</v>
      </c>
      <c r="AE47" s="34">
        <f t="shared" si="8"/>
        <v>100</v>
      </c>
      <c r="AF47" s="34">
        <f t="shared" si="8"/>
        <v>-4888.8888888888887</v>
      </c>
      <c r="AG47" s="34"/>
      <c r="AH47" s="34"/>
      <c r="AI47" s="34"/>
    </row>
    <row r="48" spans="1:36">
      <c r="Z48" s="21">
        <f t="shared" si="9"/>
        <v>0</v>
      </c>
      <c r="AA48" s="34">
        <f t="shared" si="7"/>
        <v>100</v>
      </c>
      <c r="AB48" s="34">
        <f t="shared" si="7"/>
        <v>100</v>
      </c>
      <c r="AC48" s="34">
        <f t="shared" si="7"/>
        <v>200</v>
      </c>
      <c r="AD48" s="34">
        <f t="shared" si="8"/>
        <v>100</v>
      </c>
      <c r="AE48" s="34">
        <f t="shared" si="8"/>
        <v>100</v>
      </c>
      <c r="AF48" s="34">
        <f t="shared" si="8"/>
        <v>-4888.8888888888887</v>
      </c>
      <c r="AG48" s="34"/>
      <c r="AH48" s="34"/>
      <c r="AI48" s="34"/>
    </row>
    <row r="49" spans="26:35">
      <c r="AA49" s="34"/>
      <c r="AB49" s="34"/>
      <c r="AC49" s="34"/>
      <c r="AD49" s="34"/>
      <c r="AE49" s="34"/>
      <c r="AF49" s="34"/>
      <c r="AG49" s="34"/>
      <c r="AH49" s="34"/>
      <c r="AI49" s="34"/>
    </row>
    <row r="50" spans="26:35">
      <c r="AA50" s="34"/>
      <c r="AB50" s="34"/>
      <c r="AC50" s="34"/>
      <c r="AD50" s="34"/>
      <c r="AE50" s="34"/>
      <c r="AF50" s="34"/>
      <c r="AG50" s="34"/>
      <c r="AH50" s="34"/>
      <c r="AI50" s="34"/>
    </row>
    <row r="51" spans="26:35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5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5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5">
      <c r="Z54" s="21">
        <f t="shared" ref="Z54:Z58" si="10">C16</f>
        <v>0</v>
      </c>
      <c r="AA54" s="34" t="e">
        <f>(Q16*(AF16+$AF$12)-Q15*(AF15+$AF$12))*$AI$29/(C16-C15)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5">
      <c r="Z55" s="21">
        <f t="shared" si="10"/>
        <v>0</v>
      </c>
      <c r="AA55" s="34" t="e">
        <f>(Q17*(AF17+$AF$12)-Q16*(AF16+$AF$12))*$AI$29/(C17-C16)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5">
      <c r="Z56" s="21">
        <f t="shared" si="10"/>
        <v>0</v>
      </c>
      <c r="AA56" s="34" t="e">
        <f>(Q18*(AF18+$AF$12)-Q17*(AF17+$AF$12))*$AI$29/(C18-C17)</f>
        <v>#DIV/0!</v>
      </c>
      <c r="AB56" s="34" t="e">
        <f t="shared" ref="AB56" si="11">AA56/0.055</f>
        <v>#DIV/0!</v>
      </c>
      <c r="AC56" s="34"/>
      <c r="AD56" s="34"/>
      <c r="AE56" s="34"/>
      <c r="AF56" s="34"/>
      <c r="AG56" s="34"/>
      <c r="AH56" s="34"/>
      <c r="AI56" s="34"/>
    </row>
    <row r="57" spans="26:35">
      <c r="Z57" s="21">
        <f t="shared" si="10"/>
        <v>0</v>
      </c>
      <c r="AA57" s="34" t="e">
        <f>(Q19*(AF19+$AF$12)-Q18*(AF18+$AF$12))*$AI$29/(C19-C18)</f>
        <v>#DIV/0!</v>
      </c>
      <c r="AB57" s="34" t="e">
        <f>AA57/0.055</f>
        <v>#DIV/0!</v>
      </c>
    </row>
    <row r="58" spans="26:35">
      <c r="Z58" s="21">
        <f t="shared" si="10"/>
        <v>0</v>
      </c>
      <c r="AA58" s="34" t="e">
        <f>(Q20*(AF20+$AF$12)-Q19*(AF19+$AF$12))*$AI$29/(C20-C19)</f>
        <v>#DIV/0!</v>
      </c>
      <c r="AB58" s="34" t="e">
        <f>AA58/0.055</f>
        <v>#DIV/0!</v>
      </c>
    </row>
    <row r="59" spans="26:35">
      <c r="AA59" s="34"/>
      <c r="AB59" s="34"/>
    </row>
    <row r="60" spans="26:35">
      <c r="AA60" s="34" t="s">
        <v>47</v>
      </c>
      <c r="AB60" s="34" t="s">
        <v>176</v>
      </c>
    </row>
    <row r="61" spans="26:35">
      <c r="AA61" s="34"/>
      <c r="AB61" s="34"/>
    </row>
    <row r="62" spans="26:35">
      <c r="AA62" s="34"/>
      <c r="AB62" s="207" t="s">
        <v>164</v>
      </c>
      <c r="AC62" s="207"/>
      <c r="AD62" s="207" t="s">
        <v>50</v>
      </c>
      <c r="AE62" s="207"/>
    </row>
    <row r="63" spans="26:35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5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12">C16</f>
        <v>0</v>
      </c>
      <c r="AA65" s="34" t="e">
        <f>VLOOKUP(Z65, 'Auto save'!A2:$N$5000, 14, TRUE)</f>
        <v>#N/A</v>
      </c>
      <c r="AB65" s="141" t="e">
        <f>((96485*(Q16*(AF16+$AF$12)))/(10*AA65))*100</f>
        <v>#N/A</v>
      </c>
      <c r="AC65" s="142" t="e">
        <f>($N$6*AA65)/(3.6*10^6*$AI$29*(Q16*(AF16+$AF$12)-$Q$15*($AF$15+$AF$12)))*1000</f>
        <v>#N/A</v>
      </c>
      <c r="AD65" s="141" t="e">
        <f>((96485*(AD16*(AG16+$AG$12)))/(10*AA65))*100</f>
        <v>#N/A</v>
      </c>
      <c r="AE65" s="142" t="e">
        <f>($N$6*AA65)/(3.6*10^6*$AI$30*(AD16*(AG16+$AG$12)-$AD$15*($AG$15+$AG$12)))*1000</f>
        <v>#N/A</v>
      </c>
    </row>
    <row r="66" spans="26:31">
      <c r="Z66" s="21">
        <f t="shared" si="12"/>
        <v>0</v>
      </c>
      <c r="AA66" s="34" t="e">
        <f>VLOOKUP(Z66, 'Auto save'!A3:$N$5000, 14, TRUE)</f>
        <v>#N/A</v>
      </c>
      <c r="AB66" s="141" t="e">
        <f>((96485*(Q17*(AF17+$AF$12)))/(10*AA66))*100</f>
        <v>#N/A</v>
      </c>
      <c r="AC66" s="142" t="e">
        <f>($N$6*AA66)/(3.6*10^6*$AI$29*(Q17*(AF17+$AF$12)-$Q$15*($AF$15+$AF$12)))*1000</f>
        <v>#N/A</v>
      </c>
      <c r="AD66" s="141" t="e">
        <f>((96485*(AD17*(AG17+$AG$12)))/(10*AA66))*100</f>
        <v>#N/A</v>
      </c>
      <c r="AE66" s="142" t="e">
        <f>($N$6*AA66)/(3.6*10^6*$AI$30*(AD17*(AG17+$AG$12)-$AD$15*($AG$15+$AG$12)))*1000</f>
        <v>#N/A</v>
      </c>
    </row>
    <row r="67" spans="26:31">
      <c r="Z67" s="21">
        <f t="shared" si="12"/>
        <v>0</v>
      </c>
      <c r="AA67" s="34" t="e">
        <f>VLOOKUP(Z67, 'Auto save'!A4:$N$5000, 14, TRUE)</f>
        <v>#N/A</v>
      </c>
      <c r="AB67" s="141" t="e">
        <f>((96485*(Q18*(AF18+$AF$12)))/(10*AA67))*100</f>
        <v>#N/A</v>
      </c>
      <c r="AC67" s="142" t="e">
        <f t="shared" ref="AC67:AC68" si="13">($N$6*AA67)/(3.6*10^6*$AI$29*(Q18*(AF18+$AF$12)-$Q$15*($AF$15+$AF$12)))*1000</f>
        <v>#N/A</v>
      </c>
      <c r="AD67" s="141" t="e">
        <f t="shared" ref="AD67:AD68" si="14">((96485*(AD18*(AG18+$AG$12)))/(10*AA67))*100</f>
        <v>#N/A</v>
      </c>
      <c r="AE67" s="142" t="e">
        <f>($N$6*AA67)/(3.6*10^6*$AI$30*(AD18*(AG18+$AG$12)-$AD$15*($AG$15+$AG$12)))*1000</f>
        <v>#N/A</v>
      </c>
    </row>
    <row r="68" spans="26:31">
      <c r="Z68" s="21">
        <f t="shared" si="12"/>
        <v>0</v>
      </c>
      <c r="AA68" s="34" t="e">
        <f>VLOOKUP(Z68, 'Auto save'!A5:$N$5000, 14, TRUE)</f>
        <v>#N/A</v>
      </c>
      <c r="AB68" s="141" t="e">
        <f t="shared" ref="AB68" si="15">((96485*(Q19*(AF19+$AF$12)))/(10*AA68))*100</f>
        <v>#N/A</v>
      </c>
      <c r="AC68" s="142" t="e">
        <f t="shared" si="13"/>
        <v>#N/A</v>
      </c>
      <c r="AD68" s="141" t="e">
        <f t="shared" si="14"/>
        <v>#N/A</v>
      </c>
      <c r="AE68" s="142" t="e">
        <f t="shared" ref="AE68" si="16">($N$6*AA68)/(3.6*10^6*$AI$30*(AD19*(AG19+$AG$12)-$AD$15*($AG$15+$AG$12)))*1000</f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  <row r="71" spans="26:31">
      <c r="AA71" s="34"/>
      <c r="AB71" s="141"/>
      <c r="AC71" s="142"/>
      <c r="AD71" s="141"/>
      <c r="AE71" s="142"/>
    </row>
    <row r="72" spans="26:31">
      <c r="AA72" s="34"/>
      <c r="AB72" s="141"/>
      <c r="AC72" s="142"/>
      <c r="AD72" s="141"/>
      <c r="AE72" s="142"/>
    </row>
  </sheetData>
  <mergeCells count="26">
    <mergeCell ref="Y13:AA13"/>
    <mergeCell ref="AB13:AD13"/>
    <mergeCell ref="AE13:AG13"/>
    <mergeCell ref="AH11:AL11"/>
    <mergeCell ref="D12:F12"/>
    <mergeCell ref="G12:I12"/>
    <mergeCell ref="J12:R12"/>
    <mergeCell ref="S12:U12"/>
    <mergeCell ref="V12:AD12"/>
    <mergeCell ref="S11:U11"/>
    <mergeCell ref="AB62:AC62"/>
    <mergeCell ref="AD62:AE62"/>
    <mergeCell ref="B5:L5"/>
    <mergeCell ref="M5:O5"/>
    <mergeCell ref="A11:C12"/>
    <mergeCell ref="D11:I11"/>
    <mergeCell ref="J11:R11"/>
    <mergeCell ref="V11:AD11"/>
    <mergeCell ref="AE11:AG11"/>
    <mergeCell ref="AA28:AC28"/>
    <mergeCell ref="AD28:AF28"/>
    <mergeCell ref="AA41:AC41"/>
    <mergeCell ref="AD41:AF41"/>
    <mergeCell ref="J13:L13"/>
    <mergeCell ref="M13:O13"/>
    <mergeCell ref="P13:R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70"/>
  <sheetViews>
    <sheetView zoomScale="85" zoomScaleNormal="85" workbookViewId="0">
      <selection activeCell="AP42" sqref="AP42:AP46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1"/>
      <c r="B11" s="212"/>
      <c r="C11" s="213"/>
      <c r="D11" s="217" t="s">
        <v>14</v>
      </c>
      <c r="E11" s="217"/>
      <c r="F11" s="217"/>
      <c r="G11" s="217"/>
      <c r="H11" s="217"/>
      <c r="I11" s="218"/>
      <c r="J11" s="219" t="s">
        <v>15</v>
      </c>
      <c r="K11" s="217"/>
      <c r="L11" s="217"/>
      <c r="M11" s="217"/>
      <c r="N11" s="217"/>
      <c r="O11" s="217"/>
      <c r="P11" s="217"/>
      <c r="Q11" s="217"/>
      <c r="R11" s="218"/>
      <c r="S11" s="219" t="s">
        <v>15</v>
      </c>
      <c r="T11" s="217"/>
      <c r="U11" s="217"/>
      <c r="V11" s="217"/>
      <c r="W11" s="217"/>
      <c r="X11" s="218"/>
      <c r="Y11" s="217" t="s">
        <v>16</v>
      </c>
      <c r="Z11" s="217"/>
      <c r="AA11" s="218"/>
      <c r="AB11" s="219" t="s">
        <v>17</v>
      </c>
      <c r="AC11" s="217"/>
      <c r="AD11" s="217"/>
      <c r="AE11" s="217"/>
      <c r="AF11" s="217"/>
      <c r="AG11" s="217"/>
      <c r="AH11" s="217"/>
      <c r="AI11" s="217"/>
      <c r="AJ11" s="218"/>
      <c r="AK11" s="219" t="s">
        <v>18</v>
      </c>
      <c r="AL11" s="217"/>
      <c r="AM11" s="218"/>
      <c r="AN11" s="217" t="s">
        <v>19</v>
      </c>
      <c r="AO11" s="217"/>
      <c r="AP11" s="217"/>
      <c r="AQ11" s="217"/>
      <c r="AR11" s="218"/>
    </row>
    <row r="12" spans="1:44" ht="17.45" customHeight="1" thickBot="1">
      <c r="A12" s="214"/>
      <c r="B12" s="215"/>
      <c r="C12" s="216"/>
      <c r="D12" s="215" t="s">
        <v>20</v>
      </c>
      <c r="E12" s="215"/>
      <c r="F12" s="215"/>
      <c r="G12" s="215" t="s">
        <v>21</v>
      </c>
      <c r="H12" s="215"/>
      <c r="I12" s="216"/>
      <c r="J12" s="219" t="s">
        <v>117</v>
      </c>
      <c r="K12" s="217"/>
      <c r="L12" s="217"/>
      <c r="M12" s="217"/>
      <c r="N12" s="217"/>
      <c r="O12" s="217"/>
      <c r="P12" s="217"/>
      <c r="Q12" s="217"/>
      <c r="R12" s="218"/>
      <c r="S12" s="219" t="s">
        <v>158</v>
      </c>
      <c r="T12" s="217"/>
      <c r="U12" s="217"/>
      <c r="V12" s="217"/>
      <c r="W12" s="217"/>
      <c r="X12" s="218"/>
      <c r="Y12" s="215" t="s">
        <v>23</v>
      </c>
      <c r="Z12" s="215"/>
      <c r="AA12" s="216"/>
      <c r="AB12" s="219" t="s">
        <v>24</v>
      </c>
      <c r="AC12" s="217"/>
      <c r="AD12" s="217"/>
      <c r="AE12" s="217"/>
      <c r="AF12" s="217"/>
      <c r="AG12" s="217"/>
      <c r="AH12" s="217"/>
      <c r="AI12" s="217"/>
      <c r="AJ12" s="218"/>
      <c r="AK12" s="13">
        <f>$N$8-AK15</f>
        <v>1</v>
      </c>
      <c r="AL12" s="14">
        <f>$N$8-AL15</f>
        <v>1</v>
      </c>
      <c r="AM12" s="15">
        <f>$N$7-AM15</f>
        <v>2</v>
      </c>
      <c r="AN12" s="138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1" t="s">
        <v>28</v>
      </c>
      <c r="K13" s="222"/>
      <c r="L13" s="222"/>
      <c r="M13" s="211" t="s">
        <v>29</v>
      </c>
      <c r="N13" s="212"/>
      <c r="O13" s="213"/>
      <c r="P13" s="211" t="s">
        <v>30</v>
      </c>
      <c r="Q13" s="212"/>
      <c r="R13" s="213"/>
      <c r="S13" s="211" t="s">
        <v>28</v>
      </c>
      <c r="T13" s="212"/>
      <c r="U13" s="213"/>
      <c r="V13" s="212" t="s">
        <v>30</v>
      </c>
      <c r="W13" s="212"/>
      <c r="X13" s="213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1" t="s">
        <v>29</v>
      </c>
      <c r="AF13" s="212"/>
      <c r="AG13" s="213"/>
      <c r="AH13" s="211" t="s">
        <v>31</v>
      </c>
      <c r="AI13" s="212"/>
      <c r="AJ13" s="213"/>
      <c r="AK13" s="211" t="s">
        <v>32</v>
      </c>
      <c r="AL13" s="212"/>
      <c r="AM13" s="212"/>
      <c r="AN13" s="137"/>
      <c r="AO13" s="62" t="s">
        <v>98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35</v>
      </c>
      <c r="AP14" s="12" t="s">
        <v>37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curve'!$G$2+'Updated standard curve'!$G$3)*M15</f>
        <v>0</v>
      </c>
      <c r="Q15" s="36">
        <f>(K15*'Updated standard curve'!$G$2+'Updated standard curve'!$G$3)*N15</f>
        <v>0</v>
      </c>
      <c r="R15" s="29">
        <f>(L15*'Updated standard curve'!$G$2+'Updated standard curve'!$G$3)*O15</f>
        <v>0</v>
      </c>
      <c r="S15" s="35"/>
      <c r="T15" s="36"/>
      <c r="U15" s="36"/>
      <c r="V15" s="35">
        <f>(S15*'Updated standard curve'!$H$2)*M15</f>
        <v>0</v>
      </c>
      <c r="W15" s="36">
        <f>(T15*'Updated standard curve'!$H$2)*N15</f>
        <v>0</v>
      </c>
      <c r="X15" s="29">
        <f>(U15*'Updated standard curve'!$H$2)*O15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curve'!$G$2+'Updated standard curve'!$G$3)*M16</f>
        <v>0</v>
      </c>
      <c r="Q16" s="38">
        <f>(K16*'Updated standard curve'!$G$2+'Updated standard curve'!$G$3)*N16</f>
        <v>0</v>
      </c>
      <c r="R16" s="31">
        <f>(L16*'Updated standard curve'!$G$2+'Updated standard curve'!$G$3)*O16</f>
        <v>0</v>
      </c>
      <c r="S16" s="37"/>
      <c r="T16" s="38"/>
      <c r="U16" s="38"/>
      <c r="V16" s="37">
        <f>(S16*'Updated standard curve'!$H$2)*M16</f>
        <v>0</v>
      </c>
      <c r="W16" s="38">
        <f>(T16*'Updated standard curve'!$H$2)*N16</f>
        <v>0</v>
      </c>
      <c r="X16" s="31">
        <f>(U16*'Updated standard curve'!$H$2)*O16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curve'!$G$2+'Updated standard curve'!$G$3)*M17</f>
        <v>0</v>
      </c>
      <c r="Q17" s="38">
        <f>(K17*'Updated standard curve'!$G$2+'Updated standard curve'!$G$3)*N17</f>
        <v>0</v>
      </c>
      <c r="R17" s="31">
        <f>(L17*'Updated standard curve'!$G$2+'Updated standard curve'!$G$3)*O17</f>
        <v>0</v>
      </c>
      <c r="S17" s="37"/>
      <c r="T17" s="38"/>
      <c r="U17" s="38"/>
      <c r="V17" s="37">
        <f>(S17*'Updated standard curve'!$H$2)*M17</f>
        <v>0</v>
      </c>
      <c r="W17" s="38">
        <f>(T17*'Updated standard curve'!$H$2)*N17</f>
        <v>0</v>
      </c>
      <c r="X17" s="31">
        <f>(U17*'Updated standard curve'!$H$2)*O17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curve'!$G$2+'Updated standard curve'!$G$3)*M18</f>
        <v>0</v>
      </c>
      <c r="Q18" s="38">
        <f>(K18*'Updated standard curve'!$G$2+'Updated standard curve'!$G$3)*N18</f>
        <v>0</v>
      </c>
      <c r="R18" s="31">
        <f>(L18*'Updated standard curve'!$G$2+'Updated standard curve'!$G$3)*O18</f>
        <v>0</v>
      </c>
      <c r="S18" s="37"/>
      <c r="T18" s="38"/>
      <c r="U18" s="38"/>
      <c r="V18" s="37">
        <f>(S18*'Updated standard curve'!$H$2)*M18</f>
        <v>0</v>
      </c>
      <c r="W18" s="38">
        <f>(T18*'Updated standard curve'!$H$2)*N18</f>
        <v>0</v>
      </c>
      <c r="X18" s="31">
        <f>(U18*'Updated standard curve'!$H$2)*O18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curve'!$G$2+'Updated standard curve'!$G$3)*M19</f>
        <v>0</v>
      </c>
      <c r="Q19" s="38">
        <f>(K19*'Updated standard curve'!$G$2+'Updated standard curve'!$G$3)*N19</f>
        <v>0</v>
      </c>
      <c r="R19" s="31">
        <f>(L19*'Updated standard curve'!$G$2+'Updated standard curve'!$G$3)*O19</f>
        <v>0</v>
      </c>
      <c r="S19" s="37"/>
      <c r="T19" s="38"/>
      <c r="U19" s="38"/>
      <c r="V19" s="37">
        <f>(S19*'Updated standard curve'!$H$2)*M19</f>
        <v>0</v>
      </c>
      <c r="W19" s="38">
        <f>(T19*'Updated standard curve'!$H$2)*N19</f>
        <v>0</v>
      </c>
      <c r="X19" s="31">
        <f>(U19*'Updated standard curve'!$H$2)*O19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0" t="s">
        <v>149</v>
      </c>
      <c r="AB28" s="220"/>
      <c r="AC28" s="220"/>
      <c r="AD28" s="220" t="s">
        <v>159</v>
      </c>
      <c r="AE28" s="220"/>
      <c r="AF28" s="220"/>
      <c r="AG28" s="220" t="s">
        <v>45</v>
      </c>
      <c r="AH28" s="220"/>
      <c r="AI28" s="220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117</v>
      </c>
      <c r="AL29" s="21">
        <v>196.16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>P15*(AK15+$AK$12)*$AL$29</f>
        <v>0</v>
      </c>
      <c r="AB30" s="2">
        <f t="shared" ref="AB30:AB34" si="0">Q15*(AL15+$AL$12)*$AL$29</f>
        <v>0</v>
      </c>
      <c r="AC30" s="2">
        <f t="shared" ref="AC30:AC34" si="1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2">AH15*(AK15+$AK$12)*$AL$30</f>
        <v>-2.5249499999999998E-2</v>
      </c>
      <c r="AH30" s="2">
        <f t="shared" ref="AH30:AH34" si="3">AI15*(AL15+$AL$12)*$AL$30</f>
        <v>-2.5249499999999998E-2</v>
      </c>
      <c r="AI30" s="2">
        <f t="shared" ref="AI30:AI34" si="4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5">C16</f>
        <v>0</v>
      </c>
      <c r="AA31" s="2">
        <f>P16*(AK16+$AK$12)*$AL$29</f>
        <v>0</v>
      </c>
      <c r="AB31" s="2">
        <f t="shared" si="0"/>
        <v>0</v>
      </c>
      <c r="AC31" s="2">
        <f t="shared" si="1"/>
        <v>0</v>
      </c>
      <c r="AD31" s="2">
        <f t="shared" ref="AD31:AD34" si="6">V16*(AK16+$AK$12)*$AL$31</f>
        <v>0</v>
      </c>
      <c r="AE31" s="2">
        <f t="shared" ref="AE31:AE34" si="7">W16*(AL16+$AL$12)*$AL$31</f>
        <v>0</v>
      </c>
      <c r="AF31" s="2">
        <f t="shared" ref="AF31:AF34" si="8">X16*(AM16+$AM$12)*$AL$31</f>
        <v>0</v>
      </c>
      <c r="AG31" s="2">
        <f t="shared" si="2"/>
        <v>-2.5249499999999998E-2</v>
      </c>
      <c r="AH31" s="2">
        <f t="shared" si="3"/>
        <v>-2.5249499999999998E-2</v>
      </c>
      <c r="AI31" s="2">
        <f t="shared" si="4"/>
        <v>1.2344199999999999</v>
      </c>
      <c r="AK31" s="2" t="s">
        <v>158</v>
      </c>
      <c r="AL31" s="2">
        <v>182.17</v>
      </c>
      <c r="AM31" s="22"/>
      <c r="AO31" s="21"/>
    </row>
    <row r="32" spans="1:44">
      <c r="A32" s="19"/>
      <c r="Z32" s="21">
        <f t="shared" si="5"/>
        <v>0</v>
      </c>
      <c r="AA32" s="2">
        <f>P17*(AK17+$AK$12)*$AL$29</f>
        <v>0</v>
      </c>
      <c r="AB32" s="2">
        <f t="shared" si="0"/>
        <v>0</v>
      </c>
      <c r="AC32" s="2">
        <f t="shared" si="1"/>
        <v>0</v>
      </c>
      <c r="AD32" s="2">
        <f t="shared" si="6"/>
        <v>0</v>
      </c>
      <c r="AE32" s="2">
        <f t="shared" si="7"/>
        <v>0</v>
      </c>
      <c r="AF32" s="2">
        <f t="shared" si="8"/>
        <v>0</v>
      </c>
      <c r="AG32" s="2">
        <f t="shared" si="2"/>
        <v>-2.5249499999999998E-2</v>
      </c>
      <c r="AH32" s="2">
        <f t="shared" si="3"/>
        <v>-2.5249499999999998E-2</v>
      </c>
      <c r="AI32" s="2">
        <f t="shared" si="4"/>
        <v>1.2344199999999999</v>
      </c>
      <c r="AL32" s="2">
        <f>'Auto save'!AB16</f>
        <v>2.3877777777777779E-2</v>
      </c>
      <c r="AM32" s="2" t="s">
        <v>51</v>
      </c>
    </row>
    <row r="33" spans="1:42">
      <c r="A33" s="19"/>
      <c r="Z33" s="21">
        <f t="shared" si="5"/>
        <v>0</v>
      </c>
      <c r="AA33" s="2">
        <f t="shared" ref="AA33:AA34" si="9">P18*(AK18+$AK$12)*$AL$29</f>
        <v>0</v>
      </c>
      <c r="AB33" s="2">
        <f t="shared" si="0"/>
        <v>0</v>
      </c>
      <c r="AC33" s="2">
        <f>R18*(AM18+$AM$12)*$AL$29</f>
        <v>0</v>
      </c>
      <c r="AD33" s="2">
        <f>V18*(AK18+$AK$12)*$AL$31</f>
        <v>0</v>
      </c>
      <c r="AE33" s="2">
        <f>W18*(AL18+$AL$12)*$AL$31</f>
        <v>0</v>
      </c>
      <c r="AF33" s="2">
        <f t="shared" si="8"/>
        <v>0</v>
      </c>
      <c r="AG33" s="2">
        <f>AH18*(AK18+$AK$12)*$AL$30</f>
        <v>-2.5249499999999998E-2</v>
      </c>
      <c r="AH33" s="2">
        <f t="shared" si="3"/>
        <v>-2.5249499999999998E-2</v>
      </c>
      <c r="AI33" s="2">
        <f t="shared" si="4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5"/>
        <v>0</v>
      </c>
      <c r="AA34" s="2">
        <f t="shared" si="9"/>
        <v>0</v>
      </c>
      <c r="AB34" s="2">
        <f t="shared" si="0"/>
        <v>0</v>
      </c>
      <c r="AC34" s="2">
        <f t="shared" si="1"/>
        <v>0</v>
      </c>
      <c r="AD34" s="2">
        <f t="shared" si="6"/>
        <v>0</v>
      </c>
      <c r="AE34" s="2">
        <f t="shared" si="7"/>
        <v>0</v>
      </c>
      <c r="AF34" s="2">
        <f t="shared" si="8"/>
        <v>0</v>
      </c>
      <c r="AG34" s="2">
        <f t="shared" si="2"/>
        <v>-2.5249499999999998E-2</v>
      </c>
      <c r="AH34" s="2">
        <f t="shared" si="3"/>
        <v>-2.5249499999999998E-2</v>
      </c>
      <c r="AI34" s="2">
        <f t="shared" si="4"/>
        <v>1.2344199999999999</v>
      </c>
    </row>
    <row r="36" spans="1:42"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0" t="s">
        <v>173</v>
      </c>
      <c r="AM39" s="220"/>
      <c r="AN39" s="220" t="s">
        <v>174</v>
      </c>
      <c r="AO39" s="220"/>
      <c r="AP39" s="220"/>
    </row>
    <row r="40" spans="1:42">
      <c r="AK40" s="2" t="s">
        <v>169</v>
      </c>
      <c r="AL40" s="2" t="s">
        <v>170</v>
      </c>
      <c r="AM40" s="2" t="s">
        <v>50</v>
      </c>
      <c r="AN40" s="2" t="s">
        <v>175</v>
      </c>
      <c r="AO40" s="2" t="s">
        <v>170</v>
      </c>
      <c r="AP40" s="2" t="s">
        <v>50</v>
      </c>
    </row>
    <row r="41" spans="1:42">
      <c r="Z41" s="2" t="s">
        <v>52</v>
      </c>
      <c r="AA41" s="220" t="s">
        <v>150</v>
      </c>
      <c r="AB41" s="220"/>
      <c r="AC41" s="220"/>
      <c r="AD41" s="220" t="s">
        <v>160</v>
      </c>
      <c r="AE41" s="220"/>
      <c r="AF41" s="220"/>
      <c r="AG41" s="220" t="s">
        <v>54</v>
      </c>
      <c r="AH41" s="220"/>
      <c r="AI41" s="220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">
        <v>1</v>
      </c>
      <c r="AL42" s="2" t="e">
        <f>(Q15*(AL15+$AL$12)-$Q$15*($AL$15+$AL$12))*$AL$29/(C15-$C$15)/0.055</f>
        <v>#DIV/0!</v>
      </c>
      <c r="AM42" s="2" t="e">
        <f>(AJ15*(AM15+$AM$12)-$AJ$15*($AM$15+$AM$12))*$AL$30/(C15-$C$15)/0.055</f>
        <v>#DIV/0!</v>
      </c>
      <c r="AN42" s="2" t="e">
        <f>(W15*(AL15+$AL$12)-$W$15*($AL$15+$AL$12))*$AL$31/(C15-$C$15)/0.055</f>
        <v>#DIV/0!</v>
      </c>
      <c r="AO42" s="2" t="e">
        <f>(R15*(AM15+$AM$12)-$R$15*($AM$15+$AM$12))*$AL$29/(C15-$C$15)/0.055</f>
        <v>#DIV/0!</v>
      </c>
      <c r="AP42" s="2" t="e">
        <f>(AI15*(AL15+$AL$12)-$AI$15*($AL$15+$AL$12))*$AL$30/(C15-$C$15)/0.055</f>
        <v>#DIV/0!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">
        <v>2</v>
      </c>
      <c r="AL43" s="2" t="e">
        <f t="shared" ref="AL43:AL46" si="14">(Q16*(AL16+$AL$12)-$Q$15*($AL$15+$AL$12))*$AL$29/(C16-$C$15)/0.055</f>
        <v>#DIV/0!</v>
      </c>
      <c r="AM43" s="2" t="e">
        <f t="shared" ref="AM43:AM46" si="15">(AJ16*(AM16+$AM$12)-$AJ$15*($AM$15+$AM$12))*$AL$30/(C16-$C$15)/0.055</f>
        <v>#DIV/0!</v>
      </c>
      <c r="AN43" s="2" t="e">
        <f t="shared" ref="AN43:AN46" si="16">(W16*(AL16+$AL$12)-$W$15*($AL$15+$AL$12))*$AL$31/(C16-$C$15)/0.055</f>
        <v>#DIV/0!</v>
      </c>
      <c r="AO43" s="2" t="e">
        <f t="shared" ref="AO43:AO46" si="17">(R16*(AM16+$AM$12)-$R$15*($AM$15+$AM$12))*$AL$29/(C16-$C$15)/0.055</f>
        <v>#DIV/0!</v>
      </c>
      <c r="AP43" s="2" t="e">
        <f t="shared" ref="AP43:AP46" si="18"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">
        <v>3</v>
      </c>
      <c r="AL44" s="2" t="e">
        <f t="shared" si="14"/>
        <v>#DIV/0!</v>
      </c>
      <c r="AM44" s="2" t="e">
        <f t="shared" si="15"/>
        <v>#DIV/0!</v>
      </c>
      <c r="AN44" s="2" t="e">
        <f t="shared" si="16"/>
        <v>#DIV/0!</v>
      </c>
      <c r="AO44" s="2" t="e">
        <f t="shared" si="17"/>
        <v>#DIV/0!</v>
      </c>
      <c r="AP44" s="2" t="e">
        <f t="shared" si="18"/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34">
        <v>4</v>
      </c>
      <c r="AL45" s="2" t="e">
        <f t="shared" si="14"/>
        <v>#DIV/0!</v>
      </c>
      <c r="AM45" s="2" t="e">
        <f t="shared" si="15"/>
        <v>#DIV/0!</v>
      </c>
      <c r="AN45" s="2" t="e">
        <f t="shared" si="16"/>
        <v>#DIV/0!</v>
      </c>
      <c r="AO45" s="2" t="e">
        <f t="shared" si="17"/>
        <v>#DIV/0!</v>
      </c>
      <c r="AP45" s="2" t="e">
        <f t="shared" si="18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34">
        <v>5</v>
      </c>
      <c r="AL46" s="2" t="e">
        <f t="shared" si="14"/>
        <v>#DIV/0!</v>
      </c>
      <c r="AM46" s="2" t="e">
        <f t="shared" si="15"/>
        <v>#DIV/0!</v>
      </c>
      <c r="AN46" s="2" t="e">
        <f t="shared" si="16"/>
        <v>#DIV/0!</v>
      </c>
      <c r="AO46" s="2" t="e">
        <f t="shared" si="17"/>
        <v>#DIV/0!</v>
      </c>
      <c r="AP46" s="2" t="e">
        <f t="shared" si="18"/>
        <v>#DIV/0!</v>
      </c>
    </row>
    <row r="47" spans="1:42">
      <c r="AA47" s="34"/>
      <c r="AB47" s="34"/>
      <c r="AC47" s="34"/>
      <c r="AG47" s="34"/>
      <c r="AH47" s="34"/>
      <c r="AI47" s="34"/>
      <c r="AJ47" s="34"/>
      <c r="AK47" s="34"/>
    </row>
    <row r="48" spans="1:42">
      <c r="Z48" s="34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19">AE45/SUM($AD$45:$AF$45)*100</f>
        <v>#DIV/0!</v>
      </c>
      <c r="AF48" s="34" t="e">
        <f t="shared" si="19"/>
        <v>#DIV/0!</v>
      </c>
      <c r="AG48" s="34">
        <f>AG45/SUM($AG$45:$AI$45)*100</f>
        <v>-2.1327014218009479</v>
      </c>
      <c r="AH48" s="34">
        <f t="shared" ref="AH48:AI48" si="20">AH45/SUM($AG$45:$AI$45)*100</f>
        <v>-2.1327014218009479</v>
      </c>
      <c r="AI48" s="34">
        <f t="shared" si="20"/>
        <v>104.2654028436019</v>
      </c>
      <c r="AJ48" s="34"/>
      <c r="AK48" s="34"/>
    </row>
    <row r="49" spans="26:37">
      <c r="AA49" s="34" t="e">
        <f>AA46/SUM($AA$46:$AC$46)*100</f>
        <v>#DIV/0!</v>
      </c>
      <c r="AB49" s="34" t="e">
        <f t="shared" ref="AB49:AC49" si="21">AB46/SUM($AA$46:$AC$46)*100</f>
        <v>#DIV/0!</v>
      </c>
      <c r="AC49" s="34" t="e">
        <f t="shared" si="21"/>
        <v>#DIV/0!</v>
      </c>
      <c r="AD49" s="34" t="e">
        <f>AD46/SUM($AD$46:$AF$46)*100</f>
        <v>#DIV/0!</v>
      </c>
      <c r="AE49" s="34" t="e">
        <f t="shared" ref="AE49:AF49" si="22">AE46/SUM($AD$46:$AF$46)*100</f>
        <v>#DIV/0!</v>
      </c>
      <c r="AF49" s="34" t="e">
        <f t="shared" si="22"/>
        <v>#DIV/0!</v>
      </c>
      <c r="AG49" s="34">
        <f>AG46/SUM($AG$46:$AI$46)*100</f>
        <v>-2.1327014218009479</v>
      </c>
      <c r="AH49" s="34">
        <f t="shared" ref="AH49:AI49" si="23">AH46/SUM($AG$46:$AI$46)*100</f>
        <v>-2.1327014218009479</v>
      </c>
      <c r="AI49" s="34">
        <f t="shared" si="23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164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7" si="24">C16</f>
        <v>0</v>
      </c>
      <c r="AA54" s="34" t="e">
        <f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4"/>
        <v>0</v>
      </c>
      <c r="AA55" s="34" t="e">
        <f t="shared" ref="AA55:AA57" si="25">(Q17*(AL17+$AL$12)-Q16*(AL16+$AL$12))*$AL$29/(C17-C16)</f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4"/>
        <v>0</v>
      </c>
      <c r="AA56" s="34" t="e">
        <f t="shared" si="25"/>
        <v>#DIV/0!</v>
      </c>
      <c r="AB56" s="34" t="e">
        <f t="shared" ref="AB56" si="26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4"/>
        <v>0</v>
      </c>
      <c r="AA57" s="34" t="e">
        <f t="shared" si="25"/>
        <v>#DIV/0!</v>
      </c>
      <c r="AB57" s="34" t="e">
        <f>AA57/0.055</f>
        <v>#DIV/0!</v>
      </c>
    </row>
    <row r="58" spans="26:37">
      <c r="Z58" s="21"/>
      <c r="AA58" s="34"/>
      <c r="AB58" s="34"/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07" t="s">
        <v>164</v>
      </c>
      <c r="AC62" s="207"/>
      <c r="AD62" s="207" t="s">
        <v>50</v>
      </c>
      <c r="AE62" s="207"/>
    </row>
    <row r="63" spans="26:37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186</v>
      </c>
      <c r="AD64" s="34" t="s">
        <v>185</v>
      </c>
      <c r="AE64" s="34" t="s">
        <v>186</v>
      </c>
    </row>
    <row r="65" spans="26:31">
      <c r="Z65" s="21">
        <f t="shared" ref="Z65:Z68" si="27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7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8">($N$6*AA66)/(3.6*10^6*$AL$29*(Q17*(AL17+$AL$12)-$Q$15*($AL$15+$AL$12)))*1000</f>
        <v>#N/A</v>
      </c>
      <c r="AD66" s="141" t="e">
        <f t="shared" ref="AD66:AD68" si="29">((96485*(AJ17*(AM17+$AM$12)))/(10*AA66))*100</f>
        <v>#N/A</v>
      </c>
      <c r="AE66" s="142" t="e">
        <f t="shared" ref="AE66:AE68" si="30">($N$6*AA66)/(3.6*10^6*$AL$30*(AJ17*(AM17+$AM$12)-$AJ$15*($AM$15+$AM$12)))*1000</f>
        <v>#N/A</v>
      </c>
    </row>
    <row r="67" spans="26:31">
      <c r="Z67" s="21">
        <f t="shared" si="27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8"/>
        <v>#N/A</v>
      </c>
      <c r="AD67" s="141" t="e">
        <f t="shared" si="29"/>
        <v>#N/A</v>
      </c>
      <c r="AE67" s="142" t="e">
        <f t="shared" si="30"/>
        <v>#N/A</v>
      </c>
    </row>
    <row r="68" spans="26:31">
      <c r="Z68" s="21">
        <f t="shared" si="27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8"/>
        <v>#N/A</v>
      </c>
      <c r="AD68" s="141" t="e">
        <f t="shared" si="29"/>
        <v>#N/A</v>
      </c>
      <c r="AE68" s="142" t="e">
        <f t="shared" si="30"/>
        <v>#N/A</v>
      </c>
    </row>
    <row r="69" spans="26:31">
      <c r="Z69" s="21"/>
      <c r="AA69" s="34"/>
      <c r="AB69" s="141"/>
      <c r="AC69" s="142"/>
      <c r="AD69" s="141"/>
      <c r="AE69" s="142"/>
    </row>
    <row r="70" spans="26:31">
      <c r="Z70" s="21"/>
      <c r="AA70" s="34"/>
      <c r="AB70" s="141"/>
      <c r="AC70" s="142"/>
      <c r="AD70" s="141"/>
      <c r="AE70" s="142"/>
    </row>
  </sheetData>
  <mergeCells count="34">
    <mergeCell ref="B5:L5"/>
    <mergeCell ref="M5:O5"/>
    <mergeCell ref="A11:C12"/>
    <mergeCell ref="D11:I11"/>
    <mergeCell ref="J11:R11"/>
    <mergeCell ref="Y11:AA11"/>
    <mergeCell ref="AB11:AJ11"/>
    <mergeCell ref="AK11:AM11"/>
    <mergeCell ref="AN11:AR11"/>
    <mergeCell ref="D12:F12"/>
    <mergeCell ref="G12:I12"/>
    <mergeCell ref="J12:R12"/>
    <mergeCell ref="S12:X12"/>
    <mergeCell ref="Y12:AA12"/>
    <mergeCell ref="AB12:AJ12"/>
    <mergeCell ref="S11:X11"/>
    <mergeCell ref="J13:L13"/>
    <mergeCell ref="M13:O13"/>
    <mergeCell ref="P13:R13"/>
    <mergeCell ref="S13:U13"/>
    <mergeCell ref="V13:X13"/>
    <mergeCell ref="AB62:AC62"/>
    <mergeCell ref="AD62:AE62"/>
    <mergeCell ref="AN39:AP39"/>
    <mergeCell ref="AH13:AJ13"/>
    <mergeCell ref="AK13:AM13"/>
    <mergeCell ref="AA28:AC28"/>
    <mergeCell ref="AD28:AF28"/>
    <mergeCell ref="AG28:AI28"/>
    <mergeCell ref="AA41:AC41"/>
    <mergeCell ref="AD41:AF41"/>
    <mergeCell ref="AG41:AI41"/>
    <mergeCell ref="AL39:AM39"/>
    <mergeCell ref="AE13:AG1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70"/>
  <sheetViews>
    <sheetView zoomScale="70" zoomScaleNormal="70" workbookViewId="0">
      <selection activeCell="Z60" sqref="Z60"/>
    </sheetView>
  </sheetViews>
  <sheetFormatPr defaultColWidth="8.625" defaultRowHeight="15.75"/>
  <cols>
    <col min="1" max="1" width="8.625" style="2"/>
    <col min="2" max="2" width="11.125" style="2" bestFit="1" customWidth="1"/>
    <col min="3" max="9" width="8.625" style="2"/>
    <col min="10" max="10" width="10.625" style="2" bestFit="1" customWidth="1"/>
    <col min="11" max="11" width="9.625" style="2" bestFit="1" customWidth="1"/>
    <col min="12" max="12" width="8.75" style="2" bestFit="1" customWidth="1"/>
    <col min="13" max="15" width="8.625" style="2"/>
    <col min="16" max="17" width="9.375" style="2" bestFit="1" customWidth="1"/>
    <col min="18" max="26" width="8.625" style="2"/>
    <col min="27" max="27" width="9.75" style="2" bestFit="1" customWidth="1"/>
    <col min="28" max="28" width="8.625" style="2"/>
    <col min="29" max="29" width="9.75" style="2" bestFit="1" customWidth="1"/>
    <col min="30" max="16384" width="8.625" style="2"/>
  </cols>
  <sheetData>
    <row r="1" spans="1:44" ht="16.5" thickBot="1"/>
    <row r="2" spans="1:44">
      <c r="B2" s="3">
        <v>44887</v>
      </c>
      <c r="C2" s="4"/>
    </row>
    <row r="3" spans="1:44" ht="16.5" thickBot="1">
      <c r="B3" s="33" t="s">
        <v>0</v>
      </c>
      <c r="C3" s="5"/>
    </row>
    <row r="4" spans="1:44" ht="16.5" thickBot="1"/>
    <row r="5" spans="1:44" ht="16.5" thickBot="1">
      <c r="B5" s="208" t="s">
        <v>1</v>
      </c>
      <c r="C5" s="209"/>
      <c r="D5" s="209"/>
      <c r="E5" s="209"/>
      <c r="F5" s="209"/>
      <c r="G5" s="209"/>
      <c r="H5" s="209"/>
      <c r="I5" s="209"/>
      <c r="J5" s="209"/>
      <c r="K5" s="209"/>
      <c r="L5" s="210"/>
      <c r="M5" s="208" t="s">
        <v>2</v>
      </c>
      <c r="N5" s="209"/>
      <c r="O5" s="210"/>
      <c r="P5" s="6"/>
      <c r="Q5" s="6"/>
      <c r="R5" s="6"/>
    </row>
    <row r="6" spans="1:44">
      <c r="B6" s="7" t="s">
        <v>3</v>
      </c>
      <c r="C6" s="8" t="s">
        <v>100</v>
      </c>
      <c r="D6" s="8"/>
      <c r="E6" s="8"/>
      <c r="F6" s="8"/>
      <c r="G6" s="8"/>
      <c r="H6" s="8"/>
      <c r="I6" s="8"/>
      <c r="J6" s="8"/>
      <c r="K6" s="8"/>
      <c r="L6" s="9"/>
      <c r="M6" s="7" t="s">
        <v>4</v>
      </c>
      <c r="N6" s="16">
        <v>30</v>
      </c>
      <c r="O6" s="17" t="s">
        <v>5</v>
      </c>
      <c r="P6" s="8"/>
      <c r="Q6" s="8"/>
      <c r="R6" s="8"/>
    </row>
    <row r="7" spans="1:44">
      <c r="B7" s="10" t="s">
        <v>6</v>
      </c>
      <c r="C7" s="8" t="s">
        <v>7</v>
      </c>
      <c r="D7" s="8"/>
      <c r="E7" s="8"/>
      <c r="F7" s="8"/>
      <c r="G7" s="8"/>
      <c r="H7" s="8"/>
      <c r="I7" s="8"/>
      <c r="J7" s="8"/>
      <c r="K7" s="8"/>
      <c r="L7" s="9"/>
      <c r="M7" s="10" t="s">
        <v>8</v>
      </c>
      <c r="N7" s="8">
        <v>2</v>
      </c>
      <c r="O7" s="9" t="s">
        <v>9</v>
      </c>
      <c r="P7" s="8"/>
      <c r="Q7" s="8"/>
      <c r="R7" s="8"/>
      <c r="V7" s="25"/>
    </row>
    <row r="8" spans="1:44">
      <c r="B8" s="10" t="s">
        <v>10</v>
      </c>
      <c r="C8" s="8" t="s">
        <v>7</v>
      </c>
      <c r="D8" s="8"/>
      <c r="E8" s="8"/>
      <c r="F8" s="8"/>
      <c r="G8" s="8"/>
      <c r="H8" s="8"/>
      <c r="I8" s="8"/>
      <c r="J8" s="8"/>
      <c r="K8" s="8"/>
      <c r="L8" s="9"/>
      <c r="M8" s="10" t="s">
        <v>99</v>
      </c>
      <c r="N8" s="8">
        <v>1</v>
      </c>
      <c r="O8" s="9" t="s">
        <v>9</v>
      </c>
      <c r="P8" s="8"/>
      <c r="Q8" s="8"/>
      <c r="R8" s="8"/>
    </row>
    <row r="9" spans="1:44" ht="16.5" thickBot="1">
      <c r="B9" s="11" t="s">
        <v>12</v>
      </c>
      <c r="C9" s="12" t="s">
        <v>13</v>
      </c>
      <c r="D9" s="12"/>
      <c r="E9" s="12"/>
      <c r="F9" s="12"/>
      <c r="G9" s="12"/>
      <c r="H9" s="12"/>
      <c r="I9" s="12"/>
      <c r="J9" s="12"/>
      <c r="K9" s="12"/>
      <c r="L9" s="5"/>
      <c r="M9" s="11" t="s">
        <v>11</v>
      </c>
      <c r="N9" s="12">
        <v>1</v>
      </c>
      <c r="O9" s="5" t="s">
        <v>9</v>
      </c>
      <c r="P9" s="8"/>
      <c r="Q9" s="8"/>
      <c r="R9" s="8"/>
    </row>
    <row r="10" spans="1:44" ht="16.5" thickBot="1"/>
    <row r="11" spans="1:44" ht="17.45" customHeight="1" thickBot="1">
      <c r="A11" s="211"/>
      <c r="B11" s="212"/>
      <c r="C11" s="213"/>
      <c r="D11" s="217" t="s">
        <v>14</v>
      </c>
      <c r="E11" s="217"/>
      <c r="F11" s="217"/>
      <c r="G11" s="217"/>
      <c r="H11" s="217"/>
      <c r="I11" s="218"/>
      <c r="J11" s="219" t="s">
        <v>15</v>
      </c>
      <c r="K11" s="217"/>
      <c r="L11" s="217"/>
      <c r="M11" s="217"/>
      <c r="N11" s="217"/>
      <c r="O11" s="217"/>
      <c r="P11" s="217"/>
      <c r="Q11" s="217"/>
      <c r="R11" s="218"/>
      <c r="S11" s="219" t="s">
        <v>15</v>
      </c>
      <c r="T11" s="217"/>
      <c r="U11" s="217"/>
      <c r="V11" s="217"/>
      <c r="W11" s="217"/>
      <c r="X11" s="218"/>
      <c r="Y11" s="217" t="s">
        <v>16</v>
      </c>
      <c r="Z11" s="217"/>
      <c r="AA11" s="218"/>
      <c r="AB11" s="219" t="s">
        <v>17</v>
      </c>
      <c r="AC11" s="217"/>
      <c r="AD11" s="217"/>
      <c r="AE11" s="217"/>
      <c r="AF11" s="217"/>
      <c r="AG11" s="217"/>
      <c r="AH11" s="217"/>
      <c r="AI11" s="217"/>
      <c r="AJ11" s="218"/>
      <c r="AK11" s="219" t="s">
        <v>18</v>
      </c>
      <c r="AL11" s="217"/>
      <c r="AM11" s="218"/>
      <c r="AN11" s="217" t="s">
        <v>19</v>
      </c>
      <c r="AO11" s="217"/>
      <c r="AP11" s="217"/>
      <c r="AQ11" s="217"/>
      <c r="AR11" s="218"/>
    </row>
    <row r="12" spans="1:44" ht="17.45" customHeight="1" thickBot="1">
      <c r="A12" s="214"/>
      <c r="B12" s="215"/>
      <c r="C12" s="216"/>
      <c r="D12" s="215" t="s">
        <v>20</v>
      </c>
      <c r="E12" s="215"/>
      <c r="F12" s="215"/>
      <c r="G12" s="215" t="s">
        <v>21</v>
      </c>
      <c r="H12" s="215"/>
      <c r="I12" s="216"/>
      <c r="J12" s="219" t="s">
        <v>147</v>
      </c>
      <c r="K12" s="217"/>
      <c r="L12" s="217"/>
      <c r="M12" s="217"/>
      <c r="N12" s="217"/>
      <c r="O12" s="217"/>
      <c r="P12" s="217"/>
      <c r="Q12" s="217"/>
      <c r="R12" s="218"/>
      <c r="S12" s="219" t="s">
        <v>153</v>
      </c>
      <c r="T12" s="217"/>
      <c r="U12" s="217"/>
      <c r="V12" s="217"/>
      <c r="W12" s="217"/>
      <c r="X12" s="218"/>
      <c r="Y12" s="215" t="s">
        <v>23</v>
      </c>
      <c r="Z12" s="215"/>
      <c r="AA12" s="216"/>
      <c r="AB12" s="219" t="s">
        <v>24</v>
      </c>
      <c r="AC12" s="217"/>
      <c r="AD12" s="217"/>
      <c r="AE12" s="217"/>
      <c r="AF12" s="217"/>
      <c r="AG12" s="217"/>
      <c r="AH12" s="217"/>
      <c r="AI12" s="217"/>
      <c r="AJ12" s="218"/>
      <c r="AK12" s="13">
        <f>$N$8-AK15</f>
        <v>1</v>
      </c>
      <c r="AL12" s="14">
        <f>$N$8-AL15</f>
        <v>1</v>
      </c>
      <c r="AM12" s="15">
        <f>$N$7-AM15</f>
        <v>2</v>
      </c>
      <c r="AN12" s="134"/>
      <c r="AO12" s="8"/>
      <c r="AP12" s="8"/>
      <c r="AQ12" s="8"/>
      <c r="AR12" s="9"/>
    </row>
    <row r="13" spans="1:44">
      <c r="A13" s="10"/>
      <c r="B13" s="9"/>
      <c r="C13" s="9" t="s">
        <v>25</v>
      </c>
      <c r="D13" s="8" t="s">
        <v>26</v>
      </c>
      <c r="E13" s="8" t="s">
        <v>26</v>
      </c>
      <c r="F13" s="8" t="s">
        <v>26</v>
      </c>
      <c r="G13" s="8" t="s">
        <v>27</v>
      </c>
      <c r="H13" s="8" t="s">
        <v>27</v>
      </c>
      <c r="I13" s="9" t="s">
        <v>27</v>
      </c>
      <c r="J13" s="221" t="s">
        <v>28</v>
      </c>
      <c r="K13" s="222"/>
      <c r="L13" s="222"/>
      <c r="M13" s="211" t="s">
        <v>29</v>
      </c>
      <c r="N13" s="212"/>
      <c r="O13" s="213"/>
      <c r="P13" s="211" t="s">
        <v>30</v>
      </c>
      <c r="Q13" s="212"/>
      <c r="R13" s="213"/>
      <c r="S13" s="211" t="s">
        <v>28</v>
      </c>
      <c r="T13" s="212"/>
      <c r="U13" s="213"/>
      <c r="V13" s="212" t="s">
        <v>30</v>
      </c>
      <c r="W13" s="212"/>
      <c r="X13" s="213"/>
      <c r="Y13" s="8"/>
      <c r="Z13" s="8"/>
      <c r="AA13" s="9"/>
      <c r="AB13" s="8" t="s">
        <v>26</v>
      </c>
      <c r="AC13" s="8" t="s">
        <v>26</v>
      </c>
      <c r="AD13" s="9" t="s">
        <v>26</v>
      </c>
      <c r="AE13" s="211" t="s">
        <v>29</v>
      </c>
      <c r="AF13" s="212"/>
      <c r="AG13" s="213"/>
      <c r="AH13" s="211" t="s">
        <v>31</v>
      </c>
      <c r="AI13" s="212"/>
      <c r="AJ13" s="213"/>
      <c r="AK13" s="211" t="s">
        <v>32</v>
      </c>
      <c r="AL13" s="212"/>
      <c r="AM13" s="212"/>
      <c r="AN13" s="143"/>
      <c r="AO13" s="62" t="s">
        <v>187</v>
      </c>
      <c r="AP13" s="62"/>
      <c r="AQ13" s="16"/>
      <c r="AR13" s="17"/>
    </row>
    <row r="14" spans="1:44" ht="16.5" thickBot="1">
      <c r="A14" s="11"/>
      <c r="B14" s="9" t="s">
        <v>33</v>
      </c>
      <c r="C14" s="5" t="s">
        <v>34</v>
      </c>
      <c r="D14" s="12" t="s">
        <v>3</v>
      </c>
      <c r="E14" s="12" t="s">
        <v>6</v>
      </c>
      <c r="F14" s="12" t="s">
        <v>10</v>
      </c>
      <c r="G14" s="12" t="s">
        <v>3</v>
      </c>
      <c r="H14" s="12" t="s">
        <v>6</v>
      </c>
      <c r="I14" s="5" t="s">
        <v>10</v>
      </c>
      <c r="J14" s="33" t="s">
        <v>3</v>
      </c>
      <c r="K14" s="12" t="s">
        <v>6</v>
      </c>
      <c r="L14" s="12" t="s">
        <v>10</v>
      </c>
      <c r="M14" s="18" t="s">
        <v>3</v>
      </c>
      <c r="N14" s="8" t="s">
        <v>6</v>
      </c>
      <c r="O14" s="9" t="s">
        <v>10</v>
      </c>
      <c r="P14" s="18" t="s">
        <v>3</v>
      </c>
      <c r="Q14" s="8" t="s">
        <v>6</v>
      </c>
      <c r="R14" s="9" t="s">
        <v>10</v>
      </c>
      <c r="S14" s="18" t="s">
        <v>3</v>
      </c>
      <c r="T14" s="8" t="s">
        <v>6</v>
      </c>
      <c r="U14" s="9" t="s">
        <v>10</v>
      </c>
      <c r="V14" s="18" t="s">
        <v>3</v>
      </c>
      <c r="W14" s="8" t="s">
        <v>6</v>
      </c>
      <c r="X14" s="9" t="s">
        <v>10</v>
      </c>
      <c r="Y14" s="12" t="s">
        <v>3</v>
      </c>
      <c r="Z14" s="12" t="s">
        <v>6</v>
      </c>
      <c r="AA14" s="5" t="s">
        <v>10</v>
      </c>
      <c r="AB14" s="12" t="s">
        <v>3</v>
      </c>
      <c r="AC14" s="12" t="s">
        <v>6</v>
      </c>
      <c r="AD14" s="5" t="s">
        <v>10</v>
      </c>
      <c r="AE14" s="18" t="s">
        <v>3</v>
      </c>
      <c r="AF14" s="8" t="s">
        <v>6</v>
      </c>
      <c r="AG14" s="9" t="s">
        <v>10</v>
      </c>
      <c r="AH14" s="18" t="s">
        <v>3</v>
      </c>
      <c r="AI14" s="8" t="s">
        <v>6</v>
      </c>
      <c r="AJ14" s="9" t="s">
        <v>10</v>
      </c>
      <c r="AK14" s="33" t="s">
        <v>35</v>
      </c>
      <c r="AL14" s="12" t="s">
        <v>36</v>
      </c>
      <c r="AM14" s="12" t="s">
        <v>37</v>
      </c>
      <c r="AN14" s="33" t="s">
        <v>38</v>
      </c>
      <c r="AO14" s="12" t="s">
        <v>10</v>
      </c>
      <c r="AP14" s="12" t="s">
        <v>6</v>
      </c>
      <c r="AQ14" s="12"/>
      <c r="AR14" s="5"/>
    </row>
    <row r="15" spans="1:44" s="46" customFormat="1" ht="15">
      <c r="A15" s="23"/>
      <c r="B15" s="47"/>
      <c r="C15" s="63"/>
      <c r="D15" s="56"/>
      <c r="E15" s="57"/>
      <c r="F15" s="58"/>
      <c r="G15" s="57"/>
      <c r="H15" s="57"/>
      <c r="I15" s="58"/>
      <c r="J15" s="48"/>
      <c r="K15" s="49"/>
      <c r="L15" s="50"/>
      <c r="M15" s="40">
        <v>1</v>
      </c>
      <c r="N15" s="41">
        <v>1</v>
      </c>
      <c r="O15" s="41">
        <v>1</v>
      </c>
      <c r="P15" s="35">
        <f>(J15*'Updated standard curve'!$E$2+'Updated standard curve'!$E$3)*M15</f>
        <v>0</v>
      </c>
      <c r="Q15" s="36">
        <f>(K15*'Updated standard curve'!$E$2+'Updated standard curve'!$E$3)*N15</f>
        <v>0</v>
      </c>
      <c r="R15" s="29">
        <f>(L15*'Updated standard curve'!$E$2+'Updated standard curve'!$E$3)*O15</f>
        <v>0</v>
      </c>
      <c r="S15" s="35"/>
      <c r="T15" s="36"/>
      <c r="U15" s="29"/>
      <c r="V15" s="35">
        <f>(S15^2*'Updated standard curve'!$F$2+S15*'Updated standard curve'!$F$3)*M15</f>
        <v>0</v>
      </c>
      <c r="W15" s="36">
        <f>(T15^2*'Updated standard curve'!$F$2+T15*'Updated standard curve'!$F$3)*N15</f>
        <v>0</v>
      </c>
      <c r="X15" s="29">
        <f>(U15^2*'Updated standard curve'!$F$2+U15*'Updated standard curve'!$F$3)*O15</f>
        <v>0</v>
      </c>
      <c r="Y15" s="36"/>
      <c r="Z15" s="36"/>
      <c r="AA15" s="29"/>
      <c r="AB15" s="28"/>
      <c r="AC15" s="27"/>
      <c r="AD15" s="29"/>
      <c r="AE15" s="40">
        <v>1</v>
      </c>
      <c r="AF15" s="41">
        <v>1</v>
      </c>
      <c r="AG15" s="41">
        <v>1</v>
      </c>
      <c r="AH15" s="35">
        <f>(AB15^3*'Updated standard curve'!$N$2^2+AB15*'Updated standard curve'!$N$3+AB15*'Updated standard curve'!$N$4+'Updated standard curve'!$N$5)*AE15</f>
        <v>-4.4999999999999999E-4</v>
      </c>
      <c r="AI15" s="36">
        <f>(AC15^3*'Updated standard curve'!$N$2^2+AC15*'Updated standard curve'!$N$3+AC15*'Updated standard curve'!$N$4+'Updated standard curve'!$N$5)*AF15</f>
        <v>-4.4999999999999999E-4</v>
      </c>
      <c r="AJ15" s="29">
        <f>(AD15^2*'Updated standard curve'!$K$2+AD15*'Updated standard curve'!$K$3+'Updated standard curve'!$K$4)*AG15</f>
        <v>1.0999999999999999E-2</v>
      </c>
      <c r="AK15" s="36"/>
      <c r="AL15" s="36"/>
      <c r="AM15" s="29"/>
      <c r="AN15" s="24"/>
      <c r="AO15" s="38"/>
      <c r="AP15" s="26"/>
      <c r="AQ15" s="38"/>
      <c r="AR15" s="31"/>
    </row>
    <row r="16" spans="1:44" s="46" customFormat="1" ht="15">
      <c r="A16" s="23"/>
      <c r="B16" s="51"/>
      <c r="C16" s="63"/>
      <c r="D16" s="52"/>
      <c r="E16" s="49"/>
      <c r="F16" s="59"/>
      <c r="G16" s="49"/>
      <c r="H16" s="49"/>
      <c r="I16" s="59"/>
      <c r="J16" s="48"/>
      <c r="K16" s="49"/>
      <c r="L16" s="50"/>
      <c r="M16" s="43">
        <v>1</v>
      </c>
      <c r="N16" s="44">
        <v>1</v>
      </c>
      <c r="O16" s="44">
        <v>1</v>
      </c>
      <c r="P16" s="37">
        <f>(J16*'Updated standard curve'!$E$2+'Updated standard curve'!$E$3)*M16</f>
        <v>0</v>
      </c>
      <c r="Q16" s="38">
        <f>(K16*'Updated standard curve'!$E$2+'Updated standard curve'!$E$3)*N16</f>
        <v>0</v>
      </c>
      <c r="R16" s="31">
        <f>(L16*'Updated standard curve'!$E$2+'Updated standard curve'!$E$3)*O16</f>
        <v>0</v>
      </c>
      <c r="S16" s="37"/>
      <c r="T16" s="38"/>
      <c r="U16" s="31"/>
      <c r="V16" s="37">
        <f>(S16^2*'Updated standard curve'!$F$2+S16*'Updated standard curve'!$F$3)*M16</f>
        <v>0</v>
      </c>
      <c r="W16" s="38">
        <f>(T16^2*'Updated standard curve'!$F$2+T16*'Updated standard curve'!$F$3)*N16</f>
        <v>0</v>
      </c>
      <c r="X16" s="31">
        <f>(U16^2*'Updated standard curve'!$F$2+U16*'Updated standard curve'!$F$3)*O16</f>
        <v>0</v>
      </c>
      <c r="Y16" s="38"/>
      <c r="Z16" s="38"/>
      <c r="AA16" s="31"/>
      <c r="AB16" s="30"/>
      <c r="AC16" s="26"/>
      <c r="AD16" s="31"/>
      <c r="AE16" s="43">
        <v>1</v>
      </c>
      <c r="AF16" s="44">
        <v>1</v>
      </c>
      <c r="AG16" s="44">
        <v>1</v>
      </c>
      <c r="AH16" s="37">
        <f>(AB16^3*'Updated standard curve'!$N$2^2+AB16*'Updated standard curve'!$N$3+AB16*'Updated standard curve'!$N$4+'Updated standard curve'!$N$5)*AE16</f>
        <v>-4.4999999999999999E-4</v>
      </c>
      <c r="AI16" s="38">
        <f>(AC16^3*'Updated standard curve'!$N$2^2+AC16*'Updated standard curve'!$N$3+AC16*'Updated standard curve'!$N$4+'Updated standard curve'!$N$5)*AF16</f>
        <v>-4.4999999999999999E-4</v>
      </c>
      <c r="AJ16" s="31">
        <f>(AD16^2*'Updated standard curve'!$K$2+AD16*'Updated standard curve'!$K$3+'Updated standard curve'!$K$4)*AG16</f>
        <v>1.0999999999999999E-2</v>
      </c>
      <c r="AK16" s="38"/>
      <c r="AL16" s="38"/>
      <c r="AM16" s="31"/>
      <c r="AN16" s="24"/>
      <c r="AO16" s="38"/>
      <c r="AP16" s="38"/>
      <c r="AQ16" s="38"/>
      <c r="AR16" s="31"/>
    </row>
    <row r="17" spans="1:44" s="46" customFormat="1" ht="15">
      <c r="A17" s="23"/>
      <c r="B17" s="51"/>
      <c r="C17" s="63"/>
      <c r="D17" s="52"/>
      <c r="E17" s="55"/>
      <c r="F17" s="60"/>
      <c r="G17" s="49"/>
      <c r="H17" s="49"/>
      <c r="I17" s="59"/>
      <c r="J17" s="48"/>
      <c r="K17" s="49"/>
      <c r="L17" s="49"/>
      <c r="M17" s="43">
        <v>1</v>
      </c>
      <c r="N17" s="44">
        <v>1</v>
      </c>
      <c r="O17" s="44">
        <v>1</v>
      </c>
      <c r="P17" s="37">
        <f>(J17*'Updated standard curve'!$E$2+'Updated standard curve'!$E$3)*M17</f>
        <v>0</v>
      </c>
      <c r="Q17" s="38">
        <f>(K17*'Updated standard curve'!$E$2+'Updated standard curve'!$E$3)*N17</f>
        <v>0</v>
      </c>
      <c r="R17" s="31">
        <f>(L17*'Updated standard curve'!$E$2+'Updated standard curve'!$E$3)*O17</f>
        <v>0</v>
      </c>
      <c r="S17" s="37"/>
      <c r="T17" s="38"/>
      <c r="U17" s="31"/>
      <c r="V17" s="37">
        <f>(S17^2*'Updated standard curve'!$F$2+S17*'Updated standard curve'!$F$3)*M17</f>
        <v>0</v>
      </c>
      <c r="W17" s="38">
        <f>(T17^2*'Updated standard curve'!$F$2+T17*'Updated standard curve'!$F$3)*N17</f>
        <v>0</v>
      </c>
      <c r="X17" s="31">
        <f>(U17^2*'Updated standard curve'!$F$2+U17*'Updated standard curve'!$F$3)*O17</f>
        <v>0</v>
      </c>
      <c r="Y17" s="38"/>
      <c r="Z17" s="38"/>
      <c r="AA17" s="31"/>
      <c r="AB17" s="30"/>
      <c r="AC17" s="26"/>
      <c r="AD17" s="31"/>
      <c r="AE17" s="43">
        <v>1</v>
      </c>
      <c r="AF17" s="44">
        <v>1</v>
      </c>
      <c r="AG17" s="44">
        <v>1</v>
      </c>
      <c r="AH17" s="37">
        <f>(AB17^3*'Updated standard curve'!$N$2^2+AB17*'Updated standard curve'!$N$3+AB17*'Updated standard curve'!$N$4+'Updated standard curve'!$N$5)*AE17</f>
        <v>-4.4999999999999999E-4</v>
      </c>
      <c r="AI17" s="38">
        <f>(AC17^3*'Updated standard curve'!$N$2^2+AC17*'Updated standard curve'!$N$3+AC17*'Updated standard curve'!$N$4+'Updated standard curve'!$N$5)*AF17</f>
        <v>-4.4999999999999999E-4</v>
      </c>
      <c r="AJ17" s="31">
        <f>(AD17^2*'Updated standard curve'!$K$2+AD17*'Updated standard curve'!$K$3+'Updated standard curve'!$K$4)*AG17</f>
        <v>1.0999999999999999E-2</v>
      </c>
      <c r="AK17" s="38"/>
      <c r="AL17" s="38"/>
      <c r="AM17" s="31"/>
      <c r="AN17" s="24"/>
      <c r="AO17" s="38"/>
      <c r="AP17" s="38"/>
      <c r="AQ17" s="38"/>
      <c r="AR17" s="31"/>
    </row>
    <row r="18" spans="1:44" s="46" customFormat="1" ht="15">
      <c r="A18" s="23"/>
      <c r="B18" s="51"/>
      <c r="C18" s="63"/>
      <c r="D18" s="52"/>
      <c r="E18" s="55"/>
      <c r="F18" s="61"/>
      <c r="G18" s="49"/>
      <c r="H18" s="49"/>
      <c r="I18" s="59"/>
      <c r="J18" s="52"/>
      <c r="K18" s="49"/>
      <c r="L18" s="49"/>
      <c r="M18" s="43">
        <v>1</v>
      </c>
      <c r="N18" s="44">
        <v>1</v>
      </c>
      <c r="O18" s="44">
        <v>1</v>
      </c>
      <c r="P18" s="37">
        <f>(J18*'Updated standard curve'!$E$2+'Updated standard curve'!$E$3)*M18</f>
        <v>0</v>
      </c>
      <c r="Q18" s="38">
        <f>(K18*'Updated standard curve'!$E$2+'Updated standard curve'!$E$3)*N18</f>
        <v>0</v>
      </c>
      <c r="R18" s="31">
        <f>(L18*'Updated standard curve'!$E$2+'Updated standard curve'!$E$3)*O18</f>
        <v>0</v>
      </c>
      <c r="S18" s="37"/>
      <c r="T18" s="38"/>
      <c r="U18" s="31"/>
      <c r="V18" s="37">
        <f>(S18^2*'Updated standard curve'!$F$2+S18*'Updated standard curve'!$F$3)*M18</f>
        <v>0</v>
      </c>
      <c r="W18" s="38">
        <f>(T18^2*'Updated standard curve'!$F$2+T18*'Updated standard curve'!$F$3)*N18</f>
        <v>0</v>
      </c>
      <c r="X18" s="31">
        <f>(U18^2*'Updated standard curve'!$F$2+U18*'Updated standard curve'!$F$3)*O18</f>
        <v>0</v>
      </c>
      <c r="Y18" s="38"/>
      <c r="Z18" s="38"/>
      <c r="AA18" s="31"/>
      <c r="AB18" s="30"/>
      <c r="AC18" s="26"/>
      <c r="AD18" s="32"/>
      <c r="AE18" s="43">
        <v>1</v>
      </c>
      <c r="AF18" s="44">
        <v>1</v>
      </c>
      <c r="AG18" s="42">
        <v>1</v>
      </c>
      <c r="AH18" s="37">
        <f>(AB18^3*'Updated standard curve'!$N$2^2+AB18*'Updated standard curve'!$N$3+AB18*'Updated standard curve'!$N$4+'Updated standard curve'!$N$5)*AE18</f>
        <v>-4.4999999999999999E-4</v>
      </c>
      <c r="AI18" s="38">
        <f>(AC18^3*'Updated standard curve'!$N$2^2+AC18*'Updated standard curve'!$N$3+AC18*'Updated standard curve'!$N$4+'Updated standard curve'!$N$5)*AF18</f>
        <v>-4.4999999999999999E-4</v>
      </c>
      <c r="AJ18" s="31">
        <f>(AD18^2*'Updated standard curve'!$K$2+AD18*'Updated standard curve'!$K$3+'Updated standard curve'!$K$4)*AG18</f>
        <v>1.0999999999999999E-2</v>
      </c>
      <c r="AK18" s="38"/>
      <c r="AL18" s="38"/>
      <c r="AM18" s="31"/>
      <c r="AN18" s="24"/>
      <c r="AO18" s="26"/>
      <c r="AP18" s="38"/>
      <c r="AQ18" s="38"/>
      <c r="AR18" s="31"/>
    </row>
    <row r="19" spans="1:44" s="46" customFormat="1" ht="15">
      <c r="A19" s="23"/>
      <c r="B19" s="51"/>
      <c r="C19" s="63"/>
      <c r="D19" s="52"/>
      <c r="E19" s="55"/>
      <c r="F19" s="60"/>
      <c r="G19" s="49"/>
      <c r="H19" s="49"/>
      <c r="I19" s="59"/>
      <c r="J19" s="48"/>
      <c r="K19" s="53"/>
      <c r="L19" s="49"/>
      <c r="M19" s="43">
        <v>1</v>
      </c>
      <c r="N19" s="44">
        <v>1</v>
      </c>
      <c r="O19" s="44">
        <v>1</v>
      </c>
      <c r="P19" s="37">
        <f>(J19*'Updated standard curve'!$E$2+'Updated standard curve'!$E$3)*M19</f>
        <v>0</v>
      </c>
      <c r="Q19" s="38">
        <f>(K19*'Updated standard curve'!$E$2+'Updated standard curve'!$E$3)*N19</f>
        <v>0</v>
      </c>
      <c r="R19" s="31">
        <f>(L19*'Updated standard curve'!$E$2+'Updated standard curve'!$E$3)*O19</f>
        <v>0</v>
      </c>
      <c r="S19" s="37"/>
      <c r="T19" s="38"/>
      <c r="U19" s="31"/>
      <c r="V19" s="37">
        <f>(S19^2*'Updated standard curve'!$F$2+S19*'Updated standard curve'!$F$3)*M19</f>
        <v>0</v>
      </c>
      <c r="W19" s="38">
        <f>(T19^2*'Updated standard curve'!$F$2+T19*'Updated standard curve'!$F$3)*N19</f>
        <v>0</v>
      </c>
      <c r="X19" s="31">
        <f>(U19^2*'Updated standard curve'!$F$2+U19*'Updated standard curve'!$F$3)*O19</f>
        <v>0</v>
      </c>
      <c r="Y19" s="38"/>
      <c r="Z19" s="38"/>
      <c r="AA19" s="31"/>
      <c r="AB19" s="30"/>
      <c r="AC19" s="26"/>
      <c r="AD19" s="31"/>
      <c r="AE19" s="43">
        <v>1</v>
      </c>
      <c r="AF19" s="44">
        <v>1</v>
      </c>
      <c r="AG19" s="44">
        <v>1</v>
      </c>
      <c r="AH19" s="37">
        <f>(AB19^3*'Updated standard curve'!$N$2^2+AB19*'Updated standard curve'!$N$3+AB19*'Updated standard curve'!$N$4+'Updated standard curve'!$N$5)*AE19</f>
        <v>-4.4999999999999999E-4</v>
      </c>
      <c r="AI19" s="38">
        <f>(AC19^3*'Updated standard curve'!$N$2^2+AC19*'Updated standard curve'!$N$3+AC19*'Updated standard curve'!$N$4+'Updated standard curve'!$N$5)*AF19</f>
        <v>-4.4999999999999999E-4</v>
      </c>
      <c r="AJ19" s="31">
        <f>(AD19^2*'Updated standard curve'!$K$2+AD19*'Updated standard curve'!$K$3+'Updated standard curve'!$K$4)*AG19</f>
        <v>1.0999999999999999E-2</v>
      </c>
      <c r="AK19" s="38"/>
      <c r="AL19" s="38"/>
      <c r="AM19" s="31"/>
      <c r="AN19" s="45"/>
      <c r="AO19" s="38"/>
      <c r="AP19" s="38"/>
      <c r="AQ19" s="38"/>
      <c r="AR19" s="31"/>
    </row>
    <row r="20" spans="1:44" s="46" customFormat="1" ht="15">
      <c r="A20" s="23"/>
      <c r="B20" s="51"/>
      <c r="C20" s="63"/>
      <c r="D20" s="52"/>
      <c r="E20" s="55"/>
      <c r="F20" s="60"/>
      <c r="G20" s="49"/>
      <c r="H20" s="49"/>
      <c r="I20" s="59"/>
      <c r="J20" s="48"/>
      <c r="K20" s="49"/>
      <c r="L20" s="49"/>
      <c r="M20" s="43"/>
      <c r="N20" s="44"/>
      <c r="O20" s="44"/>
      <c r="P20" s="37"/>
      <c r="Q20" s="38"/>
      <c r="R20" s="31"/>
      <c r="S20" s="37"/>
      <c r="T20" s="38"/>
      <c r="U20" s="31"/>
      <c r="V20" s="37"/>
      <c r="W20" s="38"/>
      <c r="X20" s="31"/>
      <c r="Y20" s="38"/>
      <c r="Z20" s="38"/>
      <c r="AA20" s="31"/>
      <c r="AB20" s="30"/>
      <c r="AC20" s="26"/>
      <c r="AD20" s="31"/>
      <c r="AE20" s="43"/>
      <c r="AF20" s="44"/>
      <c r="AG20" s="42"/>
      <c r="AH20" s="37"/>
      <c r="AI20" s="38"/>
      <c r="AJ20" s="31"/>
      <c r="AK20" s="38"/>
      <c r="AL20" s="38"/>
      <c r="AM20" s="31"/>
      <c r="AN20" s="45"/>
      <c r="AO20" s="38"/>
      <c r="AP20" s="38"/>
      <c r="AQ20" s="38"/>
      <c r="AR20" s="31"/>
    </row>
    <row r="21" spans="1:44" s="46" customFormat="1" ht="15">
      <c r="A21" s="73"/>
      <c r="B21" s="51"/>
      <c r="C21" s="64"/>
      <c r="D21" s="37"/>
      <c r="E21" s="38"/>
      <c r="F21" s="31"/>
      <c r="G21" s="38"/>
      <c r="H21" s="26"/>
      <c r="I21" s="31"/>
      <c r="J21" s="54"/>
      <c r="K21" s="55"/>
      <c r="L21" s="55"/>
      <c r="M21" s="43"/>
      <c r="N21" s="44"/>
      <c r="O21" s="44"/>
      <c r="P21" s="37"/>
      <c r="Q21" s="38"/>
      <c r="R21" s="31"/>
      <c r="S21" s="37"/>
      <c r="T21" s="38"/>
      <c r="U21" s="31"/>
      <c r="V21" s="37"/>
      <c r="W21" s="38"/>
      <c r="X21" s="31"/>
      <c r="Y21" s="38"/>
      <c r="Z21" s="38"/>
      <c r="AA21" s="31"/>
      <c r="AB21" s="38"/>
      <c r="AC21" s="26"/>
      <c r="AD21" s="38"/>
      <c r="AE21" s="43"/>
      <c r="AF21" s="44"/>
      <c r="AG21" s="44"/>
      <c r="AH21" s="37"/>
      <c r="AI21" s="38"/>
      <c r="AJ21" s="31"/>
      <c r="AK21" s="38"/>
      <c r="AL21" s="38"/>
      <c r="AM21" s="38"/>
      <c r="AN21" s="65"/>
      <c r="AO21" s="38"/>
      <c r="AP21" s="38"/>
      <c r="AQ21" s="38"/>
      <c r="AR21" s="31"/>
    </row>
    <row r="22" spans="1:44" s="46" customFormat="1" ht="15">
      <c r="A22" s="73"/>
      <c r="B22" s="51"/>
      <c r="C22" s="64"/>
      <c r="D22" s="37"/>
      <c r="E22" s="38"/>
      <c r="F22" s="31"/>
      <c r="G22" s="38"/>
      <c r="H22" s="38"/>
      <c r="I22" s="31"/>
      <c r="J22" s="38"/>
      <c r="K22" s="38"/>
      <c r="L22" s="38"/>
      <c r="M22" s="43"/>
      <c r="N22" s="44"/>
      <c r="O22" s="44"/>
      <c r="P22" s="37"/>
      <c r="Q22" s="38"/>
      <c r="R22" s="31"/>
      <c r="S22" s="37"/>
      <c r="T22" s="38"/>
      <c r="U22" s="31"/>
      <c r="V22" s="37"/>
      <c r="W22" s="38"/>
      <c r="X22" s="31"/>
      <c r="Y22" s="38"/>
      <c r="Z22" s="38"/>
      <c r="AA22" s="31"/>
      <c r="AB22" s="38"/>
      <c r="AC22" s="26"/>
      <c r="AD22" s="38"/>
      <c r="AE22" s="43"/>
      <c r="AF22" s="44"/>
      <c r="AG22" s="44"/>
      <c r="AH22" s="37"/>
      <c r="AI22" s="38"/>
      <c r="AJ22" s="31"/>
      <c r="AK22" s="38"/>
      <c r="AL22" s="38"/>
      <c r="AM22" s="38"/>
      <c r="AN22" s="65"/>
      <c r="AO22" s="38"/>
      <c r="AP22" s="38"/>
      <c r="AQ22" s="38"/>
      <c r="AR22" s="31"/>
    </row>
    <row r="23" spans="1:44" s="46" customFormat="1" ht="15">
      <c r="A23" s="73"/>
      <c r="B23" s="51"/>
      <c r="C23" s="64"/>
      <c r="D23" s="37"/>
      <c r="E23" s="38"/>
      <c r="F23" s="31"/>
      <c r="G23" s="38"/>
      <c r="H23" s="38"/>
      <c r="I23" s="31"/>
      <c r="J23" s="38"/>
      <c r="K23" s="38"/>
      <c r="L23" s="38"/>
      <c r="M23" s="43"/>
      <c r="N23" s="44"/>
      <c r="O23" s="44"/>
      <c r="P23" s="37"/>
      <c r="Q23" s="38"/>
      <c r="R23" s="31"/>
      <c r="S23" s="37"/>
      <c r="T23" s="38"/>
      <c r="U23" s="31"/>
      <c r="V23" s="37"/>
      <c r="W23" s="38"/>
      <c r="X23" s="31"/>
      <c r="Y23" s="38"/>
      <c r="Z23" s="38"/>
      <c r="AA23" s="31"/>
      <c r="AB23" s="26"/>
      <c r="AC23" s="26"/>
      <c r="AD23" s="38"/>
      <c r="AE23" s="43"/>
      <c r="AF23" s="44"/>
      <c r="AG23" s="44"/>
      <c r="AH23" s="37"/>
      <c r="AI23" s="38"/>
      <c r="AJ23" s="31"/>
      <c r="AK23" s="38"/>
      <c r="AL23" s="38"/>
      <c r="AM23" s="38"/>
      <c r="AN23" s="65"/>
      <c r="AO23" s="38"/>
      <c r="AP23" s="38"/>
      <c r="AQ23" s="38"/>
      <c r="AR23" s="31"/>
    </row>
    <row r="24" spans="1:44" s="46" customFormat="1" ht="15">
      <c r="A24" s="74"/>
      <c r="B24" s="51"/>
      <c r="C24" s="64"/>
      <c r="D24" s="37"/>
      <c r="E24" s="38"/>
      <c r="F24" s="31"/>
      <c r="G24" s="38"/>
      <c r="H24" s="38"/>
      <c r="I24" s="31"/>
      <c r="J24" s="38"/>
      <c r="K24" s="38"/>
      <c r="L24" s="38"/>
      <c r="M24" s="43"/>
      <c r="N24" s="44"/>
      <c r="O24" s="44"/>
      <c r="P24" s="37"/>
      <c r="Q24" s="38"/>
      <c r="R24" s="31"/>
      <c r="S24" s="37"/>
      <c r="T24" s="38"/>
      <c r="U24" s="31"/>
      <c r="V24" s="37"/>
      <c r="W24" s="38"/>
      <c r="X24" s="31"/>
      <c r="Y24" s="38"/>
      <c r="Z24" s="38"/>
      <c r="AA24" s="31"/>
      <c r="AB24" s="38"/>
      <c r="AC24" s="38"/>
      <c r="AD24" s="38"/>
      <c r="AE24" s="43"/>
      <c r="AF24" s="44"/>
      <c r="AG24" s="44"/>
      <c r="AH24" s="37"/>
      <c r="AI24" s="38"/>
      <c r="AJ24" s="31"/>
      <c r="AK24" s="38"/>
      <c r="AL24" s="38"/>
      <c r="AM24" s="38"/>
      <c r="AN24" s="65"/>
      <c r="AO24" s="38"/>
      <c r="AP24" s="38"/>
      <c r="AQ24" s="38"/>
      <c r="AR24" s="31"/>
    </row>
    <row r="25" spans="1:44" s="46" customFormat="1" thickBot="1">
      <c r="A25" s="75"/>
      <c r="B25" s="76"/>
      <c r="C25" s="66"/>
      <c r="D25" s="67"/>
      <c r="E25" s="68"/>
      <c r="F25" s="69"/>
      <c r="G25" s="68"/>
      <c r="H25" s="68"/>
      <c r="I25" s="69"/>
      <c r="J25" s="68"/>
      <c r="K25" s="68"/>
      <c r="L25" s="68"/>
      <c r="M25" s="70"/>
      <c r="N25" s="71"/>
      <c r="O25" s="71"/>
      <c r="P25" s="67"/>
      <c r="Q25" s="68"/>
      <c r="R25" s="69"/>
      <c r="S25" s="67"/>
      <c r="T25" s="68"/>
      <c r="U25" s="69"/>
      <c r="V25" s="67"/>
      <c r="W25" s="68"/>
      <c r="X25" s="69"/>
      <c r="Y25" s="68"/>
      <c r="Z25" s="68"/>
      <c r="AA25" s="69"/>
      <c r="AB25" s="68"/>
      <c r="AC25" s="68"/>
      <c r="AD25" s="68"/>
      <c r="AE25" s="70"/>
      <c r="AF25" s="71"/>
      <c r="AG25" s="71"/>
      <c r="AH25" s="67"/>
      <c r="AI25" s="68"/>
      <c r="AJ25" s="69"/>
      <c r="AK25" s="68"/>
      <c r="AL25" s="68"/>
      <c r="AM25" s="68"/>
      <c r="AN25" s="72"/>
      <c r="AO25" s="68"/>
      <c r="AP25" s="68"/>
      <c r="AQ25" s="68"/>
      <c r="AR25" s="69"/>
    </row>
    <row r="27" spans="1:44">
      <c r="AI27" s="2" t="s">
        <v>39</v>
      </c>
      <c r="AJ27" s="2" t="s">
        <v>40</v>
      </c>
      <c r="AK27" s="2" t="s">
        <v>41</v>
      </c>
      <c r="AL27" s="2" t="s">
        <v>42</v>
      </c>
      <c r="AM27" s="2" t="s">
        <v>43</v>
      </c>
    </row>
    <row r="28" spans="1:44">
      <c r="AA28" s="220" t="s">
        <v>148</v>
      </c>
      <c r="AB28" s="220"/>
      <c r="AC28" s="220"/>
      <c r="AD28" s="220" t="s">
        <v>154</v>
      </c>
      <c r="AE28" s="220"/>
      <c r="AF28" s="220"/>
      <c r="AG28" s="220" t="s">
        <v>45</v>
      </c>
      <c r="AH28" s="220"/>
      <c r="AI28" s="220"/>
      <c r="AL28" s="2" t="s">
        <v>46</v>
      </c>
      <c r="AM28" s="2" t="s">
        <v>47</v>
      </c>
      <c r="AN28" s="2" t="s">
        <v>48</v>
      </c>
      <c r="AO28" s="2" t="s">
        <v>34</v>
      </c>
      <c r="AP28" s="2" t="s">
        <v>49</v>
      </c>
    </row>
    <row r="29" spans="1:44">
      <c r="A29" s="19"/>
      <c r="AA29" s="2" t="s">
        <v>3</v>
      </c>
      <c r="AB29" s="2" t="s">
        <v>6</v>
      </c>
      <c r="AC29" s="2" t="s">
        <v>10</v>
      </c>
      <c r="AD29" s="2" t="s">
        <v>3</v>
      </c>
      <c r="AE29" s="2" t="s">
        <v>6</v>
      </c>
      <c r="AF29" s="2" t="s">
        <v>10</v>
      </c>
      <c r="AG29" s="2" t="s">
        <v>3</v>
      </c>
      <c r="AH29" s="2" t="s">
        <v>6</v>
      </c>
      <c r="AI29" s="2" t="s">
        <v>10</v>
      </c>
      <c r="AK29" s="2" t="s">
        <v>147</v>
      </c>
      <c r="AL29" s="21">
        <v>166.13</v>
      </c>
      <c r="AM29" s="22" t="e">
        <f>Q20*(AL20+$AL$12)*$AL$29/C20</f>
        <v>#DIV/0!</v>
      </c>
      <c r="AN29" s="2">
        <v>173</v>
      </c>
      <c r="AO29" s="21" t="e">
        <f>AN29/AM29</f>
        <v>#DIV/0!</v>
      </c>
      <c r="AP29" s="2" t="e">
        <f>AM29/AL29</f>
        <v>#DIV/0!</v>
      </c>
    </row>
    <row r="30" spans="1:44">
      <c r="A30" s="19"/>
      <c r="Z30" s="21">
        <f>C15</f>
        <v>0</v>
      </c>
      <c r="AA30" s="2">
        <f t="shared" ref="AA30:AA34" si="0">P15*(AK15+$AK$12)*$AL$29</f>
        <v>0</v>
      </c>
      <c r="AB30" s="2">
        <f t="shared" ref="AB30:AB34" si="1">Q15*(AL15+$AL$12)*$AL$29</f>
        <v>0</v>
      </c>
      <c r="AC30" s="2">
        <f t="shared" ref="AC30:AC34" si="2">R15*(AM15+$AM$12)*$AL$29</f>
        <v>0</v>
      </c>
      <c r="AD30" s="2">
        <f>V15*(AK15+$AK$12)*$AL$31</f>
        <v>0</v>
      </c>
      <c r="AE30" s="2">
        <f>W15*(AL15+$AL$12)*$AL$31</f>
        <v>0</v>
      </c>
      <c r="AF30" s="2">
        <f>X15*(AM15+$AM$12)*$AL$31</f>
        <v>0</v>
      </c>
      <c r="AG30" s="2">
        <f t="shared" ref="AG30:AG34" si="3">AH15*(AK15+$AK$12)*$AL$30</f>
        <v>-2.5249499999999998E-2</v>
      </c>
      <c r="AH30" s="2">
        <f t="shared" ref="AH30:AH34" si="4">AI15*(AL15+$AL$12)*$AL$30</f>
        <v>-2.5249499999999998E-2</v>
      </c>
      <c r="AI30" s="2">
        <f t="shared" ref="AI30:AI34" si="5">AJ15*(AM15+$AM$12)*$AL$30</f>
        <v>1.2344199999999999</v>
      </c>
      <c r="AK30" s="2" t="s">
        <v>50</v>
      </c>
      <c r="AL30" s="21">
        <v>56.11</v>
      </c>
      <c r="AM30" s="22" t="e">
        <f>AJ20*(AM20+$AM$12)*$AL$30/C20</f>
        <v>#DIV/0!</v>
      </c>
      <c r="AN30" s="2">
        <v>126</v>
      </c>
      <c r="AO30" s="21" t="e">
        <f>AN30/AM30</f>
        <v>#DIV/0!</v>
      </c>
      <c r="AP30" s="2" t="e">
        <f>AM30/AL30</f>
        <v>#DIV/0!</v>
      </c>
    </row>
    <row r="31" spans="1:44">
      <c r="A31" s="19"/>
      <c r="Z31" s="21">
        <f t="shared" ref="Z31:Z34" si="6">C16</f>
        <v>0</v>
      </c>
      <c r="AA31" s="2">
        <f t="shared" si="0"/>
        <v>0</v>
      </c>
      <c r="AB31" s="2">
        <f t="shared" si="1"/>
        <v>0</v>
      </c>
      <c r="AC31" s="2">
        <f t="shared" si="2"/>
        <v>0</v>
      </c>
      <c r="AD31" s="2">
        <f t="shared" ref="AD31:AD34" si="7">V16*(AK16+$AK$12)*$AL$31</f>
        <v>0</v>
      </c>
      <c r="AE31" s="2">
        <f t="shared" ref="AE31:AE34" si="8">W16*(AL16+$AL$12)*$AL$31</f>
        <v>0</v>
      </c>
      <c r="AF31" s="2">
        <f t="shared" ref="AF31:AF34" si="9">X16*(AM16+$AM$12)*$AL$31</f>
        <v>0</v>
      </c>
      <c r="AG31" s="2">
        <f t="shared" si="3"/>
        <v>-2.5249499999999998E-2</v>
      </c>
      <c r="AH31" s="2">
        <f t="shared" si="4"/>
        <v>-2.5249499999999998E-2</v>
      </c>
      <c r="AI31" s="2">
        <f t="shared" si="5"/>
        <v>1.2344199999999999</v>
      </c>
      <c r="AK31" s="2" t="s">
        <v>153</v>
      </c>
      <c r="AL31" s="2">
        <v>152.15</v>
      </c>
    </row>
    <row r="32" spans="1:44">
      <c r="A32" s="19"/>
      <c r="Z32" s="21">
        <f t="shared" si="6"/>
        <v>0</v>
      </c>
      <c r="AA32" s="2">
        <f t="shared" si="0"/>
        <v>0</v>
      </c>
      <c r="AB32" s="2">
        <f t="shared" si="1"/>
        <v>0</v>
      </c>
      <c r="AC32" s="2">
        <f t="shared" si="2"/>
        <v>0</v>
      </c>
      <c r="AD32" s="2">
        <f t="shared" si="7"/>
        <v>0</v>
      </c>
      <c r="AE32" s="2">
        <f t="shared" si="8"/>
        <v>0</v>
      </c>
      <c r="AF32" s="2">
        <f t="shared" si="9"/>
        <v>0</v>
      </c>
      <c r="AG32" s="2">
        <f t="shared" si="3"/>
        <v>-2.5249499999999998E-2</v>
      </c>
      <c r="AH32" s="2">
        <f t="shared" si="4"/>
        <v>-2.5249499999999998E-2</v>
      </c>
      <c r="AI32" s="2">
        <f t="shared" si="5"/>
        <v>1.2344199999999999</v>
      </c>
      <c r="AL32" s="2">
        <f>'Auto save'!AB16</f>
        <v>2.3877777777777779E-2</v>
      </c>
      <c r="AM32" s="2" t="s">
        <v>51</v>
      </c>
    </row>
    <row r="33" spans="1:42">
      <c r="A33" s="19"/>
      <c r="Z33" s="21">
        <f t="shared" si="6"/>
        <v>0</v>
      </c>
      <c r="AA33" s="2">
        <f t="shared" si="0"/>
        <v>0</v>
      </c>
      <c r="AB33" s="2">
        <f t="shared" si="1"/>
        <v>0</v>
      </c>
      <c r="AC33" s="2">
        <f t="shared" si="2"/>
        <v>0</v>
      </c>
      <c r="AD33" s="2">
        <f t="shared" si="7"/>
        <v>0</v>
      </c>
      <c r="AE33" s="2">
        <f t="shared" si="8"/>
        <v>0</v>
      </c>
      <c r="AF33" s="2">
        <f t="shared" si="9"/>
        <v>0</v>
      </c>
      <c r="AG33" s="2">
        <f t="shared" si="3"/>
        <v>-2.5249499999999998E-2</v>
      </c>
      <c r="AH33" s="2">
        <f t="shared" si="4"/>
        <v>-2.5249499999999998E-2</v>
      </c>
      <c r="AI33" s="2">
        <f t="shared" si="5"/>
        <v>1.2344199999999999</v>
      </c>
      <c r="AL33" s="2" t="e">
        <f>AL32/(AB34/1000)</f>
        <v>#DIV/0!</v>
      </c>
      <c r="AM33" s="2" t="s">
        <v>157</v>
      </c>
    </row>
    <row r="34" spans="1:42">
      <c r="A34" s="20"/>
      <c r="Z34" s="21">
        <f t="shared" si="6"/>
        <v>0</v>
      </c>
      <c r="AA34" s="2">
        <f t="shared" si="0"/>
        <v>0</v>
      </c>
      <c r="AB34" s="2">
        <f t="shared" si="1"/>
        <v>0</v>
      </c>
      <c r="AC34" s="2">
        <f t="shared" si="2"/>
        <v>0</v>
      </c>
      <c r="AD34" s="2">
        <f t="shared" si="7"/>
        <v>0</v>
      </c>
      <c r="AE34" s="2">
        <f t="shared" si="8"/>
        <v>0</v>
      </c>
      <c r="AF34" s="2">
        <f t="shared" si="9"/>
        <v>0</v>
      </c>
      <c r="AG34" s="2">
        <f t="shared" si="3"/>
        <v>-2.5249499999999998E-2</v>
      </c>
      <c r="AH34" s="2">
        <f t="shared" si="4"/>
        <v>-2.5249499999999998E-2</v>
      </c>
      <c r="AI34" s="2">
        <f t="shared" si="5"/>
        <v>1.2344199999999999</v>
      </c>
    </row>
    <row r="35" spans="1:42">
      <c r="Z35" s="21"/>
    </row>
    <row r="36" spans="1:42">
      <c r="Z36" s="21"/>
      <c r="AA36" s="2">
        <f>AA33/($AA$33+$AD$33+$AG$33)*100</f>
        <v>0</v>
      </c>
      <c r="AB36" s="2">
        <f>AB33/($AB$33+$AE$33+$AH$33)*100</f>
        <v>0</v>
      </c>
      <c r="AC36" s="2">
        <f>AC33/($AC$33+$AF$33+$AI$33)*100</f>
        <v>0</v>
      </c>
      <c r="AD36" s="2">
        <f>AD33/($AA$33+$AD$33+$AG$33)*100</f>
        <v>0</v>
      </c>
      <c r="AE36" s="2">
        <f>AE33/($AB$33+$AE$33+$AH$33)*100</f>
        <v>0</v>
      </c>
      <c r="AF36" s="2">
        <f>AF33/($AC$33+$AF$33+$AI$33)*100</f>
        <v>0</v>
      </c>
      <c r="AG36" s="2">
        <f>AG33/($AA$33+$AD$33+$AG$33)*100</f>
        <v>100</v>
      </c>
      <c r="AH36" s="2">
        <f>AH33/($AB$33+$AE$33+$AH$33)*100</f>
        <v>100</v>
      </c>
      <c r="AI36" s="2">
        <f>AI33/($AC$33+$AF$33+$AI$33)*100</f>
        <v>100</v>
      </c>
    </row>
    <row r="39" spans="1:42">
      <c r="AL39" s="220" t="s">
        <v>173</v>
      </c>
      <c r="AM39" s="220"/>
      <c r="AN39" s="220" t="s">
        <v>174</v>
      </c>
      <c r="AO39" s="220"/>
      <c r="AP39" s="220"/>
    </row>
    <row r="40" spans="1:42">
      <c r="AK40" s="2" t="s">
        <v>169</v>
      </c>
      <c r="AL40" s="2" t="s">
        <v>139</v>
      </c>
      <c r="AM40" s="2" t="s">
        <v>50</v>
      </c>
      <c r="AN40" s="2" t="s">
        <v>140</v>
      </c>
      <c r="AO40" s="2" t="s">
        <v>177</v>
      </c>
      <c r="AP40" s="2" t="s">
        <v>50</v>
      </c>
    </row>
    <row r="41" spans="1:42">
      <c r="Z41" s="2" t="s">
        <v>52</v>
      </c>
      <c r="AA41" s="220" t="s">
        <v>156</v>
      </c>
      <c r="AB41" s="220"/>
      <c r="AC41" s="220"/>
      <c r="AD41" s="220" t="s">
        <v>155</v>
      </c>
      <c r="AE41" s="220"/>
      <c r="AF41" s="220"/>
      <c r="AG41" s="220" t="s">
        <v>54</v>
      </c>
      <c r="AH41" s="220"/>
      <c r="AI41" s="220"/>
      <c r="AK41" s="2" t="s">
        <v>176</v>
      </c>
      <c r="AL41" s="2" t="s">
        <v>171</v>
      </c>
      <c r="AM41" s="2" t="s">
        <v>172</v>
      </c>
      <c r="AN41" s="2" t="s">
        <v>171</v>
      </c>
      <c r="AO41" s="2" t="s">
        <v>172</v>
      </c>
      <c r="AP41" s="2" t="s">
        <v>171</v>
      </c>
    </row>
    <row r="42" spans="1:42">
      <c r="Z42" s="21">
        <f>C15</f>
        <v>0</v>
      </c>
      <c r="AA42" s="2" t="e">
        <f>AA30/$AA$30*100</f>
        <v>#DIV/0!</v>
      </c>
      <c r="AB42" s="2" t="e">
        <f t="shared" ref="AA42:AC46" si="10">AB30/$AA$30*100</f>
        <v>#DIV/0!</v>
      </c>
      <c r="AC42" s="2" t="e">
        <f t="shared" si="10"/>
        <v>#DIV/0!</v>
      </c>
      <c r="AD42" s="2" t="e">
        <f>AD30/$AD$30*100</f>
        <v>#DIV/0!</v>
      </c>
      <c r="AE42" s="2" t="e">
        <f>AE30/$AD$30*100</f>
        <v>#DIV/0!</v>
      </c>
      <c r="AF42" s="2" t="e">
        <f>AF30/$AD$30*100</f>
        <v>#DIV/0!</v>
      </c>
      <c r="AG42" s="2">
        <f>AG30/$AG$30*100</f>
        <v>100</v>
      </c>
      <c r="AH42" s="2">
        <f>AH30/$AG$30*100</f>
        <v>100</v>
      </c>
      <c r="AI42" s="2">
        <f>AI30/$AG$30*100</f>
        <v>-4888.8888888888887</v>
      </c>
      <c r="AK42" s="21">
        <f>C15</f>
        <v>0</v>
      </c>
    </row>
    <row r="43" spans="1:42">
      <c r="Z43" s="21">
        <f t="shared" ref="Z43:Z46" si="11">C16</f>
        <v>0</v>
      </c>
      <c r="AA43" s="2" t="e">
        <f>AA31/$AA$30*100</f>
        <v>#DIV/0!</v>
      </c>
      <c r="AB43" s="2" t="e">
        <f t="shared" si="10"/>
        <v>#DIV/0!</v>
      </c>
      <c r="AC43" s="2" t="e">
        <f t="shared" si="10"/>
        <v>#DIV/0!</v>
      </c>
      <c r="AD43" s="2" t="e">
        <f t="shared" ref="AD43:AF46" si="12">AD31/$AD$30*100</f>
        <v>#DIV/0!</v>
      </c>
      <c r="AE43" s="2" t="e">
        <f t="shared" si="12"/>
        <v>#DIV/0!</v>
      </c>
      <c r="AF43" s="2" t="e">
        <f t="shared" si="12"/>
        <v>#DIV/0!</v>
      </c>
      <c r="AG43" s="2">
        <f t="shared" ref="AG43:AI46" si="13">AG31/$AG$30*100</f>
        <v>100</v>
      </c>
      <c r="AH43" s="2">
        <f t="shared" si="13"/>
        <v>100</v>
      </c>
      <c r="AI43" s="2">
        <f t="shared" si="13"/>
        <v>-4888.8888888888887</v>
      </c>
      <c r="AK43" s="21">
        <f t="shared" ref="AK43:AK46" si="14">C16</f>
        <v>0</v>
      </c>
      <c r="AL43" s="2" t="e">
        <f>(Q16*(AL16+$AL$12)-$Q$15*($AL$15+$AL$12))*$AL$29/(C16-$C$15)/0.055</f>
        <v>#DIV/0!</v>
      </c>
      <c r="AM43" s="2" t="e">
        <f>(AJ16*(AM16+$AM$12)-$AJ$15*($AM$15+$AM$12))*$AL$30/(C16-$C$15)/0.055</f>
        <v>#DIV/0!</v>
      </c>
      <c r="AN43" s="2" t="e">
        <f>(W16*(AL16+$AL$12)-$W$15*($AL$15+$AL$12))*$AL$31/(C16-$C$15)/0.055</f>
        <v>#DIV/0!</v>
      </c>
      <c r="AO43" s="2" t="e">
        <f>(R16*(AM16+$AM$12)-$R$15*($AM$15+$AM$12))*$AL$29/(C16-$C$15)/0.055</f>
        <v>#DIV/0!</v>
      </c>
      <c r="AP43" s="2" t="e">
        <f>(AI16*(AL16+$AL$12)-$AI$15*($AL$15+$AL$12))*$AL$30/(C16-$C$15)/0.055</f>
        <v>#DIV/0!</v>
      </c>
    </row>
    <row r="44" spans="1:42">
      <c r="Z44" s="21">
        <f t="shared" si="11"/>
        <v>0</v>
      </c>
      <c r="AA44" s="2" t="e">
        <f>AA32/$AA$30*100</f>
        <v>#DIV/0!</v>
      </c>
      <c r="AB44" s="2" t="e">
        <f t="shared" si="10"/>
        <v>#DIV/0!</v>
      </c>
      <c r="AC44" s="2" t="e">
        <f t="shared" si="10"/>
        <v>#DIV/0!</v>
      </c>
      <c r="AD44" s="2" t="e">
        <f t="shared" si="12"/>
        <v>#DIV/0!</v>
      </c>
      <c r="AE44" s="2" t="e">
        <f t="shared" si="12"/>
        <v>#DIV/0!</v>
      </c>
      <c r="AF44" s="2" t="e">
        <f t="shared" si="12"/>
        <v>#DIV/0!</v>
      </c>
      <c r="AG44" s="2">
        <f t="shared" si="13"/>
        <v>100</v>
      </c>
      <c r="AH44" s="2">
        <f t="shared" si="13"/>
        <v>100</v>
      </c>
      <c r="AI44" s="2">
        <f t="shared" si="13"/>
        <v>-4888.8888888888887</v>
      </c>
      <c r="AK44" s="21">
        <f t="shared" si="14"/>
        <v>0</v>
      </c>
      <c r="AL44" s="2" t="e">
        <f t="shared" ref="AL44:AL46" si="15">(Q17*(AL17+$AL$12)-$Q$15*($AL$15+$AL$12))*$AL$29/(C17-$C$15)/0.055</f>
        <v>#DIV/0!</v>
      </c>
      <c r="AM44" s="2" t="e">
        <f t="shared" ref="AM44:AM46" si="16">(AJ17*(AM17+$AM$12)-$AJ$15*($AM$15+$AM$12))*$AL$30/(C17-$C$15)/0.055</f>
        <v>#DIV/0!</v>
      </c>
      <c r="AN44" s="2" t="e">
        <f t="shared" ref="AN44:AN46" si="17">(W17*(AL17+$AL$12)-$W$15*($AL$15+$AL$12))*$AL$31/(C17-$C$15)/0.055</f>
        <v>#DIV/0!</v>
      </c>
      <c r="AO44" s="2" t="e">
        <f t="shared" ref="AO44:AO46" si="18">(R17*(AM17+$AM$12)-$R$15*($AM$15+$AM$12))*$AL$29/(C17-$C$15)/0.055</f>
        <v>#DIV/0!</v>
      </c>
      <c r="AP44" s="2" t="e">
        <f t="shared" ref="AP44:AP46" si="19">(AI17*(AL17+$AL$12)-$AI$15*($AL$15+$AL$12))*$AL$30/(C17-$C$15)/0.055</f>
        <v>#DIV/0!</v>
      </c>
    </row>
    <row r="45" spans="1:42">
      <c r="W45" s="34"/>
      <c r="X45" s="34"/>
      <c r="Y45" s="34"/>
      <c r="Z45" s="21">
        <f t="shared" si="11"/>
        <v>0</v>
      </c>
      <c r="AA45" s="34" t="e">
        <f t="shared" si="10"/>
        <v>#DIV/0!</v>
      </c>
      <c r="AB45" s="34" t="e">
        <f t="shared" si="10"/>
        <v>#DIV/0!</v>
      </c>
      <c r="AC45" s="34" t="e">
        <f t="shared" si="10"/>
        <v>#DIV/0!</v>
      </c>
      <c r="AD45" s="2" t="e">
        <f>AD33/$AD$30*100</f>
        <v>#DIV/0!</v>
      </c>
      <c r="AE45" s="2" t="e">
        <f t="shared" si="12"/>
        <v>#DIV/0!</v>
      </c>
      <c r="AF45" s="2" t="e">
        <f t="shared" si="12"/>
        <v>#DIV/0!</v>
      </c>
      <c r="AG45" s="34">
        <f t="shared" si="13"/>
        <v>100</v>
      </c>
      <c r="AH45" s="34">
        <f t="shared" si="13"/>
        <v>100</v>
      </c>
      <c r="AI45" s="34">
        <f t="shared" si="13"/>
        <v>-4888.8888888888887</v>
      </c>
      <c r="AJ45" s="34"/>
      <c r="AK45" s="21">
        <f t="shared" si="14"/>
        <v>0</v>
      </c>
      <c r="AL45" s="2" t="e">
        <f t="shared" si="15"/>
        <v>#DIV/0!</v>
      </c>
      <c r="AM45" s="2" t="e">
        <f t="shared" si="16"/>
        <v>#DIV/0!</v>
      </c>
      <c r="AN45" s="2" t="e">
        <f t="shared" si="17"/>
        <v>#DIV/0!</v>
      </c>
      <c r="AO45" s="2" t="e">
        <f t="shared" si="18"/>
        <v>#DIV/0!</v>
      </c>
      <c r="AP45" s="2" t="e">
        <f t="shared" si="19"/>
        <v>#DIV/0!</v>
      </c>
    </row>
    <row r="46" spans="1:42">
      <c r="Z46" s="21">
        <f t="shared" si="11"/>
        <v>0</v>
      </c>
      <c r="AA46" s="34" t="e">
        <f t="shared" si="10"/>
        <v>#DIV/0!</v>
      </c>
      <c r="AB46" s="34" t="e">
        <f t="shared" si="10"/>
        <v>#DIV/0!</v>
      </c>
      <c r="AC46" s="34" t="e">
        <f t="shared" si="10"/>
        <v>#DIV/0!</v>
      </c>
      <c r="AD46" s="2" t="e">
        <f>AD34/$AD$30*100</f>
        <v>#DIV/0!</v>
      </c>
      <c r="AE46" s="2" t="e">
        <f t="shared" si="12"/>
        <v>#DIV/0!</v>
      </c>
      <c r="AF46" s="2" t="e">
        <f t="shared" si="12"/>
        <v>#DIV/0!</v>
      </c>
      <c r="AG46" s="34">
        <f t="shared" si="13"/>
        <v>100</v>
      </c>
      <c r="AH46" s="34">
        <f t="shared" si="13"/>
        <v>100</v>
      </c>
      <c r="AI46" s="34">
        <f t="shared" si="13"/>
        <v>-4888.8888888888887</v>
      </c>
      <c r="AJ46" s="34"/>
      <c r="AK46" s="21">
        <f t="shared" si="14"/>
        <v>0</v>
      </c>
      <c r="AL46" s="2" t="e">
        <f t="shared" si="15"/>
        <v>#DIV/0!</v>
      </c>
      <c r="AM46" s="2" t="e">
        <f t="shared" si="16"/>
        <v>#DIV/0!</v>
      </c>
      <c r="AN46" s="2" t="e">
        <f t="shared" si="17"/>
        <v>#DIV/0!</v>
      </c>
      <c r="AO46" s="2" t="e">
        <f t="shared" si="18"/>
        <v>#DIV/0!</v>
      </c>
      <c r="AP46" s="2" t="e">
        <f t="shared" si="19"/>
        <v>#DIV/0!</v>
      </c>
    </row>
    <row r="47" spans="1:42">
      <c r="Z47" s="21"/>
      <c r="AA47" s="34"/>
      <c r="AB47" s="34"/>
      <c r="AC47" s="34"/>
      <c r="AG47" s="34"/>
      <c r="AH47" s="34"/>
      <c r="AI47" s="34"/>
      <c r="AJ47" s="34"/>
      <c r="AK47" s="21"/>
    </row>
    <row r="48" spans="1:42">
      <c r="Z48" s="21"/>
      <c r="AA48" s="34" t="e">
        <f>AA45/SUM($AA$45:$AC$45)*100</f>
        <v>#DIV/0!</v>
      </c>
      <c r="AB48" s="34" t="e">
        <f>AB45/SUM($AA$45:$AC$45)*100</f>
        <v>#DIV/0!</v>
      </c>
      <c r="AC48" s="34" t="e">
        <f>AC45/SUM($AA$45:$AC$45)*100</f>
        <v>#DIV/0!</v>
      </c>
      <c r="AD48" s="34" t="e">
        <f>AD45/SUM($AD$45:$AF$45)*100</f>
        <v>#DIV/0!</v>
      </c>
      <c r="AE48" s="34" t="e">
        <f t="shared" ref="AE48:AF48" si="20">AE45/SUM($AD$45:$AF$45)*100</f>
        <v>#DIV/0!</v>
      </c>
      <c r="AF48" s="34" t="e">
        <f t="shared" si="20"/>
        <v>#DIV/0!</v>
      </c>
      <c r="AG48" s="34">
        <f>AG45/SUM($AG$45:$AI$45)*100</f>
        <v>-2.1327014218009479</v>
      </c>
      <c r="AH48" s="34">
        <f t="shared" ref="AH48:AI48" si="21">AH45/SUM($AG$45:$AI$45)*100</f>
        <v>-2.1327014218009479</v>
      </c>
      <c r="AI48" s="34">
        <f t="shared" si="21"/>
        <v>104.2654028436019</v>
      </c>
      <c r="AJ48" s="34"/>
      <c r="AK48" s="21"/>
    </row>
    <row r="49" spans="26:37">
      <c r="AA49" s="34" t="e">
        <f>AA46/SUM($AA$46:$AC$46)*100</f>
        <v>#DIV/0!</v>
      </c>
      <c r="AB49" s="34" t="e">
        <f t="shared" ref="AB49:AC49" si="22">AB46/SUM($AA$46:$AC$46)*100</f>
        <v>#DIV/0!</v>
      </c>
      <c r="AC49" s="34" t="e">
        <f t="shared" si="22"/>
        <v>#DIV/0!</v>
      </c>
      <c r="AD49" s="34" t="e">
        <f>AD46/SUM($AD$46:$AF$46)*100</f>
        <v>#DIV/0!</v>
      </c>
      <c r="AE49" s="34" t="e">
        <f t="shared" ref="AE49:AF49" si="23">AE46/SUM($AD$46:$AF$46)*100</f>
        <v>#DIV/0!</v>
      </c>
      <c r="AF49" s="34" t="e">
        <f t="shared" si="23"/>
        <v>#DIV/0!</v>
      </c>
      <c r="AG49" s="34">
        <f>AG46/SUM($AG$46:$AI$46)*100</f>
        <v>-2.1327014218009479</v>
      </c>
      <c r="AH49" s="34">
        <f t="shared" ref="AH49:AI49" si="24">AH46/SUM($AG$46:$AI$46)*100</f>
        <v>-2.1327014218009479</v>
      </c>
      <c r="AI49" s="34">
        <f t="shared" si="24"/>
        <v>104.2654028436019</v>
      </c>
      <c r="AJ49" s="34"/>
      <c r="AK49" s="34"/>
    </row>
    <row r="50" spans="26:37">
      <c r="AA50" s="34"/>
      <c r="AB50" s="34"/>
      <c r="AC50" s="34"/>
      <c r="AG50" s="34"/>
      <c r="AH50" s="34"/>
      <c r="AI50" s="34"/>
      <c r="AJ50" s="34"/>
      <c r="AK50" s="34"/>
    </row>
    <row r="51" spans="26:37">
      <c r="AA51" s="34"/>
      <c r="AB51" s="34"/>
      <c r="AC51" s="34"/>
      <c r="AD51" s="34"/>
      <c r="AE51" s="34"/>
      <c r="AF51" s="34"/>
      <c r="AG51" s="34"/>
      <c r="AH51" s="34"/>
      <c r="AI51" s="34"/>
    </row>
    <row r="52" spans="26:37">
      <c r="Z52" s="2" t="s">
        <v>178</v>
      </c>
      <c r="AA52" s="34" t="s">
        <v>139</v>
      </c>
      <c r="AB52" s="34"/>
      <c r="AC52" s="34"/>
      <c r="AD52" s="34"/>
      <c r="AE52" s="34"/>
      <c r="AF52" s="34"/>
      <c r="AG52" s="34"/>
      <c r="AH52" s="34"/>
      <c r="AI52" s="34"/>
    </row>
    <row r="53" spans="26:37">
      <c r="Z53" s="21">
        <f>C15</f>
        <v>0</v>
      </c>
      <c r="AA53" s="34"/>
      <c r="AB53" s="34"/>
      <c r="AC53" s="34"/>
      <c r="AD53" s="34"/>
      <c r="AE53" s="34"/>
      <c r="AF53" s="34"/>
      <c r="AG53" s="34"/>
      <c r="AH53" s="34"/>
      <c r="AI53" s="34"/>
    </row>
    <row r="54" spans="26:37">
      <c r="Z54" s="21">
        <f t="shared" ref="Z54:Z58" si="25">C16</f>
        <v>0</v>
      </c>
      <c r="AA54" s="34" t="e">
        <f t="shared" ref="AA54:AA58" si="26">(Q16*(AL16+$AL$12)-Q15*(AL15+$AL$12))*$AL$29/(C16-C15)</f>
        <v>#DIV/0!</v>
      </c>
      <c r="AB54" s="34" t="e">
        <f>AA54/0.055</f>
        <v>#DIV/0!</v>
      </c>
      <c r="AC54" s="34"/>
      <c r="AD54" s="34"/>
      <c r="AE54" s="34"/>
      <c r="AF54" s="34"/>
      <c r="AG54" s="34"/>
      <c r="AH54" s="34"/>
      <c r="AI54" s="34"/>
    </row>
    <row r="55" spans="26:37">
      <c r="Z55" s="21">
        <f t="shared" si="25"/>
        <v>0</v>
      </c>
      <c r="AA55" s="34" t="e">
        <f t="shared" si="26"/>
        <v>#DIV/0!</v>
      </c>
      <c r="AB55" s="34" t="e">
        <f>AA55/0.055</f>
        <v>#DIV/0!</v>
      </c>
      <c r="AC55" s="34"/>
      <c r="AD55" s="34"/>
      <c r="AE55" s="34"/>
      <c r="AF55" s="34"/>
      <c r="AG55" s="34"/>
      <c r="AH55" s="34"/>
      <c r="AI55" s="34"/>
    </row>
    <row r="56" spans="26:37">
      <c r="Z56" s="21">
        <f t="shared" si="25"/>
        <v>0</v>
      </c>
      <c r="AA56" s="34" t="e">
        <f t="shared" si="26"/>
        <v>#DIV/0!</v>
      </c>
      <c r="AB56" s="34" t="e">
        <f t="shared" ref="AB56" si="27">AA56/0.055</f>
        <v>#DIV/0!</v>
      </c>
      <c r="AC56" s="34"/>
      <c r="AD56" s="34"/>
      <c r="AE56" s="34"/>
      <c r="AF56" s="34"/>
      <c r="AG56" s="34"/>
      <c r="AH56" s="34"/>
      <c r="AI56" s="34"/>
    </row>
    <row r="57" spans="26:37">
      <c r="Z57" s="21">
        <f t="shared" si="25"/>
        <v>0</v>
      </c>
      <c r="AA57" s="34" t="e">
        <f t="shared" si="26"/>
        <v>#DIV/0!</v>
      </c>
      <c r="AB57" s="34" t="e">
        <f>AA57/0.055</f>
        <v>#DIV/0!</v>
      </c>
    </row>
    <row r="58" spans="26:37">
      <c r="Z58" s="21">
        <f t="shared" si="25"/>
        <v>0</v>
      </c>
      <c r="AA58" s="34" t="e">
        <f t="shared" si="26"/>
        <v>#DIV/0!</v>
      </c>
      <c r="AB58" s="34" t="e">
        <f>AA58/0.055</f>
        <v>#DIV/0!</v>
      </c>
    </row>
    <row r="59" spans="26:37">
      <c r="AA59" s="34"/>
      <c r="AB59" s="34"/>
    </row>
    <row r="60" spans="26:37">
      <c r="AA60" s="34" t="s">
        <v>47</v>
      </c>
      <c r="AB60" s="34" t="s">
        <v>176</v>
      </c>
    </row>
    <row r="61" spans="26:37">
      <c r="AA61" s="34"/>
      <c r="AB61" s="34"/>
    </row>
    <row r="62" spans="26:37">
      <c r="AA62" s="34"/>
      <c r="AB62" s="207" t="s">
        <v>139</v>
      </c>
      <c r="AC62" s="207"/>
      <c r="AD62" s="207" t="s">
        <v>50</v>
      </c>
      <c r="AE62" s="207"/>
    </row>
    <row r="63" spans="26:37">
      <c r="Z63" s="2" t="s">
        <v>181</v>
      </c>
      <c r="AA63" s="140" t="s">
        <v>182</v>
      </c>
      <c r="AB63" s="140" t="s">
        <v>183</v>
      </c>
      <c r="AC63" s="140" t="s">
        <v>184</v>
      </c>
      <c r="AD63" s="140" t="s">
        <v>183</v>
      </c>
      <c r="AE63" s="140" t="s">
        <v>184</v>
      </c>
    </row>
    <row r="64" spans="26:37">
      <c r="Z64" s="21">
        <f>C15</f>
        <v>0</v>
      </c>
      <c r="AA64" s="34"/>
      <c r="AB64" s="34" t="s">
        <v>185</v>
      </c>
      <c r="AC64" s="34" t="s">
        <v>180</v>
      </c>
      <c r="AD64" s="34" t="s">
        <v>185</v>
      </c>
      <c r="AE64" s="34" t="s">
        <v>180</v>
      </c>
    </row>
    <row r="65" spans="26:31">
      <c r="Z65" s="21">
        <f t="shared" ref="Z65:Z68" si="28">C16</f>
        <v>0</v>
      </c>
      <c r="AA65" s="34" t="e">
        <f>VLOOKUP(Z65, 'Auto save'!A2:$N$5000, 14, TRUE)</f>
        <v>#N/A</v>
      </c>
      <c r="AB65" s="141" t="e">
        <f>((96485*(Q16*(AL16+$AL$12)))/(10*AA65))*100</f>
        <v>#N/A</v>
      </c>
      <c r="AC65" s="142" t="e">
        <f>($N$6*AA65)/(3.6*10^6*$AL$29*(Q16*(AL16+$AL$12)-$Q$15*($AL$15+$AL$12)))*1000</f>
        <v>#N/A</v>
      </c>
      <c r="AD65" s="141" t="e">
        <f>((96485*(AJ16*(AM16+$AM$12)))/(10*AA65))*100</f>
        <v>#N/A</v>
      </c>
      <c r="AE65" s="142" t="e">
        <f>($N$6*AA65)/(3.6*10^6*$AL$30*(AJ16*(AM16+$AM$12)-$AJ$15*($AM$15+$AM$12)))*1000</f>
        <v>#N/A</v>
      </c>
    </row>
    <row r="66" spans="26:31">
      <c r="Z66" s="21">
        <f t="shared" si="28"/>
        <v>0</v>
      </c>
      <c r="AA66" s="34" t="e">
        <f>VLOOKUP(Z66, 'Auto save'!A3:$N$5000, 14, TRUE)</f>
        <v>#N/A</v>
      </c>
      <c r="AB66" s="141" t="e">
        <f>((96485*(Q17*(AL17+$AL$12)))/(10*AA66))*100</f>
        <v>#N/A</v>
      </c>
      <c r="AC66" s="142" t="e">
        <f t="shared" ref="AC66:AC68" si="29">($N$6*AA66)/(3.6*10^6*$AL$29*(Q17*(AL17+$AL$12)-$Q$15*($AL$15+$AL$12)))*1000</f>
        <v>#N/A</v>
      </c>
      <c r="AD66" s="141" t="e">
        <f t="shared" ref="AD66:AD68" si="30">((96485*(AJ17*(AM17+$AM$12)))/(10*AA66))*100</f>
        <v>#N/A</v>
      </c>
      <c r="AE66" s="142" t="e">
        <f t="shared" ref="AE66:AE68" si="31">($N$6*AA66)/(3.6*10^6*$AL$30*(AJ17*(AM17+$AM$12)-$AJ$15*($AM$15+$AM$12)))*1000</f>
        <v>#N/A</v>
      </c>
    </row>
    <row r="67" spans="26:31">
      <c r="Z67" s="21">
        <f t="shared" si="28"/>
        <v>0</v>
      </c>
      <c r="AA67" s="34" t="e">
        <f>VLOOKUP(Z67, 'Auto save'!A4:$N$5000, 14, TRUE)</f>
        <v>#N/A</v>
      </c>
      <c r="AB67" s="141" t="e">
        <f>((96485*(Q18*(AL18+$AL$12)))/(10*AA67))*100</f>
        <v>#N/A</v>
      </c>
      <c r="AC67" s="142" t="e">
        <f t="shared" si="29"/>
        <v>#N/A</v>
      </c>
      <c r="AD67" s="141" t="e">
        <f t="shared" si="30"/>
        <v>#N/A</v>
      </c>
      <c r="AE67" s="142" t="e">
        <f t="shared" si="31"/>
        <v>#N/A</v>
      </c>
    </row>
    <row r="68" spans="26:31">
      <c r="Z68" s="21">
        <f t="shared" si="28"/>
        <v>0</v>
      </c>
      <c r="AA68" s="34" t="e">
        <f>VLOOKUP(Z68, 'Auto save'!A5:$N$5000, 14, TRUE)</f>
        <v>#N/A</v>
      </c>
      <c r="AB68" s="141" t="e">
        <f>((96485*(Q19*(AL19+$AL$12)))/(10*AA68))*100</f>
        <v>#N/A</v>
      </c>
      <c r="AC68" s="142" t="e">
        <f t="shared" si="29"/>
        <v>#N/A</v>
      </c>
      <c r="AD68" s="141" t="e">
        <f t="shared" si="30"/>
        <v>#N/A</v>
      </c>
      <c r="AE68" s="142" t="e">
        <f t="shared" si="31"/>
        <v>#N/A</v>
      </c>
    </row>
    <row r="69" spans="26:31">
      <c r="AA69" s="34"/>
      <c r="AB69" s="141"/>
      <c r="AC69" s="142"/>
      <c r="AD69" s="141"/>
      <c r="AE69" s="142"/>
    </row>
    <row r="70" spans="26:31">
      <c r="Z70" s="34"/>
      <c r="AA70" s="34"/>
      <c r="AB70" s="141"/>
      <c r="AC70" s="142"/>
      <c r="AD70" s="141"/>
      <c r="AE70" s="142"/>
    </row>
  </sheetData>
  <mergeCells count="34">
    <mergeCell ref="AA28:AC28"/>
    <mergeCell ref="AG28:AI28"/>
    <mergeCell ref="AA41:AC41"/>
    <mergeCell ref="AG41:AI41"/>
    <mergeCell ref="S11:X11"/>
    <mergeCell ref="S12:X12"/>
    <mergeCell ref="S13:U13"/>
    <mergeCell ref="V13:X13"/>
    <mergeCell ref="AD28:AF28"/>
    <mergeCell ref="AD41:AF41"/>
    <mergeCell ref="Y12:AA12"/>
    <mergeCell ref="AB12:AJ12"/>
    <mergeCell ref="Y11:AA11"/>
    <mergeCell ref="J13:L13"/>
    <mergeCell ref="M13:O13"/>
    <mergeCell ref="P13:R13"/>
    <mergeCell ref="AE13:AG13"/>
    <mergeCell ref="AH13:AJ13"/>
    <mergeCell ref="AL39:AM39"/>
    <mergeCell ref="AN39:AP39"/>
    <mergeCell ref="AB62:AC62"/>
    <mergeCell ref="AD62:AE62"/>
    <mergeCell ref="B5:L5"/>
    <mergeCell ref="M5:O5"/>
    <mergeCell ref="A11:C12"/>
    <mergeCell ref="D11:I11"/>
    <mergeCell ref="J11:R11"/>
    <mergeCell ref="AK13:AM13"/>
    <mergeCell ref="AB11:AJ11"/>
    <mergeCell ref="AK11:AM11"/>
    <mergeCell ref="AN11:AR11"/>
    <mergeCell ref="D12:F12"/>
    <mergeCell ref="G12:I12"/>
    <mergeCell ref="J12:R12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V31"/>
  <sheetViews>
    <sheetView zoomScale="55" zoomScaleNormal="55" workbookViewId="0">
      <selection activeCell="K2" sqref="K2"/>
    </sheetView>
  </sheetViews>
  <sheetFormatPr defaultColWidth="8.625" defaultRowHeight="15.75"/>
  <cols>
    <col min="1" max="5" width="8.625" style="80"/>
    <col min="6" max="6" width="9.375" style="80" bestFit="1" customWidth="1"/>
    <col min="7" max="7" width="8.625" style="80"/>
    <col min="8" max="8" width="9.875" style="80" bestFit="1" customWidth="1"/>
    <col min="9" max="25" width="8.625" style="80"/>
    <col min="26" max="26" width="9.125" style="80" bestFit="1" customWidth="1"/>
    <col min="27" max="27" width="9.125" style="80" customWidth="1"/>
    <col min="28" max="34" width="8.625" style="80"/>
    <col min="35" max="35" width="9.375" style="80" bestFit="1" customWidth="1"/>
    <col min="36" max="36" width="8.625" style="80"/>
    <col min="37" max="37" width="9.375" style="81" bestFit="1" customWidth="1"/>
    <col min="38" max="39" width="8.625" style="81"/>
    <col min="40" max="56" width="8.625" style="80"/>
    <col min="57" max="57" width="9.75" style="80" bestFit="1" customWidth="1"/>
    <col min="58" max="58" width="9.25" style="80" bestFit="1" customWidth="1"/>
    <col min="59" max="16384" width="8.625" style="80"/>
  </cols>
  <sheetData>
    <row r="1" spans="1:74">
      <c r="A1" s="79" t="s">
        <v>55</v>
      </c>
      <c r="B1" s="80" t="s">
        <v>103</v>
      </c>
      <c r="C1" s="80" t="s">
        <v>104</v>
      </c>
      <c r="D1" s="80" t="s">
        <v>105</v>
      </c>
      <c r="E1" s="80" t="s">
        <v>139</v>
      </c>
      <c r="F1" s="80" t="s">
        <v>140</v>
      </c>
      <c r="G1" s="80" t="s">
        <v>164</v>
      </c>
      <c r="H1" s="80" t="s">
        <v>165</v>
      </c>
      <c r="I1" s="79" t="s">
        <v>138</v>
      </c>
      <c r="J1" s="80" t="s">
        <v>56</v>
      </c>
      <c r="K1" s="80" t="s">
        <v>50</v>
      </c>
      <c r="L1" s="80" t="s">
        <v>57</v>
      </c>
      <c r="M1" s="80" t="s">
        <v>106</v>
      </c>
      <c r="N1" s="80" t="s">
        <v>107</v>
      </c>
      <c r="O1" s="80" t="s">
        <v>107</v>
      </c>
      <c r="P1" s="80" t="s">
        <v>107</v>
      </c>
      <c r="AK1" s="80"/>
      <c r="AL1" s="80"/>
      <c r="AM1" s="80"/>
      <c r="AU1" s="81"/>
      <c r="AV1" s="81"/>
      <c r="AW1" s="81"/>
    </row>
    <row r="2" spans="1:74">
      <c r="A2" s="79" t="s">
        <v>58</v>
      </c>
      <c r="B2" s="82">
        <f>AZ26</f>
        <v>6.9999999999999994E-5</v>
      </c>
      <c r="C2" s="82">
        <f>AQ26</f>
        <v>5.0000000000000002E-5</v>
      </c>
      <c r="D2" s="82">
        <f>BD26</f>
        <v>3.0000000000000001E-5</v>
      </c>
      <c r="E2" s="82">
        <v>5.0000000000000001E-4</v>
      </c>
      <c r="F2" s="82">
        <v>-2.9999999999999997E-8</v>
      </c>
      <c r="G2" s="82">
        <v>4.0000000000000002E-4</v>
      </c>
      <c r="H2" s="82">
        <v>2.9999999999999997E-4</v>
      </c>
      <c r="I2" s="79" t="s">
        <v>58</v>
      </c>
      <c r="J2" s="82">
        <f>R26</f>
        <v>2.0000000000000002E-5</v>
      </c>
      <c r="K2" s="82">
        <f>G26</f>
        <v>6.0000000000000002E-6</v>
      </c>
      <c r="L2" s="82">
        <f>V26</f>
        <v>6.0000000000000002E-5</v>
      </c>
      <c r="M2" s="82">
        <f>AA26</f>
        <v>6.9999999999999999E-6</v>
      </c>
      <c r="N2" s="82">
        <f>AK26</f>
        <v>7.9999999999999996E-7</v>
      </c>
      <c r="O2" s="82">
        <f>AI26</f>
        <v>1.9999999999999999E-6</v>
      </c>
      <c r="P2" s="82">
        <f>AG26</f>
        <v>4.0000000000000002E-4</v>
      </c>
      <c r="AK2" s="80"/>
      <c r="AL2" s="80"/>
      <c r="AM2" s="80"/>
      <c r="AU2" s="81"/>
      <c r="AV2" s="81"/>
      <c r="AW2" s="81"/>
    </row>
    <row r="3" spans="1:74">
      <c r="A3" s="79" t="s">
        <v>59</v>
      </c>
      <c r="B3" s="83">
        <f>AZ27</f>
        <v>-8.9999999999999998E-4</v>
      </c>
      <c r="C3" s="83">
        <f>AQ27</f>
        <v>-6.1999999999999998E-3</v>
      </c>
      <c r="D3" s="83">
        <f>BD27</f>
        <v>2.2000000000000001E-3</v>
      </c>
      <c r="E3" s="83"/>
      <c r="F3" s="82">
        <v>5.0000000000000001E-4</v>
      </c>
      <c r="G3" s="82"/>
      <c r="H3" s="82"/>
      <c r="I3" s="79" t="s">
        <v>59</v>
      </c>
      <c r="J3" s="83">
        <f>R27</f>
        <v>5.3E-3</v>
      </c>
      <c r="K3" s="83">
        <f>G27</f>
        <v>3.2000000000000002E-3</v>
      </c>
      <c r="L3" s="83">
        <f>V27</f>
        <v>8.5000000000000006E-3</v>
      </c>
      <c r="M3" s="82">
        <f t="shared" ref="M3:M4" si="0">AA27</f>
        <v>5.3E-3</v>
      </c>
      <c r="N3" s="82">
        <f t="shared" ref="N3:N5" si="1">AK27</f>
        <v>-6.9999999999999994E-5</v>
      </c>
      <c r="O3" s="82">
        <f t="shared" ref="O3:O5" si="2">AI27</f>
        <v>-6.9999999999999994E-5</v>
      </c>
      <c r="P3" s="82">
        <f t="shared" ref="P3:P4" si="3">AG27</f>
        <v>6.4999999999999997E-3</v>
      </c>
      <c r="AK3" s="80"/>
      <c r="AL3" s="80"/>
      <c r="AM3" s="80"/>
      <c r="AU3" s="81"/>
      <c r="AV3" s="81"/>
      <c r="AW3" s="81"/>
    </row>
    <row r="4" spans="1:74">
      <c r="A4" s="79" t="s">
        <v>60</v>
      </c>
      <c r="I4" s="79" t="s">
        <v>60</v>
      </c>
      <c r="J4" s="83">
        <f>R28</f>
        <v>3.5000000000000001E-3</v>
      </c>
      <c r="K4" s="83">
        <f>G28</f>
        <v>1.0999999999999999E-2</v>
      </c>
      <c r="L4" s="83">
        <f>V28</f>
        <v>8.3000000000000001E-3</v>
      </c>
      <c r="M4" s="82">
        <f t="shared" si="0"/>
        <v>-1.2999999999999999E-3</v>
      </c>
      <c r="N4" s="82">
        <f t="shared" si="1"/>
        <v>7.7999999999999996E-3</v>
      </c>
      <c r="O4" s="82">
        <f t="shared" si="2"/>
        <v>8.6E-3</v>
      </c>
      <c r="P4" s="82">
        <f t="shared" si="3"/>
        <v>7.6E-3</v>
      </c>
      <c r="AK4" s="80"/>
      <c r="AL4" s="80"/>
      <c r="AM4" s="80"/>
      <c r="AU4" s="81"/>
      <c r="AV4" s="81"/>
      <c r="AW4" s="81"/>
    </row>
    <row r="5" spans="1:74">
      <c r="B5" s="125" t="s">
        <v>118</v>
      </c>
      <c r="C5" s="125" t="s">
        <v>119</v>
      </c>
      <c r="D5" s="125" t="s">
        <v>120</v>
      </c>
      <c r="E5" s="125" t="s">
        <v>145</v>
      </c>
      <c r="F5" s="125" t="s">
        <v>146</v>
      </c>
      <c r="G5" s="125" t="s">
        <v>167</v>
      </c>
      <c r="H5" s="125" t="s">
        <v>168</v>
      </c>
      <c r="J5" s="125" t="s">
        <v>121</v>
      </c>
      <c r="K5" s="125" t="s">
        <v>122</v>
      </c>
      <c r="L5" s="125" t="s">
        <v>123</v>
      </c>
      <c r="M5" s="125" t="s">
        <v>118</v>
      </c>
      <c r="N5" s="82">
        <f t="shared" si="1"/>
        <v>-4.4999999999999999E-4</v>
      </c>
      <c r="O5" s="82">
        <f t="shared" si="2"/>
        <v>-2.0999999999999999E-3</v>
      </c>
      <c r="AK5" s="80"/>
      <c r="AL5" s="80"/>
      <c r="AM5" s="80"/>
      <c r="AS5" s="81"/>
      <c r="AT5" s="81"/>
      <c r="AU5" s="81"/>
    </row>
    <row r="6" spans="1:74">
      <c r="N6" s="125" t="s">
        <v>118</v>
      </c>
      <c r="O6" s="125" t="s">
        <v>124</v>
      </c>
      <c r="P6" s="125" t="s">
        <v>125</v>
      </c>
      <c r="AK6" s="80"/>
      <c r="AL6" s="80"/>
      <c r="AM6" s="80"/>
      <c r="AR6" s="81"/>
      <c r="AS6" s="81"/>
      <c r="AT6" s="81"/>
    </row>
    <row r="7" spans="1:74">
      <c r="M7" s="80" t="s">
        <v>126</v>
      </c>
      <c r="N7" s="80" t="str">
        <f>AK31</f>
        <v>10.9~14.3</v>
      </c>
      <c r="O7" s="80" t="str">
        <f>AI31</f>
        <v>10.4~13.7</v>
      </c>
      <c r="P7" s="80" t="str">
        <f>AG31</f>
        <v>5.7~7.7</v>
      </c>
      <c r="AK7" s="80"/>
      <c r="AL7" s="80"/>
      <c r="AM7" s="80"/>
      <c r="AS7" s="81"/>
      <c r="AT7" s="81"/>
      <c r="AU7" s="81"/>
    </row>
    <row r="8" spans="1:74">
      <c r="AK8" s="80"/>
      <c r="AL8" s="80"/>
      <c r="AM8" s="80"/>
      <c r="AS8" s="81"/>
      <c r="AT8" s="81"/>
      <c r="AU8" s="81"/>
    </row>
    <row r="9" spans="1:74">
      <c r="J9" s="80" t="s">
        <v>61</v>
      </c>
      <c r="K9" s="80" t="s">
        <v>61</v>
      </c>
      <c r="L9" s="80" t="s">
        <v>62</v>
      </c>
      <c r="N9" s="80" t="s">
        <v>62</v>
      </c>
      <c r="O9" s="80" t="s">
        <v>62</v>
      </c>
      <c r="P9" s="80" t="s">
        <v>62</v>
      </c>
      <c r="Q9" s="80" t="s">
        <v>62</v>
      </c>
      <c r="Z9" s="84" t="s">
        <v>108</v>
      </c>
      <c r="AA9" s="84" t="s">
        <v>109</v>
      </c>
      <c r="AB9" s="84" t="s">
        <v>109</v>
      </c>
      <c r="AD9" s="84" t="s">
        <v>108</v>
      </c>
      <c r="AE9" s="84" t="s">
        <v>109</v>
      </c>
      <c r="AF9" s="84"/>
      <c r="AG9" s="84" t="s">
        <v>127</v>
      </c>
      <c r="AH9" s="84"/>
      <c r="AI9" s="84" t="s">
        <v>128</v>
      </c>
      <c r="AJ9" s="84"/>
      <c r="AK9" s="84" t="s">
        <v>129</v>
      </c>
      <c r="AL9" s="84"/>
      <c r="AM9" s="80"/>
      <c r="AO9" s="81"/>
      <c r="AP9" s="81"/>
      <c r="AQ9" s="81"/>
      <c r="BD9" s="126"/>
      <c r="BE9" s="126">
        <v>4.2361111111111106E-2</v>
      </c>
      <c r="BF9" s="127">
        <v>7.1180555555555548E-4</v>
      </c>
      <c r="BG9" s="127">
        <v>7.175925925925927E-4</v>
      </c>
    </row>
    <row r="10" spans="1:74">
      <c r="B10" s="85" t="s">
        <v>50</v>
      </c>
      <c r="C10" s="80" t="s">
        <v>63</v>
      </c>
      <c r="D10" s="80" t="s">
        <v>64</v>
      </c>
      <c r="E10" s="80" t="s">
        <v>65</v>
      </c>
      <c r="F10" s="86" t="s">
        <v>66</v>
      </c>
      <c r="I10" s="81" t="s">
        <v>56</v>
      </c>
      <c r="J10" s="80" t="s">
        <v>63</v>
      </c>
      <c r="K10" s="80" t="s">
        <v>64</v>
      </c>
      <c r="L10" s="81" t="s">
        <v>65</v>
      </c>
      <c r="M10" s="87" t="s">
        <v>56</v>
      </c>
      <c r="N10" s="88" t="s">
        <v>67</v>
      </c>
      <c r="O10" s="88" t="s">
        <v>68</v>
      </c>
      <c r="P10" s="89" t="s">
        <v>69</v>
      </c>
      <c r="Q10" s="89" t="s">
        <v>70</v>
      </c>
      <c r="R10" s="86" t="s">
        <v>71</v>
      </c>
      <c r="T10" s="90" t="s">
        <v>57</v>
      </c>
      <c r="U10" s="80" t="s">
        <v>63</v>
      </c>
      <c r="V10" s="91" t="s">
        <v>66</v>
      </c>
      <c r="W10" s="92" t="s">
        <v>72</v>
      </c>
      <c r="X10" s="92"/>
      <c r="Y10" s="93" t="s">
        <v>106</v>
      </c>
      <c r="Z10" s="92" t="s">
        <v>110</v>
      </c>
      <c r="AA10" s="92" t="s">
        <v>110</v>
      </c>
      <c r="AB10" s="92" t="s">
        <v>111</v>
      </c>
      <c r="AC10" s="93" t="s">
        <v>107</v>
      </c>
      <c r="AD10" s="92" t="s">
        <v>110</v>
      </c>
      <c r="AE10" s="92" t="s">
        <v>110</v>
      </c>
      <c r="AF10" s="92"/>
      <c r="AG10" s="92"/>
      <c r="AH10" s="92"/>
      <c r="AI10" s="92"/>
      <c r="AJ10" s="92"/>
      <c r="AK10" s="92"/>
      <c r="AL10" s="92"/>
      <c r="AM10" s="80"/>
      <c r="AN10" s="94" t="s">
        <v>55</v>
      </c>
      <c r="AO10" s="81" t="s">
        <v>56</v>
      </c>
      <c r="AP10" s="81"/>
      <c r="AQ10" s="94" t="s">
        <v>56</v>
      </c>
      <c r="AS10" s="80" t="s">
        <v>73</v>
      </c>
      <c r="AT10" s="92"/>
      <c r="AU10" s="95" t="s">
        <v>73</v>
      </c>
      <c r="AV10" s="92"/>
      <c r="AY10" s="80" t="s">
        <v>112</v>
      </c>
      <c r="AZ10" s="94" t="s">
        <v>106</v>
      </c>
      <c r="BC10" s="80" t="s">
        <v>113</v>
      </c>
      <c r="BD10" s="94" t="s">
        <v>107</v>
      </c>
      <c r="BI10" s="94" t="s">
        <v>139</v>
      </c>
      <c r="BJ10" s="80">
        <v>166.13</v>
      </c>
      <c r="BK10" s="80" t="s">
        <v>143</v>
      </c>
      <c r="BL10" s="94" t="s">
        <v>140</v>
      </c>
      <c r="BM10" s="80">
        <v>152.15</v>
      </c>
      <c r="BN10" s="80" t="s">
        <v>143</v>
      </c>
      <c r="BQ10" s="94" t="s">
        <v>164</v>
      </c>
      <c r="BR10" s="80">
        <v>196.2</v>
      </c>
      <c r="BS10" s="80" t="s">
        <v>166</v>
      </c>
      <c r="BT10" s="94" t="s">
        <v>165</v>
      </c>
      <c r="BU10" s="80">
        <v>182.17</v>
      </c>
      <c r="BV10" s="80" t="s">
        <v>166</v>
      </c>
    </row>
    <row r="11" spans="1:74">
      <c r="B11" s="96" t="s">
        <v>74</v>
      </c>
      <c r="C11" s="96" t="s">
        <v>75</v>
      </c>
      <c r="D11" s="96" t="s">
        <v>75</v>
      </c>
      <c r="E11" s="96" t="s">
        <v>75</v>
      </c>
      <c r="F11" s="96" t="s">
        <v>75</v>
      </c>
      <c r="G11" s="96"/>
      <c r="I11" s="80" t="s">
        <v>76</v>
      </c>
      <c r="J11" s="80" t="s">
        <v>26</v>
      </c>
      <c r="K11" s="80" t="s">
        <v>26</v>
      </c>
      <c r="L11" s="80" t="s">
        <v>26</v>
      </c>
      <c r="M11" s="80" t="s">
        <v>76</v>
      </c>
      <c r="N11" s="92" t="s">
        <v>77</v>
      </c>
      <c r="O11" s="92" t="s">
        <v>77</v>
      </c>
      <c r="P11" s="92" t="s">
        <v>77</v>
      </c>
      <c r="Q11" s="92" t="s">
        <v>77</v>
      </c>
      <c r="R11" s="92" t="s">
        <v>77</v>
      </c>
      <c r="T11" s="80" t="s">
        <v>76</v>
      </c>
      <c r="U11" s="80" t="s">
        <v>26</v>
      </c>
      <c r="V11" s="92" t="s">
        <v>26</v>
      </c>
      <c r="W11" s="92" t="s">
        <v>26</v>
      </c>
      <c r="X11" s="92"/>
      <c r="Y11" s="92" t="s">
        <v>74</v>
      </c>
      <c r="Z11" s="92" t="s">
        <v>75</v>
      </c>
      <c r="AA11" s="92" t="s">
        <v>75</v>
      </c>
      <c r="AB11" s="92" t="s">
        <v>75</v>
      </c>
      <c r="AC11" s="92" t="s">
        <v>74</v>
      </c>
      <c r="AD11" s="92" t="s">
        <v>75</v>
      </c>
      <c r="AE11" s="92" t="s">
        <v>75</v>
      </c>
      <c r="AF11" s="128" t="s">
        <v>74</v>
      </c>
      <c r="AG11" s="92"/>
      <c r="AH11" s="128" t="s">
        <v>130</v>
      </c>
      <c r="AI11" s="92"/>
      <c r="AJ11" s="92" t="s">
        <v>130</v>
      </c>
      <c r="AK11" s="92"/>
      <c r="AL11" s="92"/>
      <c r="AM11" s="80"/>
      <c r="AN11" s="80" t="s">
        <v>76</v>
      </c>
      <c r="AO11" s="81" t="s">
        <v>78</v>
      </c>
      <c r="AP11" s="81" t="s">
        <v>76</v>
      </c>
      <c r="AQ11" s="81" t="s">
        <v>78</v>
      </c>
      <c r="AR11" s="80" t="s">
        <v>76</v>
      </c>
      <c r="AS11" s="80" t="s">
        <v>78</v>
      </c>
      <c r="AT11" s="92" t="s">
        <v>76</v>
      </c>
      <c r="AU11" s="92" t="s">
        <v>79</v>
      </c>
      <c r="AV11" s="92" t="s">
        <v>80</v>
      </c>
      <c r="AX11" s="80" t="s">
        <v>74</v>
      </c>
      <c r="AY11" s="80" t="s">
        <v>114</v>
      </c>
      <c r="AZ11" s="80" t="s">
        <v>114</v>
      </c>
      <c r="BB11" s="80" t="s">
        <v>74</v>
      </c>
      <c r="BC11" s="80" t="s">
        <v>114</v>
      </c>
      <c r="BD11" s="80" t="s">
        <v>114</v>
      </c>
      <c r="BE11" s="80" t="s">
        <v>131</v>
      </c>
      <c r="BI11" s="80" t="s">
        <v>141</v>
      </c>
      <c r="BJ11" s="80" t="s">
        <v>144</v>
      </c>
      <c r="BK11" s="80" t="s">
        <v>142</v>
      </c>
      <c r="BL11" s="80" t="s">
        <v>141</v>
      </c>
      <c r="BM11" s="80" t="s">
        <v>144</v>
      </c>
      <c r="BN11" s="80" t="s">
        <v>142</v>
      </c>
      <c r="BQ11" s="139" t="s">
        <v>161</v>
      </c>
      <c r="BR11" s="139" t="s">
        <v>163</v>
      </c>
      <c r="BS11" s="80" t="s">
        <v>162</v>
      </c>
      <c r="BT11" s="139" t="s">
        <v>161</v>
      </c>
      <c r="BU11" s="139" t="s">
        <v>163</v>
      </c>
      <c r="BV11" s="139" t="s">
        <v>162</v>
      </c>
    </row>
    <row r="12" spans="1:74" ht="16.5">
      <c r="B12" s="96">
        <v>1E-3</v>
      </c>
      <c r="C12" s="96">
        <v>0.216</v>
      </c>
      <c r="D12" s="96">
        <v>0.223</v>
      </c>
      <c r="E12" s="96">
        <v>0.223</v>
      </c>
      <c r="F12" s="96">
        <v>0.378</v>
      </c>
      <c r="G12" s="96"/>
      <c r="I12" s="96">
        <v>1E-3</v>
      </c>
      <c r="J12" s="97">
        <v>0.1055</v>
      </c>
      <c r="K12" s="97">
        <v>9.2700000000000005E-2</v>
      </c>
      <c r="L12" s="96">
        <v>0.1241</v>
      </c>
      <c r="M12" s="96">
        <v>6.6666666666666664E-4</v>
      </c>
      <c r="N12" s="92">
        <v>6.4199999999999993E-2</v>
      </c>
      <c r="O12" s="92">
        <v>6.6900000000000001E-2</v>
      </c>
      <c r="P12" s="92">
        <v>7.5300000000000006E-2</v>
      </c>
      <c r="Q12" s="92">
        <v>7.7299999999999994E-2</v>
      </c>
      <c r="R12" s="96">
        <f>AVERAGE(N12:Q12)</f>
        <v>7.0925000000000002E-2</v>
      </c>
      <c r="T12" s="96">
        <v>1E-3</v>
      </c>
      <c r="U12" s="96">
        <v>0.1085</v>
      </c>
      <c r="V12" s="98">
        <v>0.1114</v>
      </c>
      <c r="W12" s="98">
        <v>0.11219999999999999</v>
      </c>
      <c r="X12" s="98"/>
      <c r="Y12" s="98">
        <v>1E-3</v>
      </c>
      <c r="Z12" s="98">
        <v>0.1285</v>
      </c>
      <c r="AA12" s="99">
        <v>0.20200000000000001</v>
      </c>
      <c r="AB12" s="100">
        <v>0.1993</v>
      </c>
      <c r="AC12" s="98">
        <v>1E-3</v>
      </c>
      <c r="AD12" s="98">
        <v>9.7500000000000003E-2</v>
      </c>
      <c r="AE12" s="98">
        <v>0.34499999999999997</v>
      </c>
      <c r="AF12" s="128">
        <v>1E-3</v>
      </c>
      <c r="AG12" s="128">
        <v>0.10150000000000001</v>
      </c>
      <c r="AH12" s="128">
        <v>1.5E-3</v>
      </c>
      <c r="AI12" s="128">
        <v>0.19900000000000001</v>
      </c>
      <c r="AJ12" s="128">
        <v>2E-3</v>
      </c>
      <c r="AK12" s="129">
        <v>0.34499999999999997</v>
      </c>
      <c r="AL12" s="98"/>
      <c r="AM12" s="80"/>
      <c r="AN12" s="80">
        <v>1E-3</v>
      </c>
      <c r="AO12" s="101">
        <v>21.544</v>
      </c>
      <c r="AP12" s="101">
        <v>3.3333333333333332E-4</v>
      </c>
      <c r="AQ12" s="101">
        <v>8.8257999999999992</v>
      </c>
      <c r="AR12" s="96">
        <v>1E-3</v>
      </c>
      <c r="AS12" s="96">
        <v>1.74</v>
      </c>
      <c r="AT12" s="92">
        <v>1E-3</v>
      </c>
      <c r="AU12" s="92">
        <v>22.605599999999999</v>
      </c>
      <c r="AV12" s="92">
        <v>15.539300000000001</v>
      </c>
      <c r="AX12" s="80">
        <v>1E-3</v>
      </c>
      <c r="AY12" s="102">
        <v>14.2471</v>
      </c>
      <c r="AZ12" s="102">
        <v>15.8315</v>
      </c>
      <c r="BA12" s="102"/>
      <c r="BB12" s="80">
        <v>1E-3</v>
      </c>
      <c r="BC12" s="102">
        <v>2.0804999999999998</v>
      </c>
      <c r="BD12" s="103">
        <v>33.9009</v>
      </c>
      <c r="BE12" s="130">
        <v>35.7119</v>
      </c>
      <c r="BF12" s="130">
        <v>34.999299999999998</v>
      </c>
      <c r="BG12" s="130">
        <v>41.883000000000003</v>
      </c>
      <c r="BI12" s="80">
        <v>0.05</v>
      </c>
      <c r="BJ12" s="135">
        <f>BI12/100/$BJ$10*1000</f>
        <v>3.0096912056822973E-3</v>
      </c>
      <c r="BK12" s="136">
        <v>5.6566666666666663</v>
      </c>
      <c r="BL12" s="80">
        <v>0.05</v>
      </c>
      <c r="BM12" s="135">
        <f>BL12/100/$BM$10*1000</f>
        <v>3.2862306933946761E-3</v>
      </c>
      <c r="BN12" s="80">
        <v>7.55</v>
      </c>
      <c r="BQ12" s="139">
        <v>0.05</v>
      </c>
      <c r="BR12" s="135">
        <f>BQ12/100/$BR$10*1000</f>
        <v>2.5484199796126407E-3</v>
      </c>
      <c r="BS12" s="80">
        <v>5.86</v>
      </c>
      <c r="BT12" s="139">
        <v>0.05</v>
      </c>
      <c r="BU12" s="135">
        <f>BT12/100/$BU$10*1000</f>
        <v>2.7446890267332712E-3</v>
      </c>
      <c r="BV12" s="139">
        <v>8.1300000000000008</v>
      </c>
    </row>
    <row r="13" spans="1:74" ht="16.5">
      <c r="B13" s="96">
        <v>5.0000000000000001E-3</v>
      </c>
      <c r="C13" s="96"/>
      <c r="D13" s="96">
        <v>1.53</v>
      </c>
      <c r="E13" s="96">
        <v>1.53</v>
      </c>
      <c r="F13" s="96">
        <v>1.5229999999999999</v>
      </c>
      <c r="G13" s="96"/>
      <c r="I13" s="96">
        <v>5.0000000000000001E-3</v>
      </c>
      <c r="J13" s="97">
        <v>0.58299999999999996</v>
      </c>
      <c r="K13" s="97">
        <v>0.51700000000000002</v>
      </c>
      <c r="L13" s="96">
        <v>1.8069999999999999</v>
      </c>
      <c r="M13" s="96">
        <v>3.3333333333333335E-3</v>
      </c>
      <c r="N13" s="92">
        <v>0.56100000000000005</v>
      </c>
      <c r="O13" s="92">
        <v>0.55700000000000005</v>
      </c>
      <c r="P13" s="92">
        <v>0.56000000000000005</v>
      </c>
      <c r="Q13" s="92">
        <v>0.56000000000000005</v>
      </c>
      <c r="R13" s="96">
        <f t="shared" ref="R13:R21" si="4">AVERAGE(N13:Q13)</f>
        <v>0.55950000000000011</v>
      </c>
      <c r="T13" s="96">
        <v>5.0000000000000001E-3</v>
      </c>
      <c r="U13" s="96">
        <v>0.58499999999999996</v>
      </c>
      <c r="V13" s="98">
        <v>0.55900000000000005</v>
      </c>
      <c r="W13" s="98">
        <v>0.55800000000000005</v>
      </c>
      <c r="X13" s="98"/>
      <c r="Y13" s="98">
        <v>5.0000000000000001E-3</v>
      </c>
      <c r="Z13" s="98">
        <v>0.628</v>
      </c>
      <c r="AA13" s="104">
        <v>1.04</v>
      </c>
      <c r="AB13" s="105">
        <v>1.036</v>
      </c>
      <c r="AC13" s="98">
        <v>5.0000000000000001E-3</v>
      </c>
      <c r="AD13" s="98">
        <v>0.46300000000000002</v>
      </c>
      <c r="AE13" s="106">
        <v>1.655</v>
      </c>
      <c r="AF13" s="128">
        <v>5.0000000000000001E-3</v>
      </c>
      <c r="AG13" s="128">
        <v>0.47399999999999998</v>
      </c>
      <c r="AH13" s="128">
        <v>7.4999999999999997E-3</v>
      </c>
      <c r="AI13" s="128">
        <v>1.0760000000000001</v>
      </c>
      <c r="AJ13" s="128">
        <v>0.01</v>
      </c>
      <c r="AK13" s="129">
        <v>1.738</v>
      </c>
      <c r="AL13" s="106"/>
      <c r="AM13" s="80"/>
      <c r="AN13" s="80">
        <v>5.0000000000000001E-3</v>
      </c>
      <c r="AO13" s="101">
        <v>101.17489999999999</v>
      </c>
      <c r="AP13" s="101">
        <v>1.6666666666666668E-3</v>
      </c>
      <c r="AQ13" s="101">
        <v>39.493600000000001</v>
      </c>
      <c r="AR13" s="96">
        <v>0.01</v>
      </c>
      <c r="AS13" s="96">
        <v>21.768000000000001</v>
      </c>
      <c r="AT13" s="92">
        <v>5.0000000000000001E-3</v>
      </c>
      <c r="AU13" s="92">
        <v>116.5378</v>
      </c>
      <c r="AV13" s="92">
        <v>86.352400000000003</v>
      </c>
      <c r="AX13" s="80">
        <v>5.0000000000000001E-3</v>
      </c>
      <c r="AY13" s="102">
        <v>65.8125</v>
      </c>
      <c r="AZ13" s="102">
        <v>71.0929</v>
      </c>
      <c r="BA13" s="102"/>
      <c r="BB13" s="80">
        <v>5.0000000000000001E-3</v>
      </c>
      <c r="BC13" s="102">
        <v>150.18360000000001</v>
      </c>
      <c r="BD13" s="103">
        <v>167.18170000000001</v>
      </c>
      <c r="BE13" s="130">
        <v>164.19919999999999</v>
      </c>
      <c r="BF13" s="130">
        <v>163.58539999999999</v>
      </c>
      <c r="BG13" s="130">
        <v>159.07409999999999</v>
      </c>
      <c r="BI13" s="80">
        <v>0.2</v>
      </c>
      <c r="BJ13" s="135">
        <f t="shared" ref="BJ13:BJ16" si="5">BI13/100/$BJ$10*1000</f>
        <v>1.2038764822729189E-2</v>
      </c>
      <c r="BK13" s="136">
        <v>22.766666666666666</v>
      </c>
      <c r="BL13" s="80">
        <v>0.1</v>
      </c>
      <c r="BM13" s="135">
        <f t="shared" ref="BM13:BM22" si="6">BL13/100/$BM$10*1000</f>
        <v>6.5724613867893522E-3</v>
      </c>
      <c r="BN13" s="80">
        <v>15.324999999999999</v>
      </c>
      <c r="BQ13" s="139">
        <v>0.1</v>
      </c>
      <c r="BR13" s="135">
        <f t="shared" ref="BR13:BR22" si="7">BQ13/100/$BR$10*1000</f>
        <v>5.0968399592252814E-3</v>
      </c>
      <c r="BS13" s="80">
        <v>11.77</v>
      </c>
      <c r="BT13" s="139">
        <v>0.1</v>
      </c>
      <c r="BU13" s="135">
        <f t="shared" ref="BU13:BU21" si="8">BT13/100/$BU$10*1000</f>
        <v>5.4893780534665424E-3</v>
      </c>
      <c r="BV13" s="139">
        <v>16</v>
      </c>
    </row>
    <row r="14" spans="1:74" ht="16.5">
      <c r="B14" s="96">
        <v>0.01</v>
      </c>
      <c r="C14" s="96">
        <v>3.02</v>
      </c>
      <c r="D14" s="96">
        <v>3.1</v>
      </c>
      <c r="E14" s="96">
        <v>3.1</v>
      </c>
      <c r="F14" s="96">
        <v>2.84</v>
      </c>
      <c r="G14" s="96"/>
      <c r="I14" s="96">
        <v>0.01</v>
      </c>
      <c r="J14" s="97">
        <v>1.181</v>
      </c>
      <c r="K14" s="97">
        <v>1.048</v>
      </c>
      <c r="L14" s="96">
        <v>3.28</v>
      </c>
      <c r="M14" s="96">
        <v>6.6666666666666671E-3</v>
      </c>
      <c r="N14" s="92">
        <v>1.1970000000000001</v>
      </c>
      <c r="O14" s="92">
        <v>1.19</v>
      </c>
      <c r="P14" s="92">
        <v>1.1970000000000001</v>
      </c>
      <c r="Q14" s="92">
        <v>1.1970000000000001</v>
      </c>
      <c r="R14" s="96">
        <f t="shared" si="4"/>
        <v>1.1952500000000001</v>
      </c>
      <c r="T14" s="96">
        <v>0.01</v>
      </c>
      <c r="U14" s="96">
        <v>1.1819999999999999</v>
      </c>
      <c r="V14" s="98">
        <v>1.1220000000000001</v>
      </c>
      <c r="W14" s="98">
        <v>1.119</v>
      </c>
      <c r="X14" s="98"/>
      <c r="Y14" s="98">
        <v>0.01</v>
      </c>
      <c r="Z14" s="98">
        <v>1.2130000000000001</v>
      </c>
      <c r="AA14" s="104">
        <v>2</v>
      </c>
      <c r="AB14" s="105">
        <v>1.988</v>
      </c>
      <c r="AC14" s="98">
        <v>0.01</v>
      </c>
      <c r="AD14" s="98">
        <v>0.90300000000000002</v>
      </c>
      <c r="AE14" s="106">
        <v>3.49</v>
      </c>
      <c r="AF14" s="128">
        <v>0.01</v>
      </c>
      <c r="AG14" s="128">
        <v>0.92700000000000005</v>
      </c>
      <c r="AH14" s="128">
        <v>1.4999999999999999E-2</v>
      </c>
      <c r="AI14" s="128">
        <v>2.16</v>
      </c>
      <c r="AJ14" s="128">
        <v>0.02</v>
      </c>
      <c r="AK14" s="129">
        <v>3.6</v>
      </c>
      <c r="AL14" s="106"/>
      <c r="AM14" s="80"/>
      <c r="AN14" s="80">
        <v>0.01</v>
      </c>
      <c r="AO14" s="101">
        <v>202.99469999999999</v>
      </c>
      <c r="AP14" s="101">
        <v>3.3333333333333335E-3</v>
      </c>
      <c r="AQ14" s="101">
        <v>75.343900000000005</v>
      </c>
      <c r="AR14" s="96">
        <v>0.02</v>
      </c>
      <c r="AS14" s="96">
        <v>42.53</v>
      </c>
      <c r="AT14" s="92">
        <v>0.01</v>
      </c>
      <c r="AU14" s="92">
        <v>234.61410000000001</v>
      </c>
      <c r="AV14" s="92">
        <v>172.18940000000001</v>
      </c>
      <c r="AX14" s="80">
        <v>0.01</v>
      </c>
      <c r="AY14" s="102">
        <v>133.91579999999999</v>
      </c>
      <c r="AZ14" s="102">
        <v>138.7809</v>
      </c>
      <c r="BA14" s="102"/>
      <c r="BB14" s="80">
        <v>0.01</v>
      </c>
      <c r="BC14" s="102">
        <v>297.52550000000002</v>
      </c>
      <c r="BD14" s="103">
        <v>330.60939999999999</v>
      </c>
      <c r="BE14" s="130">
        <v>329.92290000000003</v>
      </c>
      <c r="BF14" s="130">
        <v>326.50760000000002</v>
      </c>
      <c r="BG14" s="130">
        <v>336.12790000000001</v>
      </c>
      <c r="BI14" s="80">
        <v>0.5</v>
      </c>
      <c r="BJ14" s="135">
        <f t="shared" si="5"/>
        <v>3.009691205682297E-2</v>
      </c>
      <c r="BK14" s="136">
        <v>53.44</v>
      </c>
      <c r="BL14" s="80">
        <v>0.25</v>
      </c>
      <c r="BM14" s="135">
        <f t="shared" si="6"/>
        <v>1.6431153466973381E-2</v>
      </c>
      <c r="BN14" s="80">
        <v>30.774999999999999</v>
      </c>
      <c r="BQ14" s="139">
        <v>0.2</v>
      </c>
      <c r="BR14" s="135">
        <f t="shared" si="7"/>
        <v>1.0193679918450563E-2</v>
      </c>
      <c r="BS14" s="80">
        <v>23.95</v>
      </c>
      <c r="BT14" s="139">
        <v>0.2</v>
      </c>
      <c r="BU14" s="135">
        <f t="shared" si="8"/>
        <v>1.0978756106933085E-2</v>
      </c>
      <c r="BV14" s="139">
        <v>31.799999999999997</v>
      </c>
    </row>
    <row r="15" spans="1:74" ht="16.5">
      <c r="B15" s="96">
        <v>0.05</v>
      </c>
      <c r="C15" s="96">
        <v>12.71</v>
      </c>
      <c r="D15" s="96">
        <v>12.86</v>
      </c>
      <c r="E15" s="96">
        <v>12.86</v>
      </c>
      <c r="F15" s="96">
        <v>12.18</v>
      </c>
      <c r="G15" s="96"/>
      <c r="I15" s="96">
        <v>0.05</v>
      </c>
      <c r="J15" s="97">
        <v>4.5999999999999996</v>
      </c>
      <c r="K15" s="97">
        <v>4.28</v>
      </c>
      <c r="L15" s="96">
        <v>6.44</v>
      </c>
      <c r="M15" s="96">
        <v>3.3333333333333333E-2</v>
      </c>
      <c r="N15" s="92">
        <v>5.85</v>
      </c>
      <c r="O15" s="92">
        <v>5.85</v>
      </c>
      <c r="P15" s="92">
        <v>5.88</v>
      </c>
      <c r="Q15" s="92">
        <v>5.88</v>
      </c>
      <c r="R15" s="96">
        <f t="shared" si="4"/>
        <v>5.8649999999999993</v>
      </c>
      <c r="T15" s="96">
        <v>0.05</v>
      </c>
      <c r="U15" s="96">
        <v>4.93</v>
      </c>
      <c r="V15" s="98">
        <v>4.45</v>
      </c>
      <c r="W15" s="98">
        <v>4.4400000000000004</v>
      </c>
      <c r="X15" s="98"/>
      <c r="Y15" s="98">
        <v>0.05</v>
      </c>
      <c r="Z15" s="98">
        <v>5.66</v>
      </c>
      <c r="AA15" s="104">
        <v>9.91</v>
      </c>
      <c r="AB15" s="105">
        <v>9.84</v>
      </c>
      <c r="AC15" s="98">
        <v>0.05</v>
      </c>
      <c r="AD15" s="98">
        <v>4.1900000000000004</v>
      </c>
      <c r="AE15" s="106">
        <v>15.68</v>
      </c>
      <c r="AF15" s="128">
        <v>0.05</v>
      </c>
      <c r="AG15" s="128">
        <v>4.24</v>
      </c>
      <c r="AH15" s="128">
        <v>7.5000000000000011E-2</v>
      </c>
      <c r="AI15" s="128">
        <v>10.029999999999999</v>
      </c>
      <c r="AJ15" s="128">
        <v>0.1</v>
      </c>
      <c r="AK15" s="129">
        <v>16.09</v>
      </c>
      <c r="AL15" s="106"/>
      <c r="AM15" s="80"/>
      <c r="AN15" s="80">
        <v>0.01</v>
      </c>
      <c r="AO15" s="101">
        <v>2023.4221</v>
      </c>
      <c r="AP15" s="101">
        <v>1.6666666666666666E-2</v>
      </c>
      <c r="AQ15" s="101">
        <v>372.90989999999999</v>
      </c>
      <c r="AR15" s="96">
        <v>0.04</v>
      </c>
      <c r="AS15" s="96">
        <v>85.495500000000007</v>
      </c>
      <c r="AT15" s="92">
        <v>0.05</v>
      </c>
      <c r="AU15" s="92">
        <v>1147.1523</v>
      </c>
      <c r="AV15" s="92">
        <v>854.05229999999995</v>
      </c>
      <c r="AX15" s="80">
        <v>0.05</v>
      </c>
      <c r="AY15" s="102">
        <v>652.07150000000001</v>
      </c>
      <c r="AZ15" s="103">
        <v>681.95910000000003</v>
      </c>
      <c r="BA15" s="103"/>
      <c r="BB15" s="80">
        <v>0.05</v>
      </c>
      <c r="BC15" s="102">
        <v>1507.1184000000001</v>
      </c>
      <c r="BD15" s="103">
        <v>1639.6470999999999</v>
      </c>
      <c r="BE15" s="130">
        <v>1640.9576</v>
      </c>
      <c r="BF15" s="130">
        <v>1639.3471</v>
      </c>
      <c r="BG15" s="130">
        <v>1614.4496999999999</v>
      </c>
      <c r="BI15" s="80">
        <v>1</v>
      </c>
      <c r="BJ15" s="135">
        <f t="shared" si="5"/>
        <v>6.019382411364594E-2</v>
      </c>
      <c r="BK15" s="136">
        <v>111.16000000000001</v>
      </c>
      <c r="BL15" s="80">
        <v>0.5</v>
      </c>
      <c r="BM15" s="135">
        <f t="shared" si="6"/>
        <v>3.2862306933946761E-2</v>
      </c>
      <c r="BN15" s="80">
        <v>76.349999999999994</v>
      </c>
      <c r="BQ15" s="139">
        <v>0.5</v>
      </c>
      <c r="BR15" s="135">
        <f t="shared" si="7"/>
        <v>2.5484199796126403E-2</v>
      </c>
      <c r="BS15" s="80">
        <v>62</v>
      </c>
      <c r="BT15" s="139">
        <v>0.5</v>
      </c>
      <c r="BU15" s="135">
        <f t="shared" si="8"/>
        <v>2.7446890267332713E-2</v>
      </c>
      <c r="BV15" s="139">
        <v>79.7</v>
      </c>
    </row>
    <row r="16" spans="1:74" ht="16.5">
      <c r="B16" s="96">
        <v>0.1</v>
      </c>
      <c r="C16" s="96">
        <v>24.1</v>
      </c>
      <c r="D16" s="96">
        <v>24.5</v>
      </c>
      <c r="E16" s="96">
        <v>24.5</v>
      </c>
      <c r="F16" s="96">
        <v>24.1</v>
      </c>
      <c r="G16" s="96"/>
      <c r="I16" s="96">
        <v>0.1</v>
      </c>
      <c r="J16" s="97">
        <v>8.24</v>
      </c>
      <c r="K16" s="97">
        <v>8.2899999999999991</v>
      </c>
      <c r="L16" s="96">
        <v>15.23</v>
      </c>
      <c r="M16" s="96">
        <v>6.6666666666666666E-2</v>
      </c>
      <c r="N16" s="92">
        <v>11.34</v>
      </c>
      <c r="O16" s="92">
        <v>11.28</v>
      </c>
      <c r="P16" s="92">
        <v>11.37</v>
      </c>
      <c r="Q16" s="92">
        <v>11.39</v>
      </c>
      <c r="R16" s="96">
        <f t="shared" si="4"/>
        <v>11.344999999999999</v>
      </c>
      <c r="T16" s="96">
        <v>0.1</v>
      </c>
      <c r="U16" s="96">
        <v>8.86</v>
      </c>
      <c r="V16" s="98">
        <v>9.81</v>
      </c>
      <c r="W16" s="98">
        <v>9.77</v>
      </c>
      <c r="X16" s="98"/>
      <c r="Y16" s="98">
        <v>0.1</v>
      </c>
      <c r="Z16" s="98">
        <v>11.08</v>
      </c>
      <c r="AA16" s="104">
        <v>19.09</v>
      </c>
      <c r="AB16" s="105">
        <v>18.97</v>
      </c>
      <c r="AC16" s="98">
        <v>0.1</v>
      </c>
      <c r="AD16" s="98">
        <v>7.71</v>
      </c>
      <c r="AE16" s="106">
        <v>29.9</v>
      </c>
      <c r="AF16" s="128">
        <v>0.1</v>
      </c>
      <c r="AG16" s="128">
        <v>7.92</v>
      </c>
      <c r="AH16" s="128">
        <v>0.15000000000000002</v>
      </c>
      <c r="AI16" s="128">
        <v>18.88</v>
      </c>
      <c r="AJ16" s="128">
        <v>0.2</v>
      </c>
      <c r="AK16" s="129">
        <v>30.3</v>
      </c>
      <c r="AL16" s="106"/>
      <c r="AM16" s="80"/>
      <c r="AN16" s="80">
        <v>0.5</v>
      </c>
      <c r="AO16" s="101">
        <v>9919.5218999999997</v>
      </c>
      <c r="AP16" s="101">
        <v>3.3333333333333333E-2</v>
      </c>
      <c r="AQ16" s="101">
        <v>742.8134</v>
      </c>
      <c r="AR16" s="96">
        <v>0.1</v>
      </c>
      <c r="AS16" s="96">
        <v>211.42349999999999</v>
      </c>
      <c r="AT16" s="92">
        <v>0.1</v>
      </c>
      <c r="AU16" s="92">
        <v>2286.348</v>
      </c>
      <c r="AV16" s="92">
        <v>1721.1178</v>
      </c>
      <c r="AX16" s="80">
        <v>0.1</v>
      </c>
      <c r="AY16" s="102">
        <v>1345.5824</v>
      </c>
      <c r="AZ16" s="103">
        <v>1389.2017000000001</v>
      </c>
      <c r="BA16" s="103"/>
      <c r="BB16" s="80">
        <v>0.1</v>
      </c>
      <c r="BC16" s="102">
        <v>3025.9796999999999</v>
      </c>
      <c r="BD16" s="103">
        <v>3257.7303000000002</v>
      </c>
      <c r="BE16" s="130">
        <v>3299.5027</v>
      </c>
      <c r="BF16" s="130">
        <v>3272.0601999999999</v>
      </c>
      <c r="BG16" s="130">
        <v>3279.4679999999998</v>
      </c>
      <c r="BI16" s="80">
        <v>5</v>
      </c>
      <c r="BJ16" s="135">
        <f t="shared" si="5"/>
        <v>0.30096912056822972</v>
      </c>
      <c r="BK16" s="136">
        <v>561.33333333333337</v>
      </c>
      <c r="BL16" s="80">
        <v>1</v>
      </c>
      <c r="BM16" s="135">
        <f t="shared" si="6"/>
        <v>6.5724613867893522E-2</v>
      </c>
      <c r="BN16" s="80">
        <v>153.35000000000002</v>
      </c>
      <c r="BQ16" s="139">
        <v>0.8</v>
      </c>
      <c r="BR16" s="135">
        <f t="shared" si="7"/>
        <v>4.0774719673802251E-2</v>
      </c>
      <c r="BS16" s="80">
        <v>94.35</v>
      </c>
      <c r="BT16" s="139">
        <v>0.8</v>
      </c>
      <c r="BU16" s="135">
        <f t="shared" si="8"/>
        <v>4.391502442773234E-2</v>
      </c>
      <c r="BV16" s="139">
        <v>130.5</v>
      </c>
    </row>
    <row r="17" spans="1:74" ht="16.5">
      <c r="B17" s="96">
        <v>0.5</v>
      </c>
      <c r="C17" s="96"/>
      <c r="F17" s="96">
        <v>112.6</v>
      </c>
      <c r="G17" s="96"/>
      <c r="I17" s="96">
        <v>0.5</v>
      </c>
      <c r="M17" s="96">
        <v>0.33333333333333331</v>
      </c>
      <c r="N17" s="92">
        <v>51</v>
      </c>
      <c r="O17" s="92">
        <v>50.7</v>
      </c>
      <c r="P17" s="92">
        <v>51.1</v>
      </c>
      <c r="Q17" s="92">
        <v>51.3</v>
      </c>
      <c r="R17" s="96">
        <f t="shared" si="4"/>
        <v>51.025000000000006</v>
      </c>
      <c r="T17" s="96">
        <v>0.2</v>
      </c>
      <c r="U17" s="96">
        <v>16.55</v>
      </c>
      <c r="V17" s="98"/>
      <c r="W17" s="98"/>
      <c r="X17" s="98"/>
      <c r="Y17" s="98">
        <v>0.5</v>
      </c>
      <c r="Z17" s="98">
        <v>48.8</v>
      </c>
      <c r="AA17" s="104">
        <v>84.2</v>
      </c>
      <c r="AB17" s="105">
        <v>83.5</v>
      </c>
      <c r="AC17" s="98">
        <v>0.5</v>
      </c>
      <c r="AD17" s="98">
        <v>28.8</v>
      </c>
      <c r="AE17" s="106">
        <v>103.6</v>
      </c>
      <c r="AF17" s="128">
        <v>0.5</v>
      </c>
      <c r="AG17" s="128">
        <v>29</v>
      </c>
      <c r="AH17" s="128">
        <v>0.75</v>
      </c>
      <c r="AI17" s="128">
        <v>65.2</v>
      </c>
      <c r="AJ17" s="128">
        <v>1</v>
      </c>
      <c r="AK17" s="129">
        <v>102.1</v>
      </c>
      <c r="AL17" s="106"/>
      <c r="AM17" s="80"/>
      <c r="AN17" s="80">
        <v>1</v>
      </c>
      <c r="AO17" s="101">
        <v>20142.025000000001</v>
      </c>
      <c r="AP17" s="101">
        <v>0.16666666666666666</v>
      </c>
      <c r="AQ17" s="101">
        <v>3710.4160000000002</v>
      </c>
      <c r="AR17" s="96"/>
      <c r="AT17" s="92">
        <v>0.5</v>
      </c>
      <c r="AU17" s="92">
        <v>11370.490599999999</v>
      </c>
      <c r="AV17" s="92">
        <v>8800.6023000000005</v>
      </c>
      <c r="AX17" s="80">
        <v>0.5</v>
      </c>
      <c r="AY17" s="102">
        <v>6690.3328000000001</v>
      </c>
      <c r="AZ17" s="103">
        <v>6806.375</v>
      </c>
      <c r="BA17" s="103"/>
      <c r="BB17" s="80">
        <v>0.5</v>
      </c>
      <c r="BC17" s="102">
        <v>15321.843800000001</v>
      </c>
      <c r="BD17" s="103">
        <v>16243.117200000001</v>
      </c>
      <c r="BE17" s="130">
        <v>16311.339099999999</v>
      </c>
      <c r="BF17" s="130">
        <v>16258.9359</v>
      </c>
      <c r="BG17" s="130">
        <v>16279.8297</v>
      </c>
      <c r="BI17" s="80">
        <v>10</v>
      </c>
      <c r="BJ17" s="135">
        <f>BI17/100/$BJ$10*1000</f>
        <v>0.60193824113645944</v>
      </c>
      <c r="BK17" s="136">
        <v>1146</v>
      </c>
      <c r="BL17" s="80">
        <v>2</v>
      </c>
      <c r="BM17" s="135">
        <f t="shared" si="6"/>
        <v>0.13144922773578704</v>
      </c>
      <c r="BN17" s="80">
        <v>308.5</v>
      </c>
      <c r="BQ17" s="139">
        <v>1</v>
      </c>
      <c r="BR17" s="135">
        <f t="shared" si="7"/>
        <v>5.0968399592252807E-2</v>
      </c>
      <c r="BS17" s="80">
        <v>117.5</v>
      </c>
      <c r="BT17" s="139">
        <v>1</v>
      </c>
      <c r="BU17" s="135">
        <f t="shared" si="8"/>
        <v>5.4893780534665426E-2</v>
      </c>
      <c r="BV17" s="139">
        <v>162.80000000000001</v>
      </c>
    </row>
    <row r="18" spans="1:74" ht="16.5">
      <c r="B18" s="96">
        <v>1</v>
      </c>
      <c r="F18" s="96">
        <v>216</v>
      </c>
      <c r="G18" s="96"/>
      <c r="I18" s="96"/>
      <c r="M18" s="96">
        <v>0.66666666666666663</v>
      </c>
      <c r="N18" s="92">
        <v>94.1</v>
      </c>
      <c r="O18" s="92">
        <v>93.2</v>
      </c>
      <c r="P18" s="92">
        <v>94.3</v>
      </c>
      <c r="Q18" s="92">
        <v>94.6</v>
      </c>
      <c r="R18" s="96">
        <f t="shared" si="4"/>
        <v>94.050000000000011</v>
      </c>
      <c r="T18" s="107">
        <v>0.5</v>
      </c>
      <c r="V18" s="98">
        <v>42</v>
      </c>
      <c r="W18" s="98">
        <v>41.7</v>
      </c>
      <c r="X18" s="98"/>
      <c r="Y18" s="98">
        <v>1</v>
      </c>
      <c r="Z18" s="98">
        <v>89.2</v>
      </c>
      <c r="AA18" s="104">
        <v>157.80000000000001</v>
      </c>
      <c r="AB18" s="105">
        <v>155.4</v>
      </c>
      <c r="AC18" s="98">
        <v>1</v>
      </c>
      <c r="AD18" s="98">
        <v>42.8</v>
      </c>
      <c r="AE18" s="106">
        <v>136.30000000000001</v>
      </c>
      <c r="AF18" s="128">
        <v>1</v>
      </c>
      <c r="AG18" s="128">
        <v>43.2</v>
      </c>
      <c r="AH18" s="128">
        <v>1.5</v>
      </c>
      <c r="AI18" s="128">
        <v>90.2</v>
      </c>
      <c r="AJ18" s="128">
        <v>2</v>
      </c>
      <c r="AK18" s="129">
        <v>137.19999999999999</v>
      </c>
      <c r="AL18" s="106"/>
      <c r="AM18" s="80"/>
      <c r="AO18" s="81"/>
      <c r="AP18" s="81">
        <v>0.33333333333333331</v>
      </c>
      <c r="AQ18" s="81">
        <v>7299.5789999999997</v>
      </c>
      <c r="AT18" s="92">
        <v>1</v>
      </c>
      <c r="AU18" s="92">
        <v>22585.335899999998</v>
      </c>
      <c r="AV18" s="92">
        <v>17803.904699999999</v>
      </c>
      <c r="AX18" s="80">
        <v>1</v>
      </c>
      <c r="AY18" s="102">
        <v>13320.924999999999</v>
      </c>
      <c r="AZ18" s="103">
        <v>13419.8469</v>
      </c>
      <c r="BA18" s="103"/>
      <c r="BB18" s="80">
        <v>1</v>
      </c>
      <c r="BC18" s="102">
        <v>29838.571899999999</v>
      </c>
      <c r="BD18" s="103">
        <v>31933.275000000001</v>
      </c>
      <c r="BE18" s="130">
        <v>32749.018700000001</v>
      </c>
      <c r="BF18" s="130">
        <v>32745.921900000001</v>
      </c>
      <c r="BG18" s="130">
        <v>32606.768700000001</v>
      </c>
      <c r="BL18" s="80">
        <v>5</v>
      </c>
      <c r="BM18" s="135">
        <f t="shared" si="6"/>
        <v>0.32862306933946767</v>
      </c>
      <c r="BN18" s="80">
        <v>781</v>
      </c>
      <c r="BQ18" s="139">
        <v>2</v>
      </c>
      <c r="BR18" s="135">
        <f t="shared" si="7"/>
        <v>0.10193679918450561</v>
      </c>
      <c r="BS18" s="80">
        <v>235.5</v>
      </c>
      <c r="BT18" s="139">
        <v>2</v>
      </c>
      <c r="BU18" s="135">
        <f t="shared" si="8"/>
        <v>0.10978756106933085</v>
      </c>
      <c r="BV18" s="139">
        <v>327.5</v>
      </c>
    </row>
    <row r="19" spans="1:74" ht="16.5">
      <c r="B19" s="96">
        <v>2</v>
      </c>
      <c r="F19" s="96">
        <v>359</v>
      </c>
      <c r="G19" s="96"/>
      <c r="I19" s="96"/>
      <c r="M19" s="96">
        <v>1.3333333333333333</v>
      </c>
      <c r="N19" s="92">
        <v>165.1</v>
      </c>
      <c r="O19" s="92">
        <v>163.4</v>
      </c>
      <c r="P19" s="92">
        <v>165.5</v>
      </c>
      <c r="Q19" s="92">
        <v>166</v>
      </c>
      <c r="R19" s="96">
        <f t="shared" si="4"/>
        <v>165</v>
      </c>
      <c r="T19" s="107">
        <v>1</v>
      </c>
      <c r="V19" s="98">
        <v>76.099999999999994</v>
      </c>
      <c r="W19" s="98">
        <v>75.5</v>
      </c>
      <c r="X19" s="98"/>
      <c r="Y19" s="98">
        <v>2</v>
      </c>
      <c r="Z19" s="98">
        <v>157.9</v>
      </c>
      <c r="AA19" s="104">
        <v>279</v>
      </c>
      <c r="AB19" s="99">
        <v>275</v>
      </c>
      <c r="AC19" s="98">
        <v>2</v>
      </c>
      <c r="AD19" s="98"/>
      <c r="AE19" s="106"/>
      <c r="AF19" s="128">
        <v>2</v>
      </c>
      <c r="AG19" s="128">
        <v>44.6</v>
      </c>
      <c r="AH19" s="128">
        <v>3</v>
      </c>
      <c r="AI19" s="128">
        <v>82.7</v>
      </c>
      <c r="AJ19" s="128">
        <v>4</v>
      </c>
      <c r="AK19" s="129">
        <v>110.3</v>
      </c>
      <c r="AL19" s="106"/>
      <c r="AM19" s="80"/>
      <c r="AO19" s="81"/>
      <c r="AP19" s="81">
        <v>0.66666666666666663</v>
      </c>
      <c r="AQ19" s="81">
        <v>14649.15</v>
      </c>
      <c r="AT19" s="92">
        <v>2</v>
      </c>
      <c r="AU19" s="92">
        <v>44380.153100000003</v>
      </c>
      <c r="AV19" s="92">
        <v>35813.4375</v>
      </c>
      <c r="AX19" s="80">
        <v>2</v>
      </c>
      <c r="AY19" s="102">
        <v>26628.4156</v>
      </c>
      <c r="AZ19" s="102">
        <v>26997.262500000001</v>
      </c>
      <c r="BA19" s="102"/>
      <c r="BB19" s="80">
        <v>2</v>
      </c>
      <c r="BC19" s="102">
        <v>53147.143799999998</v>
      </c>
      <c r="BD19" s="102">
        <v>65596.006299999994</v>
      </c>
      <c r="BE19" s="130">
        <v>73222.912500000006</v>
      </c>
      <c r="BF19" s="130">
        <v>130916.03750000001</v>
      </c>
      <c r="BG19" s="131">
        <v>277941.95</v>
      </c>
      <c r="BL19" s="80">
        <v>10</v>
      </c>
      <c r="BM19" s="135">
        <f t="shared" si="6"/>
        <v>0.65724613867893533</v>
      </c>
      <c r="BN19" s="80">
        <v>1590</v>
      </c>
      <c r="BQ19" s="139">
        <v>5</v>
      </c>
      <c r="BR19" s="135">
        <f t="shared" si="7"/>
        <v>0.25484199796126406</v>
      </c>
      <c r="BS19" s="80">
        <v>595.5</v>
      </c>
      <c r="BT19" s="139">
        <v>5</v>
      </c>
      <c r="BU19" s="135">
        <f t="shared" si="8"/>
        <v>0.27446890267332713</v>
      </c>
      <c r="BV19" s="139">
        <v>828.5</v>
      </c>
    </row>
    <row r="20" spans="1:74">
      <c r="B20" s="96">
        <v>3</v>
      </c>
      <c r="F20" s="96">
        <v>480</v>
      </c>
      <c r="G20" s="96"/>
      <c r="I20" s="96"/>
      <c r="M20" s="96">
        <v>2</v>
      </c>
      <c r="N20" s="92">
        <v>217</v>
      </c>
      <c r="O20" s="92">
        <v>215</v>
      </c>
      <c r="P20" s="92">
        <v>218</v>
      </c>
      <c r="Q20" s="92">
        <v>218</v>
      </c>
      <c r="R20" s="96">
        <f t="shared" si="4"/>
        <v>217</v>
      </c>
      <c r="T20" s="107">
        <v>2</v>
      </c>
      <c r="V20" s="98">
        <v>129</v>
      </c>
      <c r="W20" s="98">
        <v>127.9</v>
      </c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80"/>
      <c r="AO20" s="81"/>
      <c r="AP20" s="81">
        <v>1</v>
      </c>
      <c r="AQ20" s="81">
        <v>22111.73</v>
      </c>
      <c r="BL20" s="80">
        <v>15</v>
      </c>
      <c r="BM20" s="135">
        <f t="shared" si="6"/>
        <v>0.98586920801840272</v>
      </c>
      <c r="BN20" s="80">
        <v>2400</v>
      </c>
      <c r="BQ20" s="139">
        <v>10</v>
      </c>
      <c r="BR20" s="135">
        <f t="shared" si="7"/>
        <v>0.50968399592252811</v>
      </c>
      <c r="BS20" s="80">
        <v>1227.5</v>
      </c>
      <c r="BT20" s="139">
        <v>10</v>
      </c>
      <c r="BU20" s="135">
        <f t="shared" si="8"/>
        <v>0.54893780534665426</v>
      </c>
      <c r="BV20" s="139">
        <v>1650.5</v>
      </c>
    </row>
    <row r="21" spans="1:74">
      <c r="B21" s="96">
        <v>4</v>
      </c>
      <c r="F21" s="96">
        <v>572</v>
      </c>
      <c r="G21" s="96"/>
      <c r="I21" s="96"/>
      <c r="M21" s="96">
        <v>2.6666666666666665</v>
      </c>
      <c r="N21" s="92">
        <v>266</v>
      </c>
      <c r="O21" s="92">
        <v>263</v>
      </c>
      <c r="P21" s="92">
        <v>267</v>
      </c>
      <c r="Q21" s="92">
        <v>267</v>
      </c>
      <c r="R21" s="96">
        <f t="shared" si="4"/>
        <v>265.75</v>
      </c>
      <c r="T21" s="107">
        <v>3</v>
      </c>
      <c r="V21" s="98">
        <v>165.2</v>
      </c>
      <c r="W21" s="98">
        <v>164.5</v>
      </c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80"/>
      <c r="AO21" s="81"/>
      <c r="AP21" s="81">
        <v>1.3333333333333333</v>
      </c>
      <c r="AQ21" s="81">
        <v>27107.87</v>
      </c>
      <c r="BL21" s="80">
        <v>20</v>
      </c>
      <c r="BM21" s="135">
        <f t="shared" si="6"/>
        <v>1.3144922773578707</v>
      </c>
      <c r="BN21" s="80">
        <v>3418.5</v>
      </c>
      <c r="BQ21" s="139">
        <v>15</v>
      </c>
      <c r="BR21" s="135">
        <f t="shared" si="7"/>
        <v>0.76452599388379205</v>
      </c>
      <c r="BS21" s="80">
        <v>1874</v>
      </c>
      <c r="BT21" s="139">
        <v>15</v>
      </c>
      <c r="BU21" s="135">
        <f t="shared" si="8"/>
        <v>0.82340670801998139</v>
      </c>
      <c r="BV21" s="139">
        <v>2476</v>
      </c>
    </row>
    <row r="22" spans="1:74">
      <c r="B22" s="96">
        <v>6</v>
      </c>
      <c r="F22" s="96">
        <v>643</v>
      </c>
      <c r="G22" s="96"/>
      <c r="I22" s="96"/>
      <c r="M22" s="108">
        <v>3.3333330000000001</v>
      </c>
      <c r="N22" s="108">
        <v>270</v>
      </c>
      <c r="O22" s="108">
        <v>267</v>
      </c>
      <c r="P22" s="108">
        <v>271</v>
      </c>
      <c r="Q22" s="108">
        <v>272</v>
      </c>
      <c r="R22" s="108">
        <v>270</v>
      </c>
      <c r="AK22" s="80"/>
      <c r="AL22" s="80"/>
      <c r="AM22" s="80"/>
      <c r="AO22" s="81"/>
      <c r="AP22" s="109">
        <v>1.6666666666666667</v>
      </c>
      <c r="AQ22" s="109">
        <v>58821.46</v>
      </c>
      <c r="BL22" s="80">
        <v>30</v>
      </c>
      <c r="BM22" s="135">
        <f t="shared" si="6"/>
        <v>1.9717384160368054</v>
      </c>
      <c r="BN22" s="80">
        <v>6674</v>
      </c>
      <c r="BQ22" s="139">
        <v>30</v>
      </c>
      <c r="BR22" s="135">
        <f t="shared" si="7"/>
        <v>1.5290519877675841</v>
      </c>
      <c r="BS22" s="80">
        <v>4113</v>
      </c>
      <c r="BU22" s="135"/>
    </row>
    <row r="23" spans="1:74">
      <c r="A23" s="110" t="s">
        <v>81</v>
      </c>
      <c r="B23" s="108">
        <v>8</v>
      </c>
      <c r="C23" s="110"/>
      <c r="D23" s="110"/>
      <c r="E23" s="110"/>
      <c r="F23" s="108">
        <v>622</v>
      </c>
      <c r="G23" s="96"/>
      <c r="M23" s="108">
        <v>4</v>
      </c>
      <c r="N23" s="111">
        <v>240</v>
      </c>
      <c r="O23" s="111">
        <v>237</v>
      </c>
      <c r="P23" s="111">
        <v>241</v>
      </c>
      <c r="Q23" s="111">
        <v>241</v>
      </c>
      <c r="R23" s="111">
        <v>239.75</v>
      </c>
      <c r="AK23" s="80"/>
      <c r="AL23" s="80"/>
      <c r="AM23" s="80"/>
      <c r="AO23" s="81"/>
      <c r="AP23" s="109">
        <v>2</v>
      </c>
      <c r="AQ23" s="109">
        <v>91164.65</v>
      </c>
    </row>
    <row r="24" spans="1:74">
      <c r="A24" s="110" t="s">
        <v>82</v>
      </c>
      <c r="B24" s="108">
        <v>10</v>
      </c>
      <c r="C24" s="110"/>
      <c r="D24" s="110"/>
      <c r="E24" s="110"/>
      <c r="F24" s="108">
        <v>557</v>
      </c>
      <c r="G24" s="96"/>
      <c r="AK24" s="80"/>
      <c r="AL24" s="80"/>
      <c r="AM24" s="80"/>
      <c r="AO24" s="81"/>
      <c r="AP24" s="81"/>
      <c r="AQ24" s="81"/>
    </row>
    <row r="25" spans="1:74">
      <c r="AK25" s="80"/>
      <c r="AL25" s="80"/>
      <c r="AM25" s="80"/>
      <c r="AO25" s="81"/>
      <c r="AP25" s="81"/>
      <c r="AQ25" s="81"/>
      <c r="BE25" s="80" t="s">
        <v>132</v>
      </c>
      <c r="BF25" s="80" t="s">
        <v>132</v>
      </c>
      <c r="BG25" s="80" t="s">
        <v>132</v>
      </c>
    </row>
    <row r="26" spans="1:74">
      <c r="B26" s="80" t="s">
        <v>58</v>
      </c>
      <c r="C26" s="80">
        <v>4.1000000000000003E-3</v>
      </c>
      <c r="D26" s="80">
        <v>4.1999999999999997E-3</v>
      </c>
      <c r="E26" s="80">
        <v>4.1000000000000003E-3</v>
      </c>
      <c r="F26" s="96">
        <v>4.1999999999999997E-3</v>
      </c>
      <c r="G26" s="112">
        <v>6.0000000000000002E-6</v>
      </c>
      <c r="I26" s="80" t="s">
        <v>58</v>
      </c>
      <c r="J26" s="80">
        <v>1.2200000000000001E-2</v>
      </c>
      <c r="K26" s="80">
        <v>1.2200000000000001E-2</v>
      </c>
      <c r="L26" s="81">
        <v>7.0000000000000001E-3</v>
      </c>
      <c r="M26" s="81"/>
      <c r="N26" s="113">
        <v>2.0000000000000002E-5</v>
      </c>
      <c r="O26" s="113">
        <v>2.0000000000000002E-5</v>
      </c>
      <c r="P26" s="113">
        <v>2.0000000000000002E-5</v>
      </c>
      <c r="Q26" s="113">
        <v>2.0000000000000002E-5</v>
      </c>
      <c r="R26" s="114">
        <v>2.0000000000000002E-5</v>
      </c>
      <c r="T26" s="80" t="s">
        <v>58</v>
      </c>
      <c r="U26" s="80">
        <v>1.21E-2</v>
      </c>
      <c r="V26" s="115">
        <v>6.0000000000000002E-5</v>
      </c>
      <c r="W26" s="116">
        <v>6.0000000000000002E-5</v>
      </c>
      <c r="X26" s="116"/>
      <c r="Y26" s="116" t="s">
        <v>115</v>
      </c>
      <c r="Z26" s="117">
        <v>2.0000000000000002E-5</v>
      </c>
      <c r="AA26" s="117">
        <v>6.9999999999999999E-6</v>
      </c>
      <c r="AB26" s="117">
        <v>6.9999999999999999E-6</v>
      </c>
      <c r="AC26" s="116" t="s">
        <v>115</v>
      </c>
      <c r="AD26" s="117">
        <v>4.0000000000000002E-4</v>
      </c>
      <c r="AE26" s="117">
        <v>6.0000000000000002E-5</v>
      </c>
      <c r="AF26" s="117"/>
      <c r="AG26" s="117">
        <v>4.0000000000000002E-4</v>
      </c>
      <c r="AH26" s="117"/>
      <c r="AI26" s="117">
        <v>1.9999999999999999E-6</v>
      </c>
      <c r="AJ26" s="117"/>
      <c r="AK26" s="115">
        <v>7.9999999999999996E-7</v>
      </c>
      <c r="AL26" s="117"/>
      <c r="AM26" s="80"/>
      <c r="AN26" s="80" t="s">
        <v>58</v>
      </c>
      <c r="AO26" s="118">
        <v>5.0000000000000002E-5</v>
      </c>
      <c r="AP26" s="118"/>
      <c r="AQ26" s="119">
        <v>5.0000000000000002E-5</v>
      </c>
      <c r="AR26" s="82"/>
      <c r="AS26" s="82">
        <v>5.0000000000000001E-4</v>
      </c>
      <c r="AU26" s="118">
        <v>6.0000000000000002E-5</v>
      </c>
      <c r="AV26" s="82">
        <v>4.0000000000000003E-5</v>
      </c>
      <c r="AY26" s="82">
        <v>8.0000000000000007E-5</v>
      </c>
      <c r="AZ26" s="119">
        <v>6.9999999999999994E-5</v>
      </c>
      <c r="BA26" s="82"/>
      <c r="BC26" s="82">
        <v>3.0000000000000001E-5</v>
      </c>
      <c r="BD26" s="119">
        <v>3.0000000000000001E-5</v>
      </c>
      <c r="BE26" s="82">
        <v>3.0000000000000001E-5</v>
      </c>
      <c r="BF26" s="82">
        <v>3.0000000000000001E-5</v>
      </c>
      <c r="BG26" s="82">
        <v>3.0000000000000001E-5</v>
      </c>
    </row>
    <row r="27" spans="1:74">
      <c r="B27" s="80" t="s">
        <v>59</v>
      </c>
      <c r="C27" s="80">
        <v>-1.5E-3</v>
      </c>
      <c r="D27" s="80">
        <v>-1.6000000000000001E-3</v>
      </c>
      <c r="E27" s="80">
        <f>+-0.0015</f>
        <v>-1.5E-3</v>
      </c>
      <c r="F27" s="96">
        <v>-1.2999999999999999E-3</v>
      </c>
      <c r="G27" s="120">
        <v>3.2000000000000002E-3</v>
      </c>
      <c r="I27" s="80" t="s">
        <v>59</v>
      </c>
      <c r="J27" s="80">
        <v>-2.7000000000000001E-3</v>
      </c>
      <c r="K27" s="80">
        <v>-1.5E-3</v>
      </c>
      <c r="L27" s="81">
        <v>-4.1999999999999997E-3</v>
      </c>
      <c r="M27" s="81"/>
      <c r="N27" s="121">
        <v>5.3E-3</v>
      </c>
      <c r="O27" s="121">
        <v>5.3E-3</v>
      </c>
      <c r="P27" s="121">
        <v>5.3E-3</v>
      </c>
      <c r="Q27" s="121">
        <v>5.1999999999999998E-3</v>
      </c>
      <c r="R27" s="122">
        <v>5.3E-3</v>
      </c>
      <c r="T27" s="80" t="s">
        <v>59</v>
      </c>
      <c r="U27" s="80">
        <v>-4.1000000000000003E-3</v>
      </c>
      <c r="V27" s="91">
        <v>8.5000000000000006E-3</v>
      </c>
      <c r="W27" s="92">
        <v>8.6999999999999994E-3</v>
      </c>
      <c r="X27" s="92"/>
      <c r="Y27" s="92" t="s">
        <v>116</v>
      </c>
      <c r="Z27" s="95">
        <v>9.2999999999999992E-3</v>
      </c>
      <c r="AA27" s="95">
        <v>5.3E-3</v>
      </c>
      <c r="AB27" s="95">
        <v>5.4000000000000003E-3</v>
      </c>
      <c r="AC27" s="92" t="s">
        <v>116</v>
      </c>
      <c r="AD27" s="95">
        <v>6.4999999999999997E-3</v>
      </c>
      <c r="AE27" s="95">
        <v>-5.9999999999999995E-4</v>
      </c>
      <c r="AF27" s="95"/>
      <c r="AG27" s="95">
        <v>6.4999999999999997E-3</v>
      </c>
      <c r="AH27" s="95"/>
      <c r="AI27" s="117">
        <v>-6.9999999999999994E-5</v>
      </c>
      <c r="AJ27" s="95"/>
      <c r="AK27" s="115">
        <v>-6.9999999999999994E-5</v>
      </c>
      <c r="AL27" s="95"/>
      <c r="AM27" s="80"/>
      <c r="AN27" s="80" t="s">
        <v>59</v>
      </c>
      <c r="AO27" s="123">
        <v>5.9999999999999995E-4</v>
      </c>
      <c r="AP27" s="123"/>
      <c r="AQ27" s="124">
        <v>-6.1999999999999998E-3</v>
      </c>
      <c r="AS27" s="80">
        <v>-1E-4</v>
      </c>
      <c r="AU27" s="81">
        <v>2.5000000000000001E-3</v>
      </c>
      <c r="AV27" s="80">
        <v>-3.3999999999999998E-3</v>
      </c>
      <c r="AY27" s="80">
        <v>-1E-4</v>
      </c>
      <c r="AZ27" s="94">
        <v>-8.9999999999999998E-4</v>
      </c>
      <c r="BC27" s="80">
        <v>-1.1000000000000001E-3</v>
      </c>
      <c r="BD27" s="94">
        <v>2.2000000000000001E-3</v>
      </c>
      <c r="BE27" s="82">
        <v>-600000</v>
      </c>
      <c r="BF27" s="82">
        <v>-6.0000000000000002E-5</v>
      </c>
      <c r="BG27" s="80">
        <v>2.0000000000000001E-4</v>
      </c>
    </row>
    <row r="28" spans="1:74">
      <c r="B28" s="80" t="s">
        <v>60</v>
      </c>
      <c r="G28" s="86">
        <v>1.0999999999999999E-2</v>
      </c>
      <c r="I28" s="80" t="s">
        <v>83</v>
      </c>
      <c r="N28" s="121">
        <v>3.5000000000000001E-3</v>
      </c>
      <c r="O28" s="121">
        <v>3.5000000000000001E-3</v>
      </c>
      <c r="P28" s="121">
        <v>3.3999999999999998E-3</v>
      </c>
      <c r="Q28" s="121">
        <v>3.7000000000000002E-3</v>
      </c>
      <c r="R28" s="122">
        <v>3.5000000000000001E-3</v>
      </c>
      <c r="T28" s="80" t="s">
        <v>83</v>
      </c>
      <c r="V28" s="91">
        <v>8.3000000000000001E-3</v>
      </c>
      <c r="W28" s="92">
        <v>7.4000000000000003E-3</v>
      </c>
      <c r="X28" s="92"/>
      <c r="Y28" s="92" t="s">
        <v>83</v>
      </c>
      <c r="Z28" s="95">
        <v>-2.2000000000000001E-3</v>
      </c>
      <c r="AA28" s="95">
        <v>-1.2999999999999999E-3</v>
      </c>
      <c r="AB28" s="95">
        <v>-1.6000000000000001E-3</v>
      </c>
      <c r="AC28" s="92" t="s">
        <v>83</v>
      </c>
      <c r="AD28" s="95">
        <v>8.0999999999999996E-3</v>
      </c>
      <c r="AE28" s="95">
        <v>0.21299999999999999</v>
      </c>
      <c r="AF28" s="95"/>
      <c r="AG28" s="95">
        <v>7.6E-3</v>
      </c>
      <c r="AH28" s="95"/>
      <c r="AI28" s="95">
        <v>8.6E-3</v>
      </c>
      <c r="AJ28" s="95"/>
      <c r="AK28" s="91">
        <v>7.7999999999999996E-3</v>
      </c>
      <c r="AL28" s="95"/>
      <c r="AM28" s="80"/>
      <c r="AN28" s="80" t="s">
        <v>60</v>
      </c>
      <c r="AO28" s="81"/>
      <c r="AP28" s="81"/>
      <c r="AQ28" s="81"/>
    </row>
    <row r="29" spans="1:74">
      <c r="F29" s="80" t="s">
        <v>84</v>
      </c>
      <c r="G29" s="80" t="s">
        <v>85</v>
      </c>
      <c r="AB29" s="81"/>
      <c r="AD29" s="81"/>
      <c r="AI29" s="80">
        <v>-2.0999999999999999E-3</v>
      </c>
      <c r="AK29" s="86">
        <v>-4.4999999999999999E-4</v>
      </c>
      <c r="AL29" s="80"/>
      <c r="AM29" s="80"/>
      <c r="AO29" s="81"/>
      <c r="AP29" s="81"/>
      <c r="AQ29" s="81"/>
    </row>
    <row r="30" spans="1:74">
      <c r="AG30" s="80" t="s">
        <v>126</v>
      </c>
      <c r="AI30" s="80" t="s">
        <v>126</v>
      </c>
      <c r="AK30" s="80" t="s">
        <v>126</v>
      </c>
      <c r="AL30" s="80"/>
      <c r="AN30" s="81"/>
      <c r="AO30" s="81"/>
    </row>
    <row r="31" spans="1:74">
      <c r="AG31" s="80" t="s">
        <v>133</v>
      </c>
      <c r="AI31" s="80" t="s">
        <v>134</v>
      </c>
      <c r="AK31" s="81" t="s">
        <v>135</v>
      </c>
    </row>
  </sheetData>
  <phoneticPr fontId="1" type="noConversion"/>
  <pageMargins left="0.7" right="0.7" top="0.75" bottom="0.75" header="0.3" footer="0.3"/>
  <pageSetup paperSize="9" scale="7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147"/>
  <sheetViews>
    <sheetView tabSelected="1" topLeftCell="A710" zoomScale="85" zoomScaleNormal="85" workbookViewId="0">
      <selection activeCell="A741" sqref="A741:A2832"/>
    </sheetView>
  </sheetViews>
  <sheetFormatPr defaultRowHeight="16.5"/>
  <cols>
    <col min="1" max="1" width="9" style="146"/>
    <col min="2" max="2" width="11.625" style="146" bestFit="1" customWidth="1"/>
    <col min="3" max="3" width="9" style="146"/>
    <col min="4" max="4" width="10" style="146" bestFit="1" customWidth="1"/>
    <col min="5" max="6" width="10.125" style="146" bestFit="1" customWidth="1"/>
    <col min="7" max="7" width="10.75" style="146" bestFit="1" customWidth="1"/>
    <col min="8" max="9" width="10.875" style="146" bestFit="1" customWidth="1"/>
    <col min="10" max="13" width="9" style="146"/>
    <col min="14" max="14" width="8.625" style="1"/>
    <col min="23" max="23" width="5.75" bestFit="1" customWidth="1"/>
    <col min="24" max="24" width="8.625" bestFit="1" customWidth="1"/>
    <col min="27" max="27" width="10.125" bestFit="1" customWidth="1"/>
    <col min="30" max="30" width="5.25" customWidth="1"/>
    <col min="31" max="31" width="8.625" customWidth="1"/>
  </cols>
  <sheetData>
    <row r="1" spans="1:28">
      <c r="A1" s="146" t="s">
        <v>25</v>
      </c>
      <c r="B1" s="146" t="s">
        <v>86</v>
      </c>
      <c r="C1" s="146" t="s">
        <v>87</v>
      </c>
      <c r="D1" s="146" t="s">
        <v>88</v>
      </c>
      <c r="E1" s="146" t="s">
        <v>89</v>
      </c>
      <c r="F1" s="146" t="s">
        <v>90</v>
      </c>
      <c r="G1" s="146" t="s">
        <v>91</v>
      </c>
      <c r="H1" s="146" t="s">
        <v>92</v>
      </c>
      <c r="I1" s="146" t="s">
        <v>93</v>
      </c>
      <c r="J1" s="146" t="s">
        <v>94</v>
      </c>
      <c r="K1" s="146" t="s">
        <v>95</v>
      </c>
      <c r="L1" s="146" t="s">
        <v>96</v>
      </c>
      <c r="M1" s="146" t="s">
        <v>189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>
      <c r="A2" s="146">
        <f>30/3600</f>
        <v>8.3333333333333332E-3</v>
      </c>
      <c r="B2" s="144">
        <v>44711</v>
      </c>
      <c r="C2" s="145">
        <v>0.40517361111111111</v>
      </c>
      <c r="D2" s="146">
        <v>125.4</v>
      </c>
      <c r="E2" s="146">
        <v>0</v>
      </c>
      <c r="F2" s="146">
        <v>1.3</v>
      </c>
      <c r="G2" s="146">
        <v>24.6</v>
      </c>
      <c r="H2" s="146">
        <v>24.5</v>
      </c>
      <c r="I2" s="146">
        <v>25.1</v>
      </c>
      <c r="J2" s="146">
        <v>20</v>
      </c>
      <c r="K2" s="146">
        <v>0</v>
      </c>
      <c r="L2" s="146">
        <v>0.40500000000000003</v>
      </c>
      <c r="M2" s="146">
        <f>J2*K2</f>
        <v>0</v>
      </c>
      <c r="N2" s="1">
        <f>K2*10</f>
        <v>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>
      <c r="A3" s="146">
        <f>A2+30/3600</f>
        <v>1.6666666666666666E-2</v>
      </c>
      <c r="B3" s="144">
        <v>44711</v>
      </c>
      <c r="C3" s="145">
        <v>0.40552083333333333</v>
      </c>
      <c r="D3" s="146">
        <v>124.7</v>
      </c>
      <c r="E3" s="146">
        <v>0</v>
      </c>
      <c r="F3" s="146">
        <v>1.3</v>
      </c>
      <c r="G3" s="146">
        <v>24.4</v>
      </c>
      <c r="H3" s="146">
        <v>24.2</v>
      </c>
      <c r="I3" s="146">
        <v>24.9</v>
      </c>
      <c r="J3" s="146">
        <v>20</v>
      </c>
      <c r="K3" s="146">
        <v>0</v>
      </c>
      <c r="L3" s="146">
        <v>0.40500000000000003</v>
      </c>
      <c r="M3" s="146">
        <f t="shared" ref="M3:M66" si="0">J3*K3</f>
        <v>0</v>
      </c>
      <c r="N3" s="1">
        <f>K3*10+N2</f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>
      <c r="A4" s="146">
        <f t="shared" ref="A4:A67" si="1">A3+30/3600</f>
        <v>2.5000000000000001E-2</v>
      </c>
      <c r="B4" s="144">
        <v>44711</v>
      </c>
      <c r="C4" s="145">
        <v>0.40586805555555555</v>
      </c>
      <c r="D4" s="146">
        <v>124.7</v>
      </c>
      <c r="E4" s="146">
        <v>0</v>
      </c>
      <c r="F4" s="146">
        <v>1.3</v>
      </c>
      <c r="G4" s="146">
        <v>24.2</v>
      </c>
      <c r="H4" s="146">
        <v>24.1</v>
      </c>
      <c r="I4" s="146">
        <v>24.8</v>
      </c>
      <c r="J4" s="146">
        <v>20</v>
      </c>
      <c r="K4" s="146">
        <v>0.1</v>
      </c>
      <c r="L4" s="146">
        <v>0.40500000000000003</v>
      </c>
      <c r="M4" s="146">
        <f>J4*K4</f>
        <v>2</v>
      </c>
      <c r="N4" s="146">
        <f t="shared" ref="N4:N67" si="2">K4*10+N3</f>
        <v>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>
      <c r="A5" s="146">
        <f t="shared" si="1"/>
        <v>3.3333333333333333E-2</v>
      </c>
      <c r="B5" s="144">
        <v>44711</v>
      </c>
      <c r="C5" s="145">
        <v>0.40621527777777783</v>
      </c>
      <c r="D5" s="146">
        <v>124.7</v>
      </c>
      <c r="E5" s="146">
        <v>0</v>
      </c>
      <c r="F5" s="146">
        <v>1.3</v>
      </c>
      <c r="G5" s="146">
        <v>24.2</v>
      </c>
      <c r="H5" s="146">
        <v>24.2</v>
      </c>
      <c r="I5" s="146">
        <v>24.6</v>
      </c>
      <c r="J5" s="146">
        <v>20</v>
      </c>
      <c r="K5" s="146">
        <v>0.1</v>
      </c>
      <c r="L5" s="146">
        <v>0.40500000000000003</v>
      </c>
      <c r="M5" s="146">
        <f t="shared" si="0"/>
        <v>2</v>
      </c>
      <c r="N5" s="146">
        <f t="shared" si="2"/>
        <v>2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>
      <c r="A6" s="146">
        <f t="shared" si="1"/>
        <v>4.1666666666666664E-2</v>
      </c>
      <c r="B6" s="144">
        <v>44711</v>
      </c>
      <c r="C6" s="145">
        <v>0.40656249999999999</v>
      </c>
      <c r="D6" s="146">
        <v>124.7</v>
      </c>
      <c r="E6" s="146">
        <v>0</v>
      </c>
      <c r="F6" s="146">
        <v>1.3</v>
      </c>
      <c r="G6" s="146">
        <v>24.2</v>
      </c>
      <c r="H6" s="146">
        <v>24</v>
      </c>
      <c r="I6" s="146">
        <v>24.6</v>
      </c>
      <c r="J6" s="146">
        <v>20</v>
      </c>
      <c r="K6" s="146">
        <v>0.1</v>
      </c>
      <c r="L6" s="146">
        <v>0.40500000000000003</v>
      </c>
      <c r="M6" s="146">
        <f t="shared" si="0"/>
        <v>2</v>
      </c>
      <c r="N6" s="146">
        <f t="shared" si="2"/>
        <v>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>
      <c r="A7" s="146">
        <f t="shared" si="1"/>
        <v>4.9999999999999996E-2</v>
      </c>
      <c r="B7" s="144">
        <v>44711</v>
      </c>
      <c r="C7" s="145">
        <v>0.40690972222222221</v>
      </c>
      <c r="D7" s="146">
        <v>124.7</v>
      </c>
      <c r="E7" s="146">
        <v>0</v>
      </c>
      <c r="F7" s="146">
        <v>1.3</v>
      </c>
      <c r="G7" s="146">
        <v>24.1</v>
      </c>
      <c r="H7" s="146">
        <v>23.9</v>
      </c>
      <c r="I7" s="146">
        <v>24.6</v>
      </c>
      <c r="J7" s="146">
        <v>20</v>
      </c>
      <c r="K7" s="146">
        <v>0.1</v>
      </c>
      <c r="L7" s="146">
        <v>0</v>
      </c>
      <c r="M7" s="146">
        <f t="shared" si="0"/>
        <v>2</v>
      </c>
      <c r="N7" s="146">
        <f t="shared" si="2"/>
        <v>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>
      <c r="A8" s="146">
        <f t="shared" si="1"/>
        <v>5.8333333333333327E-2</v>
      </c>
      <c r="B8" s="144">
        <v>44711</v>
      </c>
      <c r="C8" s="145">
        <v>0.40725694444444444</v>
      </c>
      <c r="D8" s="146">
        <v>124.7</v>
      </c>
      <c r="E8" s="146">
        <v>0</v>
      </c>
      <c r="F8" s="146">
        <v>1.3</v>
      </c>
      <c r="G8" s="146">
        <v>24.1</v>
      </c>
      <c r="H8" s="146">
        <v>24</v>
      </c>
      <c r="I8" s="146">
        <v>24.6</v>
      </c>
      <c r="J8" s="146">
        <v>20</v>
      </c>
      <c r="K8" s="146">
        <v>0.1</v>
      </c>
      <c r="L8" s="146">
        <v>0</v>
      </c>
      <c r="M8" s="146">
        <f t="shared" si="0"/>
        <v>2</v>
      </c>
      <c r="N8" s="146">
        <f t="shared" si="2"/>
        <v>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>
      <c r="A9" s="146">
        <f t="shared" si="1"/>
        <v>6.6666666666666666E-2</v>
      </c>
      <c r="B9" s="144">
        <v>44711</v>
      </c>
      <c r="C9" s="145">
        <v>0.40760416666666671</v>
      </c>
      <c r="D9" s="146">
        <v>124.7</v>
      </c>
      <c r="E9" s="146">
        <v>0</v>
      </c>
      <c r="F9" s="146">
        <v>1.3</v>
      </c>
      <c r="G9" s="146">
        <v>24</v>
      </c>
      <c r="H9" s="146">
        <v>24.1</v>
      </c>
      <c r="I9" s="146">
        <v>24.6</v>
      </c>
      <c r="J9" s="146">
        <v>20</v>
      </c>
      <c r="K9" s="146">
        <v>0.1</v>
      </c>
      <c r="L9" s="146">
        <v>0</v>
      </c>
      <c r="M9" s="146">
        <f t="shared" si="0"/>
        <v>2</v>
      </c>
      <c r="N9" s="146">
        <f t="shared" si="2"/>
        <v>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>
      <c r="A10" s="146">
        <f t="shared" si="1"/>
        <v>7.4999999999999997E-2</v>
      </c>
      <c r="B10" s="144">
        <v>44711</v>
      </c>
      <c r="C10" s="145">
        <v>0.40795138888888888</v>
      </c>
      <c r="D10" s="146">
        <v>125.4</v>
      </c>
      <c r="E10" s="146">
        <v>0</v>
      </c>
      <c r="F10" s="146">
        <v>1.3</v>
      </c>
      <c r="G10" s="146">
        <v>24</v>
      </c>
      <c r="H10" s="146">
        <v>23.9</v>
      </c>
      <c r="I10" s="146">
        <v>24.5</v>
      </c>
      <c r="J10" s="146">
        <v>20</v>
      </c>
      <c r="K10" s="146">
        <v>0.1</v>
      </c>
      <c r="L10" s="146">
        <v>0</v>
      </c>
      <c r="M10" s="146">
        <f t="shared" si="0"/>
        <v>2</v>
      </c>
      <c r="N10" s="146">
        <f t="shared" si="2"/>
        <v>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>
      <c r="A11" s="146">
        <f t="shared" si="1"/>
        <v>8.3333333333333329E-2</v>
      </c>
      <c r="B11" s="144">
        <v>44711</v>
      </c>
      <c r="C11" s="145">
        <v>0.4082986111111111</v>
      </c>
      <c r="D11" s="146">
        <v>125.4</v>
      </c>
      <c r="E11" s="146">
        <v>0</v>
      </c>
      <c r="F11" s="146">
        <v>1.3</v>
      </c>
      <c r="G11" s="146">
        <v>24</v>
      </c>
      <c r="H11" s="146">
        <v>23.9</v>
      </c>
      <c r="I11" s="146">
        <v>24.5</v>
      </c>
      <c r="J11" s="146">
        <v>20</v>
      </c>
      <c r="K11" s="146">
        <v>0.1</v>
      </c>
      <c r="L11" s="146">
        <v>0</v>
      </c>
      <c r="M11" s="146">
        <f t="shared" si="0"/>
        <v>2</v>
      </c>
      <c r="N11" s="146">
        <f t="shared" si="2"/>
        <v>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>
      <c r="A12" s="146">
        <f t="shared" si="1"/>
        <v>9.166666666666666E-2</v>
      </c>
      <c r="B12" s="144">
        <v>44711</v>
      </c>
      <c r="C12" s="145">
        <v>0.40864583333333332</v>
      </c>
      <c r="D12" s="146">
        <v>125.4</v>
      </c>
      <c r="E12" s="146">
        <v>0</v>
      </c>
      <c r="F12" s="146">
        <v>1.3</v>
      </c>
      <c r="G12" s="146">
        <v>23.9</v>
      </c>
      <c r="H12" s="146">
        <v>24</v>
      </c>
      <c r="I12" s="146">
        <v>24.5</v>
      </c>
      <c r="J12" s="146">
        <v>20</v>
      </c>
      <c r="K12" s="146">
        <v>0.1</v>
      </c>
      <c r="L12" s="146">
        <v>0</v>
      </c>
      <c r="M12" s="146">
        <f t="shared" si="0"/>
        <v>2</v>
      </c>
      <c r="N12" s="146">
        <f t="shared" si="2"/>
        <v>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>
      <c r="A13" s="146">
        <f t="shared" si="1"/>
        <v>9.9999999999999992E-2</v>
      </c>
      <c r="B13" s="144">
        <v>44711</v>
      </c>
      <c r="C13" s="145">
        <v>0.4089930555555556</v>
      </c>
      <c r="D13" s="146">
        <v>125.4</v>
      </c>
      <c r="E13" s="146">
        <v>0</v>
      </c>
      <c r="F13" s="146">
        <v>2</v>
      </c>
      <c r="G13" s="146">
        <v>23.9</v>
      </c>
      <c r="H13" s="146">
        <v>23.9</v>
      </c>
      <c r="I13" s="146">
        <v>24.5</v>
      </c>
      <c r="J13" s="146">
        <v>20</v>
      </c>
      <c r="K13" s="146">
        <v>0.1</v>
      </c>
      <c r="L13" s="146">
        <v>0</v>
      </c>
      <c r="M13" s="146">
        <f t="shared" si="0"/>
        <v>2</v>
      </c>
      <c r="N13" s="146">
        <f t="shared" si="2"/>
        <v>10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>
      <c r="A14" s="146">
        <f t="shared" si="1"/>
        <v>0.10833333333333332</v>
      </c>
      <c r="B14" s="144">
        <v>44711</v>
      </c>
      <c r="C14" s="145">
        <v>0.40934027777777776</v>
      </c>
      <c r="D14" s="146">
        <v>124.7</v>
      </c>
      <c r="E14" s="146">
        <v>0</v>
      </c>
      <c r="F14" s="146">
        <v>2</v>
      </c>
      <c r="G14" s="146">
        <v>23.9</v>
      </c>
      <c r="H14" s="146">
        <v>23.9</v>
      </c>
      <c r="I14" s="146">
        <v>24.4</v>
      </c>
      <c r="J14" s="146">
        <v>20</v>
      </c>
      <c r="K14" s="146">
        <v>0.1</v>
      </c>
      <c r="L14" s="146">
        <v>1E-3</v>
      </c>
      <c r="M14" s="146">
        <f t="shared" si="0"/>
        <v>2</v>
      </c>
      <c r="N14" s="146">
        <f t="shared" si="2"/>
        <v>11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>
      <c r="A15" s="146">
        <f t="shared" si="1"/>
        <v>0.11666666666666665</v>
      </c>
      <c r="B15" s="144">
        <v>44711</v>
      </c>
      <c r="C15" s="145">
        <v>0.40968749999999998</v>
      </c>
      <c r="D15" s="146">
        <v>124.7</v>
      </c>
      <c r="E15" s="146">
        <v>0</v>
      </c>
      <c r="F15" s="146">
        <v>2</v>
      </c>
      <c r="G15" s="146">
        <v>23.8</v>
      </c>
      <c r="H15" s="146">
        <v>23.9</v>
      </c>
      <c r="I15" s="146">
        <v>24.4</v>
      </c>
      <c r="J15" s="146">
        <v>20</v>
      </c>
      <c r="K15" s="146">
        <v>0.1</v>
      </c>
      <c r="L15" s="146">
        <v>1E-3</v>
      </c>
      <c r="M15" s="146">
        <f t="shared" si="0"/>
        <v>2</v>
      </c>
      <c r="N15" s="146">
        <f t="shared" si="2"/>
        <v>12</v>
      </c>
      <c r="O15" s="1"/>
      <c r="P15" s="1"/>
      <c r="Q15" s="1"/>
      <c r="R15" s="1"/>
      <c r="S15" s="1"/>
      <c r="T15" s="1"/>
      <c r="U15" s="1"/>
      <c r="V15" s="1"/>
      <c r="W15" s="132" t="s">
        <v>137</v>
      </c>
      <c r="X15" s="133" t="s">
        <v>136</v>
      </c>
      <c r="Y15" s="1" t="s">
        <v>34</v>
      </c>
      <c r="Z15" s="1" t="s">
        <v>97</v>
      </c>
      <c r="AA15" s="1"/>
      <c r="AB15" s="1" t="s">
        <v>51</v>
      </c>
    </row>
    <row r="16" spans="1:28">
      <c r="A16" s="146">
        <f t="shared" si="1"/>
        <v>0.12499999999999999</v>
      </c>
      <c r="B16" s="144">
        <v>44711</v>
      </c>
      <c r="C16" s="145">
        <v>0.41003472222222226</v>
      </c>
      <c r="D16" s="146">
        <v>124.7</v>
      </c>
      <c r="E16" s="146">
        <v>0</v>
      </c>
      <c r="F16" s="146">
        <v>2</v>
      </c>
      <c r="G16" s="146">
        <v>23.8</v>
      </c>
      <c r="H16" s="146">
        <v>24</v>
      </c>
      <c r="I16" s="146">
        <v>24.4</v>
      </c>
      <c r="J16" s="146">
        <v>20</v>
      </c>
      <c r="K16" s="146">
        <v>0.2</v>
      </c>
      <c r="L16" s="146">
        <v>1E-3</v>
      </c>
      <c r="M16" s="146">
        <f t="shared" si="0"/>
        <v>4</v>
      </c>
      <c r="N16" s="146">
        <f t="shared" si="2"/>
        <v>14</v>
      </c>
      <c r="O16" s="1"/>
      <c r="P16" s="1"/>
      <c r="Q16" s="1"/>
      <c r="R16" s="1"/>
      <c r="S16" s="1"/>
      <c r="T16" s="1"/>
      <c r="U16" s="1"/>
      <c r="V16" s="1"/>
      <c r="W16" s="200">
        <v>0</v>
      </c>
      <c r="X16" s="201">
        <v>2</v>
      </c>
      <c r="Y16" s="1">
        <f>IFERROR(X16*(10/3600),0)</f>
        <v>5.5555555555555558E-3</v>
      </c>
      <c r="Z16" s="1">
        <f>IFERROR(W16*Y16,0)</f>
        <v>0</v>
      </c>
      <c r="AA16" s="1">
        <f>SUM(Z16:Z61)</f>
        <v>23.87777777777778</v>
      </c>
      <c r="AB16" s="1">
        <f>AA16/1000</f>
        <v>2.3877777777777779E-2</v>
      </c>
    </row>
    <row r="17" spans="1:26">
      <c r="A17" s="146">
        <f t="shared" si="1"/>
        <v>0.13333333333333333</v>
      </c>
      <c r="B17" s="144">
        <v>44711</v>
      </c>
      <c r="C17" s="145">
        <v>0.41038194444444448</v>
      </c>
      <c r="D17" s="146">
        <v>124.7</v>
      </c>
      <c r="E17" s="146">
        <v>0</v>
      </c>
      <c r="F17" s="146">
        <v>2</v>
      </c>
      <c r="G17" s="146">
        <v>23.8</v>
      </c>
      <c r="H17" s="146">
        <v>23.8</v>
      </c>
      <c r="I17" s="146">
        <v>24.4</v>
      </c>
      <c r="J17" s="146">
        <v>20</v>
      </c>
      <c r="K17" s="146">
        <v>0.2</v>
      </c>
      <c r="L17" s="146">
        <v>1E-3</v>
      </c>
      <c r="M17" s="146">
        <f t="shared" si="0"/>
        <v>4</v>
      </c>
      <c r="N17" s="146">
        <f t="shared" si="2"/>
        <v>16</v>
      </c>
      <c r="O17" s="1"/>
      <c r="P17" s="1"/>
      <c r="Q17" s="1"/>
      <c r="R17" s="1"/>
      <c r="S17" s="1"/>
      <c r="T17" s="1"/>
      <c r="U17" s="1"/>
      <c r="V17" s="1"/>
      <c r="W17" s="202">
        <v>2</v>
      </c>
      <c r="X17" s="203">
        <v>12</v>
      </c>
      <c r="Y17" s="146">
        <f t="shared" ref="Y17:Y24" si="3">IFERROR(X17*(10/3600),0)</f>
        <v>3.3333333333333333E-2</v>
      </c>
      <c r="Z17" s="1">
        <f>IFERROR(W17*Y17,0)</f>
        <v>6.6666666666666666E-2</v>
      </c>
    </row>
    <row r="18" spans="1:26">
      <c r="A18" s="146">
        <f t="shared" si="1"/>
        <v>0.14166666666666666</v>
      </c>
      <c r="B18" s="144">
        <v>44711</v>
      </c>
      <c r="C18" s="145">
        <v>0.41072916666666665</v>
      </c>
      <c r="D18" s="146">
        <v>124.7</v>
      </c>
      <c r="E18" s="146">
        <v>0</v>
      </c>
      <c r="F18" s="146">
        <v>2</v>
      </c>
      <c r="G18" s="146">
        <v>23.8</v>
      </c>
      <c r="H18" s="146">
        <v>23.9</v>
      </c>
      <c r="I18" s="146">
        <v>24.4</v>
      </c>
      <c r="J18" s="146">
        <v>20</v>
      </c>
      <c r="K18" s="146">
        <v>0.2</v>
      </c>
      <c r="L18" s="146">
        <v>1E-3</v>
      </c>
      <c r="M18" s="146">
        <f t="shared" si="0"/>
        <v>4</v>
      </c>
      <c r="N18" s="146">
        <f t="shared" si="2"/>
        <v>18</v>
      </c>
      <c r="O18" s="1"/>
      <c r="P18" s="1"/>
      <c r="Q18" s="1"/>
      <c r="R18" s="1"/>
      <c r="S18" s="1"/>
      <c r="T18" s="1"/>
      <c r="U18" s="1"/>
      <c r="V18" s="1"/>
      <c r="W18" s="202">
        <v>4</v>
      </c>
      <c r="X18" s="203">
        <v>54</v>
      </c>
      <c r="Y18" s="146">
        <f t="shared" si="3"/>
        <v>0.15</v>
      </c>
      <c r="Z18" s="1">
        <f>IFERROR(W18*Y18,0)</f>
        <v>0.6</v>
      </c>
    </row>
    <row r="19" spans="1:26">
      <c r="A19" s="146">
        <f t="shared" si="1"/>
        <v>0.15</v>
      </c>
      <c r="B19" s="144">
        <v>44711</v>
      </c>
      <c r="C19" s="145">
        <v>0.41108796296296296</v>
      </c>
      <c r="D19" s="146">
        <v>124.7</v>
      </c>
      <c r="E19" s="146">
        <v>0</v>
      </c>
      <c r="F19" s="146">
        <v>2</v>
      </c>
      <c r="G19" s="146">
        <v>23.8</v>
      </c>
      <c r="H19" s="146">
        <v>23.8</v>
      </c>
      <c r="I19" s="146">
        <v>24.3</v>
      </c>
      <c r="J19" s="146">
        <v>20</v>
      </c>
      <c r="K19" s="146">
        <v>0.2</v>
      </c>
      <c r="L19" s="146">
        <v>1E-3</v>
      </c>
      <c r="M19" s="146">
        <f t="shared" si="0"/>
        <v>4</v>
      </c>
      <c r="N19" s="146">
        <f t="shared" si="2"/>
        <v>20</v>
      </c>
      <c r="O19" s="1"/>
      <c r="P19" s="1"/>
      <c r="Q19" s="1"/>
      <c r="R19" s="1"/>
      <c r="S19" s="1"/>
      <c r="T19" s="1"/>
      <c r="U19" s="1"/>
      <c r="V19" s="1"/>
      <c r="W19" s="202">
        <v>6</v>
      </c>
      <c r="X19" s="203">
        <v>77</v>
      </c>
      <c r="Y19" s="146">
        <f t="shared" si="3"/>
        <v>0.21388888888888891</v>
      </c>
      <c r="Z19" s="1">
        <f>IFERROR(W19*Y19,0)</f>
        <v>1.2833333333333334</v>
      </c>
    </row>
    <row r="20" spans="1:26">
      <c r="A20" s="146">
        <f t="shared" si="1"/>
        <v>0.15833333333333333</v>
      </c>
      <c r="B20" s="144">
        <v>44711</v>
      </c>
      <c r="C20" s="145">
        <v>0.41143518518518518</v>
      </c>
      <c r="D20" s="146">
        <v>124.7</v>
      </c>
      <c r="E20" s="146">
        <v>0</v>
      </c>
      <c r="F20" s="146">
        <v>2</v>
      </c>
      <c r="G20" s="146">
        <v>23.8</v>
      </c>
      <c r="H20" s="146">
        <v>23.8</v>
      </c>
      <c r="I20" s="146">
        <v>24.3</v>
      </c>
      <c r="J20" s="146">
        <v>20</v>
      </c>
      <c r="K20" s="146">
        <v>0.2</v>
      </c>
      <c r="L20" s="146">
        <v>1E-3</v>
      </c>
      <c r="M20" s="146">
        <f t="shared" si="0"/>
        <v>4</v>
      </c>
      <c r="N20" s="146">
        <f t="shared" si="2"/>
        <v>22</v>
      </c>
      <c r="O20" s="1"/>
      <c r="P20" s="1"/>
      <c r="Q20" s="1"/>
      <c r="R20" s="1"/>
      <c r="S20" s="1"/>
      <c r="T20" s="1"/>
      <c r="U20" s="1"/>
      <c r="V20" s="1"/>
      <c r="W20" s="202">
        <v>8</v>
      </c>
      <c r="X20" s="203">
        <v>79</v>
      </c>
      <c r="Y20" s="146">
        <f t="shared" si="3"/>
        <v>0.21944444444444444</v>
      </c>
      <c r="Z20" s="1">
        <f t="shared" ref="Z20:Z24" si="4">IFERROR(W20*Y20,0)</f>
        <v>1.7555555555555555</v>
      </c>
    </row>
    <row r="21" spans="1:26">
      <c r="A21" s="146">
        <f t="shared" si="1"/>
        <v>0.16666666666666666</v>
      </c>
      <c r="B21" s="144">
        <v>44711</v>
      </c>
      <c r="C21" s="145">
        <v>0.4117824074074074</v>
      </c>
      <c r="D21" s="146">
        <v>124.7</v>
      </c>
      <c r="E21" s="146">
        <v>0</v>
      </c>
      <c r="F21" s="146">
        <v>2.6</v>
      </c>
      <c r="G21" s="146">
        <v>23.8</v>
      </c>
      <c r="H21" s="146">
        <v>23.8</v>
      </c>
      <c r="I21" s="146">
        <v>24.3</v>
      </c>
      <c r="J21" s="146">
        <v>20</v>
      </c>
      <c r="K21" s="146">
        <v>0.2</v>
      </c>
      <c r="L21" s="146">
        <v>2E-3</v>
      </c>
      <c r="M21" s="146">
        <f t="shared" si="0"/>
        <v>4</v>
      </c>
      <c r="N21" s="146">
        <f t="shared" si="2"/>
        <v>24</v>
      </c>
      <c r="O21" s="1"/>
      <c r="P21" s="1"/>
      <c r="Q21" s="1"/>
      <c r="R21" s="1"/>
      <c r="S21" s="1"/>
      <c r="T21" s="1"/>
      <c r="U21" s="1"/>
      <c r="V21" s="1"/>
      <c r="W21" s="202">
        <v>10</v>
      </c>
      <c r="X21" s="203">
        <v>76</v>
      </c>
      <c r="Y21" s="146">
        <f t="shared" si="3"/>
        <v>0.21111111111111111</v>
      </c>
      <c r="Z21" s="1">
        <f t="shared" si="4"/>
        <v>2.1111111111111112</v>
      </c>
    </row>
    <row r="22" spans="1:26">
      <c r="A22" s="146">
        <f t="shared" si="1"/>
        <v>0.17499999999999999</v>
      </c>
      <c r="B22" s="144">
        <v>44711</v>
      </c>
      <c r="C22" s="145">
        <v>0.41212962962962968</v>
      </c>
      <c r="D22" s="146">
        <v>124</v>
      </c>
      <c r="E22" s="146">
        <v>0</v>
      </c>
      <c r="F22" s="146">
        <v>2.6</v>
      </c>
      <c r="G22" s="146">
        <v>23.8</v>
      </c>
      <c r="H22" s="146">
        <v>23.8</v>
      </c>
      <c r="I22" s="146">
        <v>24.3</v>
      </c>
      <c r="J22" s="146">
        <v>20</v>
      </c>
      <c r="K22" s="146">
        <v>0.2</v>
      </c>
      <c r="L22" s="146">
        <v>2E-3</v>
      </c>
      <c r="M22" s="146">
        <f t="shared" si="0"/>
        <v>4</v>
      </c>
      <c r="N22" s="146">
        <f t="shared" si="2"/>
        <v>26</v>
      </c>
      <c r="O22" s="1"/>
      <c r="P22" s="1"/>
      <c r="Q22" s="1"/>
      <c r="R22" s="1"/>
      <c r="S22" s="1"/>
      <c r="T22" s="1"/>
      <c r="U22" s="1"/>
      <c r="V22" s="1"/>
      <c r="W22" s="202">
        <v>12</v>
      </c>
      <c r="X22" s="203">
        <v>81</v>
      </c>
      <c r="Y22" s="146">
        <f t="shared" si="3"/>
        <v>0.22500000000000001</v>
      </c>
      <c r="Z22" s="1">
        <f t="shared" si="4"/>
        <v>2.7</v>
      </c>
    </row>
    <row r="23" spans="1:26">
      <c r="A23" s="146">
        <f t="shared" si="1"/>
        <v>0.18333333333333332</v>
      </c>
      <c r="B23" s="144">
        <v>44711</v>
      </c>
      <c r="C23" s="145">
        <v>0.41247685185185184</v>
      </c>
      <c r="D23" s="146">
        <v>124</v>
      </c>
      <c r="E23" s="146">
        <v>0</v>
      </c>
      <c r="F23" s="146">
        <v>2.6</v>
      </c>
      <c r="G23" s="146">
        <v>23.7</v>
      </c>
      <c r="H23" s="146">
        <v>23.8</v>
      </c>
      <c r="I23" s="146">
        <v>24.3</v>
      </c>
      <c r="J23" s="146">
        <v>20</v>
      </c>
      <c r="K23" s="146">
        <v>0.2</v>
      </c>
      <c r="L23" s="146">
        <v>2E-3</v>
      </c>
      <c r="M23" s="146">
        <f t="shared" si="0"/>
        <v>4</v>
      </c>
      <c r="N23" s="146">
        <f t="shared" si="2"/>
        <v>28</v>
      </c>
      <c r="O23" s="1"/>
      <c r="P23" s="1"/>
      <c r="Q23" s="1"/>
      <c r="R23" s="1"/>
      <c r="S23" s="1"/>
      <c r="T23" s="1"/>
      <c r="U23" s="1"/>
      <c r="V23" s="1"/>
      <c r="W23" s="202">
        <v>14</v>
      </c>
      <c r="X23" s="203">
        <v>99</v>
      </c>
      <c r="Y23" s="146">
        <f t="shared" si="3"/>
        <v>0.27500000000000002</v>
      </c>
      <c r="Z23" s="1">
        <f t="shared" si="4"/>
        <v>3.8500000000000005</v>
      </c>
    </row>
    <row r="24" spans="1:26">
      <c r="A24" s="146">
        <f t="shared" si="1"/>
        <v>0.19166666666666665</v>
      </c>
      <c r="B24" s="144">
        <v>44711</v>
      </c>
      <c r="C24" s="145">
        <v>0.41282407407407407</v>
      </c>
      <c r="D24" s="146">
        <v>124</v>
      </c>
      <c r="E24" s="146">
        <v>0</v>
      </c>
      <c r="F24" s="146">
        <v>2.6</v>
      </c>
      <c r="G24" s="146">
        <v>23.7</v>
      </c>
      <c r="H24" s="146">
        <v>23.7</v>
      </c>
      <c r="I24" s="146">
        <v>24.2</v>
      </c>
      <c r="J24" s="146">
        <v>20</v>
      </c>
      <c r="K24" s="146">
        <v>0.2</v>
      </c>
      <c r="L24" s="146">
        <v>2E-3</v>
      </c>
      <c r="M24" s="146">
        <f t="shared" si="0"/>
        <v>4</v>
      </c>
      <c r="N24" s="146">
        <f t="shared" si="2"/>
        <v>30</v>
      </c>
      <c r="O24" s="1"/>
      <c r="P24" s="1"/>
      <c r="Q24" s="1"/>
      <c r="R24" s="1"/>
      <c r="S24" s="1"/>
      <c r="T24" s="1"/>
      <c r="U24" s="1"/>
      <c r="V24" s="1"/>
      <c r="W24" s="204">
        <v>16</v>
      </c>
      <c r="X24" s="205">
        <v>259</v>
      </c>
      <c r="Y24" s="146">
        <f t="shared" si="3"/>
        <v>0.71944444444444444</v>
      </c>
      <c r="Z24" s="1">
        <f t="shared" si="4"/>
        <v>11.511111111111111</v>
      </c>
    </row>
    <row r="25" spans="1:26">
      <c r="A25" s="146">
        <f t="shared" si="1"/>
        <v>0.19999999999999998</v>
      </c>
      <c r="B25" s="144">
        <v>44711</v>
      </c>
      <c r="C25" s="145">
        <v>0.41317129629629629</v>
      </c>
      <c r="D25" s="146">
        <v>124</v>
      </c>
      <c r="E25" s="146">
        <v>0</v>
      </c>
      <c r="F25" s="146">
        <v>2.6</v>
      </c>
      <c r="G25" s="146">
        <v>23.7</v>
      </c>
      <c r="H25" s="146">
        <v>23.8</v>
      </c>
      <c r="I25" s="146">
        <v>24.3</v>
      </c>
      <c r="J25" s="146">
        <v>20</v>
      </c>
      <c r="K25" s="146">
        <v>0.2</v>
      </c>
      <c r="L25" s="146">
        <v>2E-3</v>
      </c>
      <c r="M25" s="146">
        <f t="shared" si="0"/>
        <v>4</v>
      </c>
      <c r="N25" s="146">
        <f t="shared" si="2"/>
        <v>32</v>
      </c>
      <c r="O25" s="1"/>
      <c r="P25" s="1"/>
      <c r="Q25" s="1"/>
      <c r="R25" s="1"/>
      <c r="S25" s="1"/>
      <c r="T25" s="1"/>
      <c r="U25" s="1"/>
      <c r="V25" s="1"/>
      <c r="Y25" s="146"/>
      <c r="Z25" s="1"/>
    </row>
    <row r="26" spans="1:26">
      <c r="A26" s="146">
        <f t="shared" si="1"/>
        <v>0.20833333333333331</v>
      </c>
      <c r="B26" s="144">
        <v>44711</v>
      </c>
      <c r="C26" s="145">
        <v>0.41351851851851856</v>
      </c>
      <c r="D26" s="146">
        <v>124</v>
      </c>
      <c r="E26" s="146">
        <v>0</v>
      </c>
      <c r="F26" s="146">
        <v>2.6</v>
      </c>
      <c r="G26" s="146">
        <v>23.7</v>
      </c>
      <c r="H26" s="146">
        <v>23.7</v>
      </c>
      <c r="I26" s="146">
        <v>24.2</v>
      </c>
      <c r="J26" s="146">
        <v>20</v>
      </c>
      <c r="K26" s="146">
        <v>0.2</v>
      </c>
      <c r="L26" s="146">
        <v>2E-3</v>
      </c>
      <c r="M26" s="146">
        <f t="shared" si="0"/>
        <v>4</v>
      </c>
      <c r="N26" s="146">
        <f t="shared" si="2"/>
        <v>34</v>
      </c>
      <c r="O26" s="1"/>
      <c r="P26" s="1"/>
      <c r="Q26" s="1"/>
      <c r="R26" s="1"/>
      <c r="S26" s="1"/>
      <c r="T26" s="1"/>
      <c r="U26" s="1"/>
      <c r="V26" s="1"/>
      <c r="Y26" s="146"/>
      <c r="Z26" s="1"/>
    </row>
    <row r="27" spans="1:26">
      <c r="A27" s="146">
        <f t="shared" si="1"/>
        <v>0.21666666666666665</v>
      </c>
      <c r="B27" s="144">
        <v>44711</v>
      </c>
      <c r="C27" s="145">
        <v>0.41386574074074073</v>
      </c>
      <c r="D27" s="146">
        <v>124</v>
      </c>
      <c r="E27" s="146">
        <v>0</v>
      </c>
      <c r="F27" s="146">
        <v>3.2</v>
      </c>
      <c r="G27" s="146">
        <v>23.6</v>
      </c>
      <c r="H27" s="146">
        <v>23.7</v>
      </c>
      <c r="I27" s="146">
        <v>24.2</v>
      </c>
      <c r="J27" s="146">
        <v>20</v>
      </c>
      <c r="K27" s="146">
        <v>0.2</v>
      </c>
      <c r="L27" s="146">
        <v>3.0000000000000001E-3</v>
      </c>
      <c r="M27" s="146">
        <f t="shared" si="0"/>
        <v>4</v>
      </c>
      <c r="N27" s="146">
        <f t="shared" si="2"/>
        <v>36</v>
      </c>
      <c r="O27" s="1"/>
      <c r="P27" s="1"/>
      <c r="Q27" s="1"/>
      <c r="R27" s="1"/>
      <c r="S27" s="1"/>
      <c r="T27" s="1"/>
      <c r="U27" s="1"/>
      <c r="V27" s="1"/>
      <c r="Y27" s="146"/>
      <c r="Z27" s="1"/>
    </row>
    <row r="28" spans="1:26">
      <c r="A28" s="146">
        <f t="shared" si="1"/>
        <v>0.22499999999999998</v>
      </c>
      <c r="B28" s="144">
        <v>44711</v>
      </c>
      <c r="C28" s="145">
        <v>0.41421296296296295</v>
      </c>
      <c r="D28" s="146">
        <v>124</v>
      </c>
      <c r="E28" s="146">
        <v>0</v>
      </c>
      <c r="F28" s="146">
        <v>3.2</v>
      </c>
      <c r="G28" s="146">
        <v>23.6</v>
      </c>
      <c r="H28" s="146">
        <v>23.8</v>
      </c>
      <c r="I28" s="146">
        <v>24.2</v>
      </c>
      <c r="J28" s="146">
        <v>20</v>
      </c>
      <c r="K28" s="146">
        <v>0.2</v>
      </c>
      <c r="L28" s="146">
        <v>3.0000000000000001E-3</v>
      </c>
      <c r="M28" s="146">
        <f t="shared" si="0"/>
        <v>4</v>
      </c>
      <c r="N28" s="146">
        <f t="shared" si="2"/>
        <v>38</v>
      </c>
      <c r="O28" s="1"/>
      <c r="P28" s="1"/>
      <c r="Q28" s="1"/>
      <c r="R28" s="1"/>
      <c r="S28" s="1"/>
      <c r="T28" s="1"/>
      <c r="U28" s="1"/>
      <c r="V28" s="1"/>
      <c r="Y28" s="146"/>
      <c r="Z28" s="1"/>
    </row>
    <row r="29" spans="1:26">
      <c r="A29" s="146">
        <f t="shared" si="1"/>
        <v>0.23333333333333331</v>
      </c>
      <c r="B29" s="144">
        <v>44711</v>
      </c>
      <c r="C29" s="145">
        <v>0.41456018518518517</v>
      </c>
      <c r="D29" s="146">
        <v>124</v>
      </c>
      <c r="E29" s="146">
        <v>0</v>
      </c>
      <c r="F29" s="146">
        <v>3.2</v>
      </c>
      <c r="G29" s="146">
        <v>23.6</v>
      </c>
      <c r="H29" s="146">
        <v>23.7</v>
      </c>
      <c r="I29" s="146">
        <v>24.2</v>
      </c>
      <c r="J29" s="146">
        <v>20</v>
      </c>
      <c r="K29" s="146">
        <v>0.2</v>
      </c>
      <c r="L29" s="146">
        <v>3.0000000000000001E-3</v>
      </c>
      <c r="M29" s="146">
        <f t="shared" si="0"/>
        <v>4</v>
      </c>
      <c r="N29" s="146">
        <f t="shared" si="2"/>
        <v>40</v>
      </c>
      <c r="O29" s="1"/>
      <c r="P29" s="1"/>
      <c r="Q29" s="1"/>
      <c r="R29" s="1"/>
      <c r="S29" s="1"/>
      <c r="T29" s="1"/>
      <c r="U29" s="1"/>
      <c r="V29" s="1"/>
      <c r="Y29" s="146"/>
      <c r="Z29" s="1"/>
    </row>
    <row r="30" spans="1:26">
      <c r="A30" s="146">
        <f t="shared" si="1"/>
        <v>0.24166666666666664</v>
      </c>
      <c r="B30" s="144">
        <v>44711</v>
      </c>
      <c r="C30" s="145">
        <v>0.41490740740740745</v>
      </c>
      <c r="D30" s="146">
        <v>123.3</v>
      </c>
      <c r="E30" s="146">
        <v>0</v>
      </c>
      <c r="F30" s="146">
        <v>3.2</v>
      </c>
      <c r="G30" s="146">
        <v>23.6</v>
      </c>
      <c r="H30" s="146">
        <v>23.7</v>
      </c>
      <c r="I30" s="146">
        <v>24.2</v>
      </c>
      <c r="J30" s="146">
        <v>20</v>
      </c>
      <c r="K30" s="146">
        <v>0.3</v>
      </c>
      <c r="L30" s="146">
        <v>3.0000000000000001E-3</v>
      </c>
      <c r="M30" s="146">
        <f t="shared" si="0"/>
        <v>6</v>
      </c>
      <c r="N30" s="146">
        <f t="shared" si="2"/>
        <v>43</v>
      </c>
      <c r="O30" s="1"/>
      <c r="P30" s="1"/>
      <c r="Q30" s="1"/>
      <c r="R30" s="1"/>
      <c r="S30" s="1"/>
      <c r="T30" s="1"/>
      <c r="U30" s="1"/>
      <c r="V30" s="1"/>
      <c r="Y30" s="146"/>
      <c r="Z30" s="1"/>
    </row>
    <row r="31" spans="1:26">
      <c r="A31" s="146">
        <f t="shared" si="1"/>
        <v>0.24999999999999997</v>
      </c>
      <c r="B31" s="144">
        <v>44711</v>
      </c>
      <c r="C31" s="145">
        <v>0.41525462962962961</v>
      </c>
      <c r="D31" s="146">
        <v>124</v>
      </c>
      <c r="E31" s="146">
        <v>0</v>
      </c>
      <c r="F31" s="146">
        <v>3.2</v>
      </c>
      <c r="G31" s="146">
        <v>23.5</v>
      </c>
      <c r="H31" s="146">
        <v>23.7</v>
      </c>
      <c r="I31" s="146">
        <v>24.1</v>
      </c>
      <c r="J31" s="146">
        <v>20</v>
      </c>
      <c r="K31" s="146">
        <v>0.3</v>
      </c>
      <c r="L31" s="146">
        <v>3.0000000000000001E-3</v>
      </c>
      <c r="M31" s="146">
        <f t="shared" si="0"/>
        <v>6</v>
      </c>
      <c r="N31" s="146">
        <f t="shared" si="2"/>
        <v>46</v>
      </c>
      <c r="O31" s="1"/>
      <c r="P31" s="1"/>
      <c r="Q31" s="1"/>
      <c r="R31" s="1"/>
      <c r="S31" s="1"/>
      <c r="T31" s="1"/>
      <c r="U31" s="1"/>
      <c r="V31" s="1"/>
      <c r="Y31" s="146"/>
      <c r="Z31" s="1"/>
    </row>
    <row r="32" spans="1:26">
      <c r="A32" s="146">
        <f t="shared" si="1"/>
        <v>0.2583333333333333</v>
      </c>
      <c r="B32" s="144">
        <v>44711</v>
      </c>
      <c r="C32" s="145">
        <v>0.41560185185185183</v>
      </c>
      <c r="D32" s="146">
        <v>124</v>
      </c>
      <c r="E32" s="146">
        <v>0</v>
      </c>
      <c r="F32" s="146">
        <v>3.9</v>
      </c>
      <c r="G32" s="146">
        <v>23.5</v>
      </c>
      <c r="H32" s="146">
        <v>23.5</v>
      </c>
      <c r="I32" s="146">
        <v>24.2</v>
      </c>
      <c r="J32" s="146">
        <v>20</v>
      </c>
      <c r="K32" s="146">
        <v>0.3</v>
      </c>
      <c r="L32" s="146">
        <v>4.0000000000000001E-3</v>
      </c>
      <c r="M32" s="146">
        <f t="shared" si="0"/>
        <v>6</v>
      </c>
      <c r="N32" s="146">
        <f t="shared" si="2"/>
        <v>49</v>
      </c>
      <c r="O32" s="1"/>
      <c r="P32" s="1"/>
      <c r="Q32" s="1"/>
      <c r="R32" s="1"/>
      <c r="S32" s="1"/>
      <c r="T32" s="1"/>
      <c r="U32" s="1"/>
      <c r="V32" s="1"/>
      <c r="Y32" s="146"/>
      <c r="Z32" s="1"/>
    </row>
    <row r="33" spans="1:26">
      <c r="A33" s="146">
        <f t="shared" si="1"/>
        <v>0.26666666666666666</v>
      </c>
      <c r="B33" s="144">
        <v>44711</v>
      </c>
      <c r="C33" s="145">
        <v>0.41594907407407411</v>
      </c>
      <c r="D33" s="146">
        <v>123.3</v>
      </c>
      <c r="E33" s="146">
        <v>0</v>
      </c>
      <c r="F33" s="146">
        <v>3.9</v>
      </c>
      <c r="G33" s="146">
        <v>23.5</v>
      </c>
      <c r="H33" s="146">
        <v>23.5</v>
      </c>
      <c r="I33" s="146">
        <v>24.1</v>
      </c>
      <c r="J33" s="146">
        <v>20</v>
      </c>
      <c r="K33" s="146">
        <v>0.3</v>
      </c>
      <c r="L33" s="146">
        <v>4.0000000000000001E-3</v>
      </c>
      <c r="M33" s="146">
        <f t="shared" si="0"/>
        <v>6</v>
      </c>
      <c r="N33" s="146">
        <f t="shared" si="2"/>
        <v>52</v>
      </c>
      <c r="O33" s="1"/>
      <c r="P33" s="1"/>
      <c r="Q33" s="1"/>
      <c r="R33" s="1"/>
      <c r="S33" s="1"/>
      <c r="T33" s="1"/>
      <c r="U33" s="1"/>
      <c r="V33" s="1"/>
      <c r="Y33" s="146"/>
      <c r="Z33" s="1"/>
    </row>
    <row r="34" spans="1:26">
      <c r="A34" s="146">
        <f t="shared" si="1"/>
        <v>0.27500000000000002</v>
      </c>
      <c r="B34" s="144">
        <v>44711</v>
      </c>
      <c r="C34" s="145">
        <v>0.41629629629629633</v>
      </c>
      <c r="D34" s="146">
        <v>123.3</v>
      </c>
      <c r="E34" s="146">
        <v>0</v>
      </c>
      <c r="F34" s="146">
        <v>3.9</v>
      </c>
      <c r="G34" s="146">
        <v>23.5</v>
      </c>
      <c r="H34" s="146">
        <v>23.6</v>
      </c>
      <c r="I34" s="146">
        <v>24.1</v>
      </c>
      <c r="J34" s="146">
        <v>20</v>
      </c>
      <c r="K34" s="146">
        <v>0.3</v>
      </c>
      <c r="L34" s="146">
        <v>4.0000000000000001E-3</v>
      </c>
      <c r="M34" s="146">
        <f t="shared" si="0"/>
        <v>6</v>
      </c>
      <c r="N34" s="146">
        <f t="shared" si="2"/>
        <v>55</v>
      </c>
      <c r="O34" s="1"/>
      <c r="P34" s="1"/>
      <c r="Q34" s="1"/>
      <c r="R34" s="1"/>
      <c r="S34" s="1"/>
      <c r="T34" s="1"/>
      <c r="U34" s="1"/>
      <c r="V34" s="1"/>
      <c r="Y34" s="146"/>
      <c r="Z34" s="1"/>
    </row>
    <row r="35" spans="1:26">
      <c r="A35" s="146">
        <f t="shared" si="1"/>
        <v>0.28333333333333338</v>
      </c>
      <c r="B35" s="144">
        <v>44711</v>
      </c>
      <c r="C35" s="145">
        <v>0.4166435185185185</v>
      </c>
      <c r="D35" s="146">
        <v>123.3</v>
      </c>
      <c r="E35" s="146">
        <v>0</v>
      </c>
      <c r="F35" s="146">
        <v>3.9</v>
      </c>
      <c r="G35" s="146">
        <v>23.5</v>
      </c>
      <c r="H35" s="146">
        <v>23.6</v>
      </c>
      <c r="I35" s="146">
        <v>24.1</v>
      </c>
      <c r="J35" s="146">
        <v>20</v>
      </c>
      <c r="K35" s="146">
        <v>0.3</v>
      </c>
      <c r="L35" s="146">
        <v>4.0000000000000001E-3</v>
      </c>
      <c r="M35" s="146">
        <f t="shared" si="0"/>
        <v>6</v>
      </c>
      <c r="N35" s="146">
        <f t="shared" si="2"/>
        <v>58</v>
      </c>
      <c r="O35" s="1"/>
      <c r="P35" s="1"/>
      <c r="Q35" s="1"/>
      <c r="R35" s="1"/>
      <c r="S35" s="1"/>
      <c r="T35" s="1"/>
      <c r="U35" s="1"/>
      <c r="V35" s="1"/>
      <c r="Y35" s="146"/>
      <c r="Z35" s="1"/>
    </row>
    <row r="36" spans="1:26">
      <c r="A36" s="146">
        <f t="shared" si="1"/>
        <v>0.29166666666666674</v>
      </c>
      <c r="B36" s="144">
        <v>44711</v>
      </c>
      <c r="C36" s="145">
        <v>0.41700231481481481</v>
      </c>
      <c r="D36" s="146">
        <v>123.3</v>
      </c>
      <c r="E36" s="146">
        <v>0</v>
      </c>
      <c r="F36" s="146">
        <v>4.5</v>
      </c>
      <c r="G36" s="146">
        <v>23.4</v>
      </c>
      <c r="H36" s="146">
        <v>23.4</v>
      </c>
      <c r="I36" s="146">
        <v>24.1</v>
      </c>
      <c r="J36" s="146">
        <v>20</v>
      </c>
      <c r="K36" s="146">
        <v>0.3</v>
      </c>
      <c r="L36" s="146">
        <v>5.0000000000000001E-3</v>
      </c>
      <c r="M36" s="146">
        <f t="shared" si="0"/>
        <v>6</v>
      </c>
      <c r="N36" s="146">
        <f t="shared" si="2"/>
        <v>61</v>
      </c>
      <c r="O36" s="1"/>
      <c r="P36" s="1"/>
      <c r="Q36" s="1"/>
      <c r="R36" s="1"/>
      <c r="S36" s="1"/>
      <c r="T36" s="1"/>
      <c r="U36" s="1"/>
      <c r="V36" s="1"/>
      <c r="Y36" s="146"/>
      <c r="Z36" s="1"/>
    </row>
    <row r="37" spans="1:26">
      <c r="A37" s="146">
        <f t="shared" si="1"/>
        <v>0.3000000000000001</v>
      </c>
      <c r="B37" s="144">
        <v>44711</v>
      </c>
      <c r="C37" s="145">
        <v>0.41734953703703703</v>
      </c>
      <c r="D37" s="146">
        <v>123.3</v>
      </c>
      <c r="E37" s="146">
        <v>0</v>
      </c>
      <c r="F37" s="146">
        <v>4.5</v>
      </c>
      <c r="G37" s="146">
        <v>23.4</v>
      </c>
      <c r="H37" s="146">
        <v>23.6</v>
      </c>
      <c r="I37" s="146">
        <v>24.1</v>
      </c>
      <c r="J37" s="146">
        <v>20</v>
      </c>
      <c r="K37" s="146">
        <v>0.3</v>
      </c>
      <c r="L37" s="146">
        <v>5.0000000000000001E-3</v>
      </c>
      <c r="M37" s="146">
        <f t="shared" si="0"/>
        <v>6</v>
      </c>
      <c r="N37" s="146">
        <f t="shared" si="2"/>
        <v>64</v>
      </c>
      <c r="O37" s="1"/>
      <c r="P37" s="1"/>
      <c r="Q37" s="1"/>
      <c r="R37" s="1"/>
      <c r="S37" s="1"/>
      <c r="T37" s="1"/>
      <c r="U37" s="1"/>
      <c r="V37" s="1"/>
      <c r="Y37" s="146"/>
      <c r="Z37" s="1"/>
    </row>
    <row r="38" spans="1:26">
      <c r="A38" s="146">
        <f t="shared" si="1"/>
        <v>0.30833333333333346</v>
      </c>
      <c r="B38" s="144">
        <v>44711</v>
      </c>
      <c r="C38" s="145">
        <v>0.41769675925925925</v>
      </c>
      <c r="D38" s="146">
        <v>122.6</v>
      </c>
      <c r="E38" s="146">
        <v>0</v>
      </c>
      <c r="F38" s="146">
        <v>4.5</v>
      </c>
      <c r="G38" s="146">
        <v>23.4</v>
      </c>
      <c r="H38" s="146">
        <v>23.6</v>
      </c>
      <c r="I38" s="146">
        <v>24.1</v>
      </c>
      <c r="J38" s="146">
        <v>20</v>
      </c>
      <c r="K38" s="146">
        <v>0.3</v>
      </c>
      <c r="L38" s="146">
        <v>5.0000000000000001E-3</v>
      </c>
      <c r="M38" s="146">
        <f t="shared" si="0"/>
        <v>6</v>
      </c>
      <c r="N38" s="146">
        <f t="shared" si="2"/>
        <v>67</v>
      </c>
      <c r="O38" s="1"/>
      <c r="P38" s="1"/>
      <c r="Q38" s="1"/>
      <c r="R38" s="1"/>
      <c r="S38" s="1"/>
      <c r="T38" s="1"/>
      <c r="U38" s="1"/>
      <c r="V38" s="1"/>
      <c r="Y38" s="146"/>
      <c r="Z38" s="1"/>
    </row>
    <row r="39" spans="1:26">
      <c r="A39" s="146">
        <f t="shared" si="1"/>
        <v>0.31666666666666682</v>
      </c>
      <c r="B39" s="144">
        <v>44711</v>
      </c>
      <c r="C39" s="145">
        <v>0.41804398148148153</v>
      </c>
      <c r="D39" s="146">
        <v>123.3</v>
      </c>
      <c r="E39" s="146">
        <v>0</v>
      </c>
      <c r="F39" s="146">
        <v>4.5</v>
      </c>
      <c r="G39" s="146">
        <v>23.3</v>
      </c>
      <c r="H39" s="146">
        <v>23.5</v>
      </c>
      <c r="I39" s="146">
        <v>24</v>
      </c>
      <c r="J39" s="146">
        <v>20</v>
      </c>
      <c r="K39" s="146">
        <v>0.3</v>
      </c>
      <c r="L39" s="146">
        <v>5.0000000000000001E-3</v>
      </c>
      <c r="M39" s="146">
        <f t="shared" si="0"/>
        <v>6</v>
      </c>
      <c r="N39" s="146">
        <f t="shared" si="2"/>
        <v>70</v>
      </c>
      <c r="O39" s="1"/>
      <c r="P39" s="1"/>
      <c r="Q39" s="1"/>
      <c r="R39" s="1"/>
      <c r="S39" s="1"/>
      <c r="T39" s="1"/>
      <c r="U39" s="1"/>
      <c r="V39" s="1"/>
      <c r="Y39" s="146"/>
      <c r="Z39" s="1"/>
    </row>
    <row r="40" spans="1:26">
      <c r="A40" s="146">
        <f t="shared" si="1"/>
        <v>0.32500000000000018</v>
      </c>
      <c r="B40" s="144">
        <v>44711</v>
      </c>
      <c r="C40" s="145">
        <v>0.4183912037037037</v>
      </c>
      <c r="D40" s="146">
        <v>122.6</v>
      </c>
      <c r="E40" s="146">
        <v>0</v>
      </c>
      <c r="F40" s="146">
        <v>4.5</v>
      </c>
      <c r="G40" s="146">
        <v>23.3</v>
      </c>
      <c r="H40" s="146">
        <v>23.5</v>
      </c>
      <c r="I40" s="146">
        <v>24</v>
      </c>
      <c r="J40" s="146">
        <v>20</v>
      </c>
      <c r="K40" s="146">
        <v>0.3</v>
      </c>
      <c r="L40" s="146">
        <v>6.0000000000000001E-3</v>
      </c>
      <c r="M40" s="146">
        <f t="shared" si="0"/>
        <v>6</v>
      </c>
      <c r="N40" s="146">
        <f t="shared" si="2"/>
        <v>73</v>
      </c>
      <c r="O40" s="1"/>
      <c r="P40" s="1"/>
      <c r="Q40" s="1"/>
      <c r="R40" s="1"/>
      <c r="S40" s="1"/>
      <c r="T40" s="1"/>
      <c r="U40" s="1"/>
      <c r="V40" s="1"/>
      <c r="Y40" s="146"/>
      <c r="Z40" s="1"/>
    </row>
    <row r="41" spans="1:26">
      <c r="A41" s="146">
        <f t="shared" si="1"/>
        <v>0.33333333333333354</v>
      </c>
      <c r="B41" s="144">
        <v>44711</v>
      </c>
      <c r="C41" s="145">
        <v>0.41873842592592592</v>
      </c>
      <c r="D41" s="146">
        <v>122.6</v>
      </c>
      <c r="E41" s="146">
        <v>0</v>
      </c>
      <c r="F41" s="146">
        <v>5.0999999999999996</v>
      </c>
      <c r="G41" s="146">
        <v>23.3</v>
      </c>
      <c r="H41" s="146">
        <v>23.6</v>
      </c>
      <c r="I41" s="146">
        <v>24</v>
      </c>
      <c r="J41" s="146">
        <v>20</v>
      </c>
      <c r="K41" s="146">
        <v>0.3</v>
      </c>
      <c r="L41" s="146">
        <v>6.0000000000000001E-3</v>
      </c>
      <c r="M41" s="146">
        <f t="shared" si="0"/>
        <v>6</v>
      </c>
      <c r="N41" s="146">
        <f t="shared" si="2"/>
        <v>76</v>
      </c>
      <c r="O41" s="1"/>
      <c r="P41" s="1"/>
      <c r="Q41" s="1"/>
      <c r="R41" s="1"/>
      <c r="S41" s="1"/>
      <c r="T41" s="1"/>
      <c r="U41" s="1"/>
      <c r="V41" s="1"/>
      <c r="Y41" s="146"/>
      <c r="Z41" s="1"/>
    </row>
    <row r="42" spans="1:26">
      <c r="A42" s="146">
        <f t="shared" si="1"/>
        <v>0.3416666666666669</v>
      </c>
      <c r="B42" s="144">
        <v>44711</v>
      </c>
      <c r="C42" s="145">
        <v>0.41908564814814814</v>
      </c>
      <c r="D42" s="146">
        <v>122.6</v>
      </c>
      <c r="E42" s="146">
        <v>0</v>
      </c>
      <c r="F42" s="146">
        <v>5.0999999999999996</v>
      </c>
      <c r="G42" s="146">
        <v>23.3</v>
      </c>
      <c r="H42" s="146">
        <v>23.4</v>
      </c>
      <c r="I42" s="146">
        <v>24</v>
      </c>
      <c r="J42" s="146">
        <v>20</v>
      </c>
      <c r="K42" s="146">
        <v>0.3</v>
      </c>
      <c r="L42" s="146">
        <v>6.0000000000000001E-3</v>
      </c>
      <c r="M42" s="146">
        <f t="shared" si="0"/>
        <v>6</v>
      </c>
      <c r="N42" s="146">
        <f t="shared" si="2"/>
        <v>79</v>
      </c>
      <c r="O42" s="1"/>
      <c r="P42" s="1"/>
      <c r="Q42" s="1"/>
      <c r="R42" s="1"/>
      <c r="S42" s="1"/>
      <c r="T42" s="1"/>
      <c r="U42" s="1"/>
      <c r="V42" s="1"/>
      <c r="Y42" s="146"/>
      <c r="Z42" s="1"/>
    </row>
    <row r="43" spans="1:26">
      <c r="A43" s="146">
        <f t="shared" si="1"/>
        <v>0.35000000000000026</v>
      </c>
      <c r="B43" s="144">
        <v>44711</v>
      </c>
      <c r="C43" s="145">
        <v>0.41943287037037041</v>
      </c>
      <c r="D43" s="146">
        <v>122.6</v>
      </c>
      <c r="E43" s="146">
        <v>0</v>
      </c>
      <c r="F43" s="146">
        <v>5.0999999999999996</v>
      </c>
      <c r="G43" s="146">
        <v>23.3</v>
      </c>
      <c r="H43" s="146">
        <v>23.4</v>
      </c>
      <c r="I43" s="146">
        <v>24</v>
      </c>
      <c r="J43" s="146">
        <v>20</v>
      </c>
      <c r="K43" s="146">
        <v>0.3</v>
      </c>
      <c r="L43" s="146">
        <v>6.0000000000000001E-3</v>
      </c>
      <c r="M43" s="146">
        <f t="shared" si="0"/>
        <v>6</v>
      </c>
      <c r="N43" s="146">
        <f t="shared" si="2"/>
        <v>82</v>
      </c>
      <c r="O43" s="1"/>
      <c r="P43" s="1"/>
      <c r="Q43" s="1"/>
      <c r="R43" s="1"/>
      <c r="S43" s="1"/>
      <c r="T43" s="1"/>
      <c r="U43" s="1"/>
      <c r="V43" s="1"/>
      <c r="Y43" s="146"/>
      <c r="Z43" s="1"/>
    </row>
    <row r="44" spans="1:26">
      <c r="A44" s="146">
        <f t="shared" si="1"/>
        <v>0.35833333333333361</v>
      </c>
      <c r="B44" s="144">
        <v>44711</v>
      </c>
      <c r="C44" s="145">
        <v>0.41978009259259258</v>
      </c>
      <c r="D44" s="146">
        <v>122.6</v>
      </c>
      <c r="E44" s="146">
        <v>0</v>
      </c>
      <c r="F44" s="146">
        <v>5.0999999999999996</v>
      </c>
      <c r="G44" s="146">
        <v>23.3</v>
      </c>
      <c r="H44" s="146">
        <v>23.4</v>
      </c>
      <c r="I44" s="146">
        <v>24</v>
      </c>
      <c r="J44" s="146">
        <v>20</v>
      </c>
      <c r="K44" s="146">
        <v>0.3</v>
      </c>
      <c r="L44" s="146">
        <v>7.0000000000000001E-3</v>
      </c>
      <c r="M44" s="146">
        <f t="shared" si="0"/>
        <v>6</v>
      </c>
      <c r="N44" s="146">
        <f t="shared" si="2"/>
        <v>85</v>
      </c>
      <c r="O44" s="1"/>
      <c r="P44" s="1"/>
      <c r="Q44" s="1"/>
      <c r="R44" s="1"/>
      <c r="S44" s="1"/>
      <c r="T44" s="1"/>
      <c r="U44" s="1"/>
      <c r="V44" s="1"/>
      <c r="Y44" s="146"/>
      <c r="Z44" s="1"/>
    </row>
    <row r="45" spans="1:26">
      <c r="A45" s="146">
        <f t="shared" si="1"/>
        <v>0.36666666666666697</v>
      </c>
      <c r="B45" s="144">
        <v>44711</v>
      </c>
      <c r="C45" s="145">
        <v>0.4201273148148148</v>
      </c>
      <c r="D45" s="146">
        <v>122</v>
      </c>
      <c r="E45" s="146">
        <v>0</v>
      </c>
      <c r="F45" s="146">
        <v>5.8</v>
      </c>
      <c r="G45" s="146">
        <v>23.3</v>
      </c>
      <c r="H45" s="146">
        <v>23.5</v>
      </c>
      <c r="I45" s="146">
        <v>24</v>
      </c>
      <c r="J45" s="146">
        <v>20</v>
      </c>
      <c r="K45" s="146">
        <v>0.3</v>
      </c>
      <c r="L45" s="146">
        <v>7.0000000000000001E-3</v>
      </c>
      <c r="M45" s="146">
        <f t="shared" si="0"/>
        <v>6</v>
      </c>
      <c r="N45" s="146">
        <f t="shared" si="2"/>
        <v>88</v>
      </c>
      <c r="O45" s="1"/>
      <c r="P45" s="1"/>
      <c r="Q45" s="1"/>
      <c r="R45" s="1"/>
      <c r="S45" s="1"/>
      <c r="T45" s="1"/>
      <c r="U45" s="1"/>
      <c r="V45" s="1"/>
      <c r="Y45" s="146"/>
      <c r="Z45" s="1"/>
    </row>
    <row r="46" spans="1:26">
      <c r="A46" s="146">
        <f t="shared" si="1"/>
        <v>0.37500000000000033</v>
      </c>
      <c r="B46" s="144">
        <v>44711</v>
      </c>
      <c r="C46" s="145">
        <v>0.42047453703703702</v>
      </c>
      <c r="D46" s="146">
        <v>122</v>
      </c>
      <c r="E46" s="146">
        <v>0</v>
      </c>
      <c r="F46" s="146">
        <v>5.8</v>
      </c>
      <c r="G46" s="146">
        <v>23.3</v>
      </c>
      <c r="H46" s="146">
        <v>23.5</v>
      </c>
      <c r="I46" s="146">
        <v>24</v>
      </c>
      <c r="J46" s="146">
        <v>20</v>
      </c>
      <c r="K46" s="146">
        <v>0.3</v>
      </c>
      <c r="L46" s="146">
        <v>7.0000000000000001E-3</v>
      </c>
      <c r="M46" s="146">
        <f t="shared" si="0"/>
        <v>6</v>
      </c>
      <c r="N46" s="146">
        <f t="shared" si="2"/>
        <v>91</v>
      </c>
      <c r="O46" s="1"/>
      <c r="P46" s="1"/>
      <c r="Q46" s="1"/>
      <c r="R46" s="1"/>
      <c r="S46" s="1"/>
      <c r="T46" s="1"/>
      <c r="U46" s="1"/>
      <c r="V46" s="1"/>
      <c r="Y46" s="146"/>
      <c r="Z46" s="1"/>
    </row>
    <row r="47" spans="1:26">
      <c r="A47" s="146">
        <f t="shared" si="1"/>
        <v>0.38333333333333369</v>
      </c>
      <c r="B47" s="144">
        <v>44711</v>
      </c>
      <c r="C47" s="145">
        <v>0.4208217592592593</v>
      </c>
      <c r="D47" s="146">
        <v>122</v>
      </c>
      <c r="E47" s="146">
        <v>0</v>
      </c>
      <c r="F47" s="146">
        <v>5.8</v>
      </c>
      <c r="G47" s="146">
        <v>23.3</v>
      </c>
      <c r="H47" s="146">
        <v>23.4</v>
      </c>
      <c r="I47" s="146">
        <v>23.9</v>
      </c>
      <c r="J47" s="146">
        <v>20</v>
      </c>
      <c r="K47" s="146">
        <v>0.3</v>
      </c>
      <c r="L47" s="146">
        <v>7.0000000000000001E-3</v>
      </c>
      <c r="M47" s="146">
        <f t="shared" si="0"/>
        <v>6</v>
      </c>
      <c r="N47" s="146">
        <f t="shared" si="2"/>
        <v>94</v>
      </c>
      <c r="O47" s="1"/>
      <c r="P47" s="1"/>
      <c r="Q47" s="1"/>
      <c r="R47" s="1"/>
      <c r="S47" s="1"/>
      <c r="T47" s="1"/>
      <c r="U47" s="1"/>
      <c r="V47" s="1"/>
      <c r="Y47" s="146"/>
      <c r="Z47" s="1"/>
    </row>
    <row r="48" spans="1:26">
      <c r="A48" s="146">
        <f t="shared" si="1"/>
        <v>0.39166666666666705</v>
      </c>
      <c r="B48" s="144">
        <v>44711</v>
      </c>
      <c r="C48" s="145">
        <v>0.42116898148148146</v>
      </c>
      <c r="D48" s="146">
        <v>122</v>
      </c>
      <c r="E48" s="146">
        <v>0</v>
      </c>
      <c r="F48" s="146">
        <v>6.4</v>
      </c>
      <c r="G48" s="146">
        <v>23.3</v>
      </c>
      <c r="H48" s="146">
        <v>23.4</v>
      </c>
      <c r="I48" s="146">
        <v>24</v>
      </c>
      <c r="J48" s="146">
        <v>20</v>
      </c>
      <c r="K48" s="146">
        <v>0.3</v>
      </c>
      <c r="L48" s="146">
        <v>8.0000000000000002E-3</v>
      </c>
      <c r="M48" s="146">
        <f t="shared" si="0"/>
        <v>6</v>
      </c>
      <c r="N48" s="146">
        <f t="shared" si="2"/>
        <v>97</v>
      </c>
      <c r="O48" s="1"/>
      <c r="P48" s="146"/>
      <c r="Q48" s="1"/>
      <c r="R48" s="1"/>
      <c r="S48" s="1"/>
      <c r="T48" s="1"/>
      <c r="U48" s="1"/>
      <c r="V48" s="1"/>
      <c r="Y48" s="146"/>
      <c r="Z48" s="1"/>
    </row>
    <row r="49" spans="1:26">
      <c r="A49" s="146">
        <f t="shared" si="1"/>
        <v>0.40000000000000041</v>
      </c>
      <c r="B49" s="144">
        <v>44711</v>
      </c>
      <c r="C49" s="145">
        <v>0.42151620370370368</v>
      </c>
      <c r="D49" s="146">
        <v>121.3</v>
      </c>
      <c r="E49" s="146">
        <v>0</v>
      </c>
      <c r="F49" s="146">
        <v>6.4</v>
      </c>
      <c r="G49" s="146">
        <v>23.3</v>
      </c>
      <c r="H49" s="146">
        <v>23.5</v>
      </c>
      <c r="I49" s="146">
        <v>23.9</v>
      </c>
      <c r="J49" s="146">
        <v>20</v>
      </c>
      <c r="K49" s="146">
        <v>0.3</v>
      </c>
      <c r="L49" s="146">
        <v>8.0000000000000002E-3</v>
      </c>
      <c r="M49" s="146">
        <f t="shared" si="0"/>
        <v>6</v>
      </c>
      <c r="N49" s="146">
        <f t="shared" si="2"/>
        <v>100</v>
      </c>
      <c r="Y49" s="146"/>
      <c r="Z49" s="1"/>
    </row>
    <row r="50" spans="1:26">
      <c r="A50" s="146">
        <f t="shared" si="1"/>
        <v>0.40833333333333377</v>
      </c>
      <c r="B50" s="144">
        <v>44711</v>
      </c>
      <c r="C50" s="145">
        <v>0.42186342592592596</v>
      </c>
      <c r="D50" s="146">
        <v>121.3</v>
      </c>
      <c r="E50" s="146">
        <v>0</v>
      </c>
      <c r="F50" s="146">
        <v>6.4</v>
      </c>
      <c r="G50" s="146">
        <v>23.3</v>
      </c>
      <c r="H50" s="146">
        <v>23.4</v>
      </c>
      <c r="I50" s="146">
        <v>23.9</v>
      </c>
      <c r="J50" s="146">
        <v>20</v>
      </c>
      <c r="K50" s="146">
        <v>0.3</v>
      </c>
      <c r="L50" s="146">
        <v>8.0000000000000002E-3</v>
      </c>
      <c r="M50" s="146">
        <f t="shared" si="0"/>
        <v>6</v>
      </c>
      <c r="N50" s="146">
        <f t="shared" si="2"/>
        <v>103</v>
      </c>
      <c r="Y50" s="146"/>
      <c r="Z50" s="1"/>
    </row>
    <row r="51" spans="1:26">
      <c r="A51" s="146">
        <f t="shared" si="1"/>
        <v>0.41666666666666713</v>
      </c>
      <c r="B51" s="144">
        <v>44711</v>
      </c>
      <c r="C51" s="145">
        <v>0.42221064814814818</v>
      </c>
      <c r="D51" s="146">
        <v>121.3</v>
      </c>
      <c r="E51" s="146">
        <v>0</v>
      </c>
      <c r="F51" s="146">
        <v>6.4</v>
      </c>
      <c r="G51" s="146">
        <v>23.3</v>
      </c>
      <c r="H51" s="146">
        <v>23.4</v>
      </c>
      <c r="I51" s="146">
        <v>23.9</v>
      </c>
      <c r="J51" s="146">
        <v>20</v>
      </c>
      <c r="K51" s="146">
        <v>0.3</v>
      </c>
      <c r="L51" s="146">
        <v>8.0000000000000002E-3</v>
      </c>
      <c r="M51" s="146">
        <f t="shared" si="0"/>
        <v>6</v>
      </c>
      <c r="N51" s="146">
        <f t="shared" si="2"/>
        <v>106</v>
      </c>
      <c r="Y51" s="146"/>
      <c r="Z51" s="1"/>
    </row>
    <row r="52" spans="1:26">
      <c r="A52" s="146">
        <f t="shared" si="1"/>
        <v>0.42500000000000049</v>
      </c>
      <c r="B52" s="144">
        <v>44711</v>
      </c>
      <c r="C52" s="145">
        <v>0.42255787037037035</v>
      </c>
      <c r="D52" s="146">
        <v>121.3</v>
      </c>
      <c r="E52" s="146">
        <v>0</v>
      </c>
      <c r="F52" s="146">
        <v>7</v>
      </c>
      <c r="G52" s="146">
        <v>23.3</v>
      </c>
      <c r="H52" s="146">
        <v>23.5</v>
      </c>
      <c r="I52" s="146">
        <v>23.8</v>
      </c>
      <c r="J52" s="146">
        <v>20</v>
      </c>
      <c r="K52" s="146">
        <v>0.3</v>
      </c>
      <c r="L52" s="146">
        <v>8.9999999999999993E-3</v>
      </c>
      <c r="M52" s="146">
        <f t="shared" si="0"/>
        <v>6</v>
      </c>
      <c r="N52" s="146">
        <f t="shared" si="2"/>
        <v>109</v>
      </c>
      <c r="Y52" s="146"/>
      <c r="Z52" s="1"/>
    </row>
    <row r="53" spans="1:26">
      <c r="A53" s="146">
        <f t="shared" si="1"/>
        <v>0.43333333333333385</v>
      </c>
      <c r="B53" s="144">
        <v>44711</v>
      </c>
      <c r="C53" s="145">
        <v>0.42290509259259257</v>
      </c>
      <c r="D53" s="146">
        <v>121.3</v>
      </c>
      <c r="E53" s="146">
        <v>0</v>
      </c>
      <c r="F53" s="146">
        <v>7</v>
      </c>
      <c r="G53" s="146">
        <v>23.3</v>
      </c>
      <c r="H53" s="146">
        <v>23.4</v>
      </c>
      <c r="I53" s="146">
        <v>23.9</v>
      </c>
      <c r="J53" s="146">
        <v>20</v>
      </c>
      <c r="K53" s="146">
        <v>0.3</v>
      </c>
      <c r="L53" s="146">
        <v>8.9999999999999993E-3</v>
      </c>
      <c r="M53" s="146">
        <f t="shared" si="0"/>
        <v>6</v>
      </c>
      <c r="N53" s="146">
        <f t="shared" si="2"/>
        <v>112</v>
      </c>
      <c r="Y53" s="1"/>
      <c r="Z53" s="1"/>
    </row>
    <row r="54" spans="1:26">
      <c r="A54" s="146">
        <f t="shared" si="1"/>
        <v>0.44166666666666721</v>
      </c>
      <c r="B54" s="144">
        <v>44711</v>
      </c>
      <c r="C54" s="145">
        <v>0.42325231481481485</v>
      </c>
      <c r="D54" s="146">
        <v>121.3</v>
      </c>
      <c r="E54" s="146">
        <v>0</v>
      </c>
      <c r="F54" s="146">
        <v>7</v>
      </c>
      <c r="G54" s="146">
        <v>23.3</v>
      </c>
      <c r="H54" s="146">
        <v>23.4</v>
      </c>
      <c r="I54" s="146">
        <v>23.8</v>
      </c>
      <c r="J54" s="146">
        <v>20</v>
      </c>
      <c r="K54" s="146">
        <v>0.3</v>
      </c>
      <c r="L54" s="146">
        <v>8.9999999999999993E-3</v>
      </c>
      <c r="M54" s="146">
        <f t="shared" si="0"/>
        <v>6</v>
      </c>
      <c r="N54" s="146">
        <f t="shared" si="2"/>
        <v>115</v>
      </c>
      <c r="Y54" s="1"/>
      <c r="Z54" s="1"/>
    </row>
    <row r="55" spans="1:26">
      <c r="A55" s="146">
        <f t="shared" si="1"/>
        <v>0.45000000000000057</v>
      </c>
      <c r="B55" s="144">
        <v>44711</v>
      </c>
      <c r="C55" s="145">
        <v>0.42359953703703707</v>
      </c>
      <c r="D55" s="146">
        <v>120.6</v>
      </c>
      <c r="E55" s="146">
        <v>0</v>
      </c>
      <c r="F55" s="146">
        <v>7</v>
      </c>
      <c r="G55" s="146">
        <v>23.3</v>
      </c>
      <c r="H55" s="146">
        <v>23.4</v>
      </c>
      <c r="I55" s="146">
        <v>23.9</v>
      </c>
      <c r="J55" s="146">
        <v>20</v>
      </c>
      <c r="K55" s="146">
        <v>0.3</v>
      </c>
      <c r="L55" s="146">
        <v>8.9999999999999993E-3</v>
      </c>
      <c r="M55" s="146">
        <f t="shared" si="0"/>
        <v>6</v>
      </c>
      <c r="N55" s="146">
        <f t="shared" si="2"/>
        <v>118</v>
      </c>
      <c r="Y55" s="1"/>
      <c r="Z55" s="1"/>
    </row>
    <row r="56" spans="1:26">
      <c r="A56" s="146">
        <f t="shared" si="1"/>
        <v>0.45833333333333393</v>
      </c>
      <c r="B56" s="144">
        <v>44711</v>
      </c>
      <c r="C56" s="145">
        <v>0.42394675925925923</v>
      </c>
      <c r="D56" s="146">
        <v>120.6</v>
      </c>
      <c r="E56" s="146">
        <v>0</v>
      </c>
      <c r="F56" s="146">
        <v>7.7</v>
      </c>
      <c r="G56" s="146">
        <v>23.3</v>
      </c>
      <c r="H56" s="146">
        <v>23.4</v>
      </c>
      <c r="I56" s="146">
        <v>23.9</v>
      </c>
      <c r="J56" s="146">
        <v>20</v>
      </c>
      <c r="K56" s="146">
        <v>0.3</v>
      </c>
      <c r="L56" s="146">
        <v>0.01</v>
      </c>
      <c r="M56" s="146">
        <f t="shared" si="0"/>
        <v>6</v>
      </c>
      <c r="N56" s="146">
        <f t="shared" si="2"/>
        <v>121</v>
      </c>
    </row>
    <row r="57" spans="1:26">
      <c r="A57" s="146">
        <f t="shared" si="1"/>
        <v>0.46666666666666728</v>
      </c>
      <c r="B57" s="144">
        <v>44711</v>
      </c>
      <c r="C57" s="145">
        <v>0.42429398148148145</v>
      </c>
      <c r="D57" s="146">
        <v>120.6</v>
      </c>
      <c r="E57" s="146">
        <v>0</v>
      </c>
      <c r="F57" s="146">
        <v>7.7</v>
      </c>
      <c r="G57" s="146">
        <v>23.3</v>
      </c>
      <c r="H57" s="146">
        <v>23.4</v>
      </c>
      <c r="I57" s="146">
        <v>23.9</v>
      </c>
      <c r="J57" s="146">
        <v>20</v>
      </c>
      <c r="K57" s="146">
        <v>0.3</v>
      </c>
      <c r="L57" s="146">
        <v>0.01</v>
      </c>
      <c r="M57" s="146">
        <f t="shared" si="0"/>
        <v>6</v>
      </c>
      <c r="N57" s="146">
        <f t="shared" si="2"/>
        <v>124</v>
      </c>
    </row>
    <row r="58" spans="1:26">
      <c r="A58" s="146">
        <f t="shared" si="1"/>
        <v>0.47500000000000064</v>
      </c>
      <c r="B58" s="144">
        <v>44711</v>
      </c>
      <c r="C58" s="145">
        <v>0.42464120370370373</v>
      </c>
      <c r="D58" s="146">
        <v>120.6</v>
      </c>
      <c r="E58" s="146">
        <v>0</v>
      </c>
      <c r="F58" s="146">
        <v>7.7</v>
      </c>
      <c r="G58" s="146">
        <v>23.3</v>
      </c>
      <c r="H58" s="146">
        <v>23.4</v>
      </c>
      <c r="I58" s="146">
        <v>23.9</v>
      </c>
      <c r="J58" s="146">
        <v>20</v>
      </c>
      <c r="K58" s="146">
        <v>0.3</v>
      </c>
      <c r="L58" s="146">
        <v>0.01</v>
      </c>
      <c r="M58" s="146">
        <f t="shared" si="0"/>
        <v>6</v>
      </c>
      <c r="N58" s="146">
        <f t="shared" si="2"/>
        <v>127</v>
      </c>
    </row>
    <row r="59" spans="1:26">
      <c r="A59" s="146">
        <f t="shared" si="1"/>
        <v>0.483333333333334</v>
      </c>
      <c r="B59" s="144">
        <v>44711</v>
      </c>
      <c r="C59" s="145">
        <v>0.42498842592592595</v>
      </c>
      <c r="D59" s="146">
        <v>120.6</v>
      </c>
      <c r="E59" s="146">
        <v>0</v>
      </c>
      <c r="F59" s="146">
        <v>7.7</v>
      </c>
      <c r="G59" s="146">
        <v>23.2</v>
      </c>
      <c r="H59" s="146">
        <v>23.3</v>
      </c>
      <c r="I59" s="146">
        <v>23.9</v>
      </c>
      <c r="J59" s="146">
        <v>20</v>
      </c>
      <c r="K59" s="146">
        <v>0.3</v>
      </c>
      <c r="L59" s="146">
        <v>0.01</v>
      </c>
      <c r="M59" s="146">
        <f t="shared" si="0"/>
        <v>6</v>
      </c>
      <c r="N59" s="146">
        <f t="shared" si="2"/>
        <v>130</v>
      </c>
    </row>
    <row r="60" spans="1:26">
      <c r="A60" s="146">
        <f t="shared" si="1"/>
        <v>0.49166666666666736</v>
      </c>
      <c r="B60" s="144">
        <v>44711</v>
      </c>
      <c r="C60" s="145">
        <v>0.42533564814814812</v>
      </c>
      <c r="D60" s="146">
        <v>119.9</v>
      </c>
      <c r="E60" s="146">
        <v>0</v>
      </c>
      <c r="F60" s="146">
        <v>8.3000000000000007</v>
      </c>
      <c r="G60" s="146">
        <v>23.2</v>
      </c>
      <c r="H60" s="146">
        <v>23.4</v>
      </c>
      <c r="I60" s="146">
        <v>23.9</v>
      </c>
      <c r="J60" s="146">
        <v>20</v>
      </c>
      <c r="K60" s="146">
        <v>0.3</v>
      </c>
      <c r="L60" s="146">
        <v>1.0999999999999999E-2</v>
      </c>
      <c r="M60" s="146">
        <f t="shared" si="0"/>
        <v>6</v>
      </c>
      <c r="N60" s="146">
        <f t="shared" si="2"/>
        <v>133</v>
      </c>
    </row>
    <row r="61" spans="1:26">
      <c r="A61" s="146">
        <f t="shared" si="1"/>
        <v>0.50000000000000067</v>
      </c>
      <c r="B61" s="144">
        <v>44711</v>
      </c>
      <c r="C61" s="145">
        <v>0.42568287037037034</v>
      </c>
      <c r="D61" s="146">
        <v>119.9</v>
      </c>
      <c r="E61" s="146">
        <v>0</v>
      </c>
      <c r="F61" s="146">
        <v>8.3000000000000007</v>
      </c>
      <c r="G61" s="146">
        <v>23.2</v>
      </c>
      <c r="H61" s="146">
        <v>23.3</v>
      </c>
      <c r="I61" s="146">
        <v>23.9</v>
      </c>
      <c r="J61" s="146">
        <v>20</v>
      </c>
      <c r="K61" s="146">
        <v>0.3</v>
      </c>
      <c r="L61" s="146">
        <v>1.0999999999999999E-2</v>
      </c>
      <c r="M61" s="146">
        <f t="shared" si="0"/>
        <v>6</v>
      </c>
      <c r="N61" s="146">
        <f t="shared" si="2"/>
        <v>136</v>
      </c>
    </row>
    <row r="62" spans="1:26">
      <c r="A62" s="146">
        <f t="shared" si="1"/>
        <v>0.50833333333333397</v>
      </c>
      <c r="B62" s="144">
        <v>44711</v>
      </c>
      <c r="C62" s="145">
        <v>0.42603009259259261</v>
      </c>
      <c r="D62" s="146">
        <v>119.9</v>
      </c>
      <c r="E62" s="146">
        <v>0</v>
      </c>
      <c r="F62" s="146">
        <v>8.3000000000000007</v>
      </c>
      <c r="G62" s="146">
        <v>23.3</v>
      </c>
      <c r="H62" s="146">
        <v>23.4</v>
      </c>
      <c r="I62" s="146">
        <v>23.9</v>
      </c>
      <c r="J62" s="146">
        <v>20</v>
      </c>
      <c r="K62" s="146">
        <v>0.3</v>
      </c>
      <c r="L62" s="146">
        <v>1.0999999999999999E-2</v>
      </c>
      <c r="M62" s="146">
        <f t="shared" si="0"/>
        <v>6</v>
      </c>
      <c r="N62" s="146">
        <f t="shared" si="2"/>
        <v>139</v>
      </c>
    </row>
    <row r="63" spans="1:26">
      <c r="A63" s="146">
        <f t="shared" si="1"/>
        <v>0.51666666666666727</v>
      </c>
      <c r="B63" s="144">
        <v>44711</v>
      </c>
      <c r="C63" s="145">
        <v>0.42638888888888887</v>
      </c>
      <c r="D63" s="146">
        <v>119.9</v>
      </c>
      <c r="E63" s="146">
        <v>0</v>
      </c>
      <c r="F63" s="146">
        <v>8.3000000000000007</v>
      </c>
      <c r="G63" s="146">
        <v>23.3</v>
      </c>
      <c r="H63" s="146">
        <v>23.3</v>
      </c>
      <c r="I63" s="146">
        <v>23.9</v>
      </c>
      <c r="J63" s="146">
        <v>20</v>
      </c>
      <c r="K63" s="146">
        <v>0.3</v>
      </c>
      <c r="L63" s="146">
        <v>1.0999999999999999E-2</v>
      </c>
      <c r="M63" s="146">
        <f t="shared" si="0"/>
        <v>6</v>
      </c>
      <c r="N63" s="146">
        <f t="shared" si="2"/>
        <v>142</v>
      </c>
    </row>
    <row r="64" spans="1:26">
      <c r="A64" s="146">
        <f t="shared" si="1"/>
        <v>0.52500000000000058</v>
      </c>
      <c r="B64" s="144">
        <v>44711</v>
      </c>
      <c r="C64" s="145">
        <v>0.42673611111111115</v>
      </c>
      <c r="D64" s="146">
        <v>119.9</v>
      </c>
      <c r="E64" s="146">
        <v>0</v>
      </c>
      <c r="F64" s="146">
        <v>8.9</v>
      </c>
      <c r="G64" s="146">
        <v>23.2</v>
      </c>
      <c r="H64" s="146">
        <v>23.4</v>
      </c>
      <c r="I64" s="146">
        <v>23.9</v>
      </c>
      <c r="J64" s="146">
        <v>20</v>
      </c>
      <c r="K64" s="146">
        <v>0.3</v>
      </c>
      <c r="L64" s="146">
        <v>1.2E-2</v>
      </c>
      <c r="M64" s="146">
        <f t="shared" si="0"/>
        <v>6</v>
      </c>
      <c r="N64" s="146">
        <f t="shared" si="2"/>
        <v>145</v>
      </c>
    </row>
    <row r="65" spans="1:14">
      <c r="A65" s="146">
        <f t="shared" si="1"/>
        <v>0.53333333333333388</v>
      </c>
      <c r="B65" s="144">
        <v>44711</v>
      </c>
      <c r="C65" s="145">
        <v>0.42708333333333331</v>
      </c>
      <c r="D65" s="146">
        <v>119.3</v>
      </c>
      <c r="E65" s="146">
        <v>0</v>
      </c>
      <c r="F65" s="146">
        <v>8.9</v>
      </c>
      <c r="G65" s="146">
        <v>23.2</v>
      </c>
      <c r="H65" s="146">
        <v>23.5</v>
      </c>
      <c r="I65" s="146">
        <v>23.9</v>
      </c>
      <c r="J65" s="146">
        <v>20</v>
      </c>
      <c r="K65" s="146">
        <v>0.3</v>
      </c>
      <c r="L65" s="146">
        <v>1.2E-2</v>
      </c>
      <c r="M65" s="146">
        <f t="shared" si="0"/>
        <v>6</v>
      </c>
      <c r="N65" s="146">
        <f t="shared" si="2"/>
        <v>148</v>
      </c>
    </row>
    <row r="66" spans="1:14">
      <c r="A66" s="146">
        <f t="shared" si="1"/>
        <v>0.54166666666666718</v>
      </c>
      <c r="B66" s="144">
        <v>44711</v>
      </c>
      <c r="C66" s="145">
        <v>0.42743055555555554</v>
      </c>
      <c r="D66" s="146">
        <v>119.3</v>
      </c>
      <c r="E66" s="146">
        <v>0</v>
      </c>
      <c r="F66" s="146">
        <v>8.9</v>
      </c>
      <c r="G66" s="146">
        <v>23.2</v>
      </c>
      <c r="H66" s="146">
        <v>23.4</v>
      </c>
      <c r="I66" s="146">
        <v>23.9</v>
      </c>
      <c r="J66" s="146">
        <v>20</v>
      </c>
      <c r="K66" s="146">
        <v>0.3</v>
      </c>
      <c r="L66" s="146">
        <v>1.2E-2</v>
      </c>
      <c r="M66" s="146">
        <f t="shared" si="0"/>
        <v>6</v>
      </c>
      <c r="N66" s="146">
        <f t="shared" si="2"/>
        <v>151</v>
      </c>
    </row>
    <row r="67" spans="1:14">
      <c r="A67" s="146">
        <f t="shared" si="1"/>
        <v>0.55000000000000049</v>
      </c>
      <c r="B67" s="144">
        <v>44711</v>
      </c>
      <c r="C67" s="145">
        <v>0.42777777777777781</v>
      </c>
      <c r="D67" s="146">
        <v>119.3</v>
      </c>
      <c r="E67" s="146">
        <v>0</v>
      </c>
      <c r="F67" s="146">
        <v>8.9</v>
      </c>
      <c r="G67" s="146">
        <v>23.3</v>
      </c>
      <c r="H67" s="146">
        <v>23.3</v>
      </c>
      <c r="I67" s="146">
        <v>23.8</v>
      </c>
      <c r="J67" s="146">
        <v>20</v>
      </c>
      <c r="K67" s="146">
        <v>0.3</v>
      </c>
      <c r="L67" s="146">
        <v>1.2E-2</v>
      </c>
      <c r="M67" s="146">
        <f t="shared" ref="M67:M130" si="5">J67*K67</f>
        <v>6</v>
      </c>
      <c r="N67" s="146">
        <f t="shared" si="2"/>
        <v>154</v>
      </c>
    </row>
    <row r="68" spans="1:14">
      <c r="A68" s="146">
        <f t="shared" ref="A68:A131" si="6">A67+30/3600</f>
        <v>0.55833333333333379</v>
      </c>
      <c r="B68" s="144">
        <v>44711</v>
      </c>
      <c r="C68" s="145">
        <v>0.42812500000000003</v>
      </c>
      <c r="D68" s="146">
        <v>119.3</v>
      </c>
      <c r="E68" s="146">
        <v>0</v>
      </c>
      <c r="F68" s="146">
        <v>9.6</v>
      </c>
      <c r="G68" s="146">
        <v>23.2</v>
      </c>
      <c r="H68" s="146">
        <v>23.3</v>
      </c>
      <c r="I68" s="146">
        <v>23.8</v>
      </c>
      <c r="J68" s="146">
        <v>20</v>
      </c>
      <c r="K68" s="146">
        <v>0.3</v>
      </c>
      <c r="L68" s="146">
        <v>1.2999999999999999E-2</v>
      </c>
      <c r="M68" s="146">
        <f t="shared" si="5"/>
        <v>6</v>
      </c>
      <c r="N68" s="146">
        <f t="shared" ref="N68:N131" si="7">K68*10+N67</f>
        <v>157</v>
      </c>
    </row>
    <row r="69" spans="1:14">
      <c r="A69" s="146">
        <f t="shared" si="6"/>
        <v>0.5666666666666671</v>
      </c>
      <c r="B69" s="144">
        <v>44711</v>
      </c>
      <c r="C69" s="145">
        <v>0.4284722222222222</v>
      </c>
      <c r="D69" s="146">
        <v>119.3</v>
      </c>
      <c r="E69" s="146">
        <v>0</v>
      </c>
      <c r="F69" s="146">
        <v>9.6</v>
      </c>
      <c r="G69" s="146">
        <v>23.2</v>
      </c>
      <c r="H69" s="146">
        <v>23.4</v>
      </c>
      <c r="I69" s="146">
        <v>23.9</v>
      </c>
      <c r="J69" s="146">
        <v>20</v>
      </c>
      <c r="K69" s="146">
        <v>0.3</v>
      </c>
      <c r="L69" s="146">
        <v>1.2999999999999999E-2</v>
      </c>
      <c r="M69" s="146">
        <f t="shared" si="5"/>
        <v>6</v>
      </c>
      <c r="N69" s="146">
        <f t="shared" si="7"/>
        <v>160</v>
      </c>
    </row>
    <row r="70" spans="1:14">
      <c r="A70" s="146">
        <f t="shared" si="6"/>
        <v>0.5750000000000004</v>
      </c>
      <c r="B70" s="144">
        <v>44711</v>
      </c>
      <c r="C70" s="145">
        <v>0.42881944444444442</v>
      </c>
      <c r="D70" s="146">
        <v>119.3</v>
      </c>
      <c r="E70" s="146">
        <v>0</v>
      </c>
      <c r="F70" s="146">
        <v>9.6</v>
      </c>
      <c r="G70" s="146">
        <v>23.2</v>
      </c>
      <c r="H70" s="146">
        <v>23.3</v>
      </c>
      <c r="I70" s="146">
        <v>23.9</v>
      </c>
      <c r="J70" s="146">
        <v>20</v>
      </c>
      <c r="K70" s="146">
        <v>0.3</v>
      </c>
      <c r="L70" s="146">
        <v>1.2999999999999999E-2</v>
      </c>
      <c r="M70" s="146">
        <f t="shared" si="5"/>
        <v>6</v>
      </c>
      <c r="N70" s="146">
        <f t="shared" si="7"/>
        <v>163</v>
      </c>
    </row>
    <row r="71" spans="1:14">
      <c r="A71" s="146">
        <f t="shared" si="6"/>
        <v>0.5833333333333337</v>
      </c>
      <c r="B71" s="144">
        <v>44711</v>
      </c>
      <c r="C71" s="145">
        <v>0.4291666666666667</v>
      </c>
      <c r="D71" s="146">
        <v>118.6</v>
      </c>
      <c r="E71" s="146">
        <v>0</v>
      </c>
      <c r="F71" s="146">
        <v>9.6</v>
      </c>
      <c r="G71" s="146">
        <v>23.2</v>
      </c>
      <c r="H71" s="146">
        <v>23.2</v>
      </c>
      <c r="I71" s="146">
        <v>23.9</v>
      </c>
      <c r="J71" s="146">
        <v>20</v>
      </c>
      <c r="K71" s="146">
        <v>0.3</v>
      </c>
      <c r="L71" s="146">
        <v>1.2999999999999999E-2</v>
      </c>
      <c r="M71" s="146">
        <f t="shared" si="5"/>
        <v>6</v>
      </c>
      <c r="N71" s="146">
        <f t="shared" si="7"/>
        <v>166</v>
      </c>
    </row>
    <row r="72" spans="1:14">
      <c r="A72" s="146">
        <f t="shared" si="6"/>
        <v>0.59166666666666701</v>
      </c>
      <c r="B72" s="144">
        <v>44711</v>
      </c>
      <c r="C72" s="145">
        <v>0.42951388888888892</v>
      </c>
      <c r="D72" s="146">
        <v>118.6</v>
      </c>
      <c r="E72" s="146">
        <v>0</v>
      </c>
      <c r="F72" s="146">
        <v>10.199999999999999</v>
      </c>
      <c r="G72" s="146">
        <v>23.2</v>
      </c>
      <c r="H72" s="146">
        <v>23.3</v>
      </c>
      <c r="I72" s="146">
        <v>23.8</v>
      </c>
      <c r="J72" s="146">
        <v>20</v>
      </c>
      <c r="K72" s="146">
        <v>0.3</v>
      </c>
      <c r="L72" s="146">
        <v>1.4E-2</v>
      </c>
      <c r="M72" s="146">
        <f t="shared" si="5"/>
        <v>6</v>
      </c>
      <c r="N72" s="146">
        <f t="shared" si="7"/>
        <v>169</v>
      </c>
    </row>
    <row r="73" spans="1:14">
      <c r="A73" s="146">
        <f t="shared" si="6"/>
        <v>0.60000000000000031</v>
      </c>
      <c r="B73" s="144">
        <v>44711</v>
      </c>
      <c r="C73" s="145">
        <v>0.42986111111111108</v>
      </c>
      <c r="D73" s="146">
        <v>118.6</v>
      </c>
      <c r="E73" s="146">
        <v>0</v>
      </c>
      <c r="F73" s="146">
        <v>10.199999999999999</v>
      </c>
      <c r="G73" s="146">
        <v>23.2</v>
      </c>
      <c r="H73" s="146">
        <v>23.4</v>
      </c>
      <c r="I73" s="146">
        <v>23.9</v>
      </c>
      <c r="J73" s="146">
        <v>20</v>
      </c>
      <c r="K73" s="146">
        <v>0.3</v>
      </c>
      <c r="L73" s="146">
        <v>1.4E-2</v>
      </c>
      <c r="M73" s="146">
        <f t="shared" si="5"/>
        <v>6</v>
      </c>
      <c r="N73" s="146">
        <f t="shared" si="7"/>
        <v>172</v>
      </c>
    </row>
    <row r="74" spans="1:14">
      <c r="A74" s="146">
        <f t="shared" si="6"/>
        <v>0.60833333333333361</v>
      </c>
      <c r="B74" s="144">
        <v>44711</v>
      </c>
      <c r="C74" s="145">
        <v>0.4302083333333333</v>
      </c>
      <c r="D74" s="146">
        <v>118.6</v>
      </c>
      <c r="E74" s="146">
        <v>0</v>
      </c>
      <c r="F74" s="146">
        <v>10.199999999999999</v>
      </c>
      <c r="G74" s="146">
        <v>23.2</v>
      </c>
      <c r="H74" s="146">
        <v>23.2</v>
      </c>
      <c r="I74" s="146">
        <v>23.9</v>
      </c>
      <c r="J74" s="146">
        <v>20</v>
      </c>
      <c r="K74" s="146">
        <v>0.3</v>
      </c>
      <c r="L74" s="146">
        <v>1.4E-2</v>
      </c>
      <c r="M74" s="146">
        <f t="shared" si="5"/>
        <v>6</v>
      </c>
      <c r="N74" s="146">
        <f t="shared" si="7"/>
        <v>175</v>
      </c>
    </row>
    <row r="75" spans="1:14">
      <c r="A75" s="146">
        <f t="shared" si="6"/>
        <v>0.61666666666666692</v>
      </c>
      <c r="B75" s="144">
        <v>44711</v>
      </c>
      <c r="C75" s="145">
        <v>0.43055555555555558</v>
      </c>
      <c r="D75" s="146">
        <v>117.9</v>
      </c>
      <c r="E75" s="146">
        <v>0</v>
      </c>
      <c r="F75" s="146">
        <v>10.8</v>
      </c>
      <c r="G75" s="146">
        <v>23.3</v>
      </c>
      <c r="H75" s="146">
        <v>23.3</v>
      </c>
      <c r="I75" s="146">
        <v>23.9</v>
      </c>
      <c r="J75" s="146">
        <v>20</v>
      </c>
      <c r="K75" s="146">
        <v>0.3</v>
      </c>
      <c r="L75" s="146">
        <v>1.4E-2</v>
      </c>
      <c r="M75" s="146">
        <f t="shared" si="5"/>
        <v>6</v>
      </c>
      <c r="N75" s="146">
        <f t="shared" si="7"/>
        <v>178</v>
      </c>
    </row>
    <row r="76" spans="1:14">
      <c r="A76" s="146">
        <f t="shared" si="6"/>
        <v>0.62500000000000022</v>
      </c>
      <c r="B76" s="144">
        <v>44711</v>
      </c>
      <c r="C76" s="145">
        <v>0.4309027777777778</v>
      </c>
      <c r="D76" s="146">
        <v>117.9</v>
      </c>
      <c r="E76" s="146">
        <v>0</v>
      </c>
      <c r="F76" s="146">
        <v>10.8</v>
      </c>
      <c r="G76" s="146">
        <v>23.2</v>
      </c>
      <c r="H76" s="146">
        <v>23.3</v>
      </c>
      <c r="I76" s="146">
        <v>23.9</v>
      </c>
      <c r="J76" s="146">
        <v>20</v>
      </c>
      <c r="K76" s="146">
        <v>0.3</v>
      </c>
      <c r="L76" s="146">
        <v>1.4999999999999999E-2</v>
      </c>
      <c r="M76" s="146">
        <f t="shared" si="5"/>
        <v>6</v>
      </c>
      <c r="N76" s="146">
        <f t="shared" si="7"/>
        <v>181</v>
      </c>
    </row>
    <row r="77" spans="1:14">
      <c r="A77" s="146">
        <f t="shared" si="6"/>
        <v>0.63333333333333353</v>
      </c>
      <c r="B77" s="144">
        <v>44711</v>
      </c>
      <c r="C77" s="145">
        <v>0.43124999999999997</v>
      </c>
      <c r="D77" s="146">
        <v>117.9</v>
      </c>
      <c r="E77" s="146">
        <v>0</v>
      </c>
      <c r="F77" s="146">
        <v>10.8</v>
      </c>
      <c r="G77" s="146">
        <v>23.2</v>
      </c>
      <c r="H77" s="146">
        <v>23.3</v>
      </c>
      <c r="I77" s="146">
        <v>23.9</v>
      </c>
      <c r="J77" s="146">
        <v>20</v>
      </c>
      <c r="K77" s="146">
        <v>0.3</v>
      </c>
      <c r="L77" s="146">
        <v>1.4999999999999999E-2</v>
      </c>
      <c r="M77" s="146">
        <f t="shared" si="5"/>
        <v>6</v>
      </c>
      <c r="N77" s="146">
        <f t="shared" si="7"/>
        <v>184</v>
      </c>
    </row>
    <row r="78" spans="1:14">
      <c r="A78" s="146">
        <f t="shared" si="6"/>
        <v>0.64166666666666683</v>
      </c>
      <c r="B78" s="144">
        <v>44711</v>
      </c>
      <c r="C78" s="145">
        <v>0.43159722222222219</v>
      </c>
      <c r="D78" s="146">
        <v>117.9</v>
      </c>
      <c r="E78" s="146">
        <v>0</v>
      </c>
      <c r="F78" s="146">
        <v>10.8</v>
      </c>
      <c r="G78" s="146">
        <v>23.2</v>
      </c>
      <c r="H78" s="146">
        <v>23.3</v>
      </c>
      <c r="I78" s="146">
        <v>23.8</v>
      </c>
      <c r="J78" s="146">
        <v>20</v>
      </c>
      <c r="K78" s="146">
        <v>0.3</v>
      </c>
      <c r="L78" s="146">
        <v>1.4999999999999999E-2</v>
      </c>
      <c r="M78" s="146">
        <f t="shared" si="5"/>
        <v>6</v>
      </c>
      <c r="N78" s="146">
        <f t="shared" si="7"/>
        <v>187</v>
      </c>
    </row>
    <row r="79" spans="1:14">
      <c r="A79" s="146">
        <f t="shared" si="6"/>
        <v>0.65000000000000013</v>
      </c>
      <c r="B79" s="144">
        <v>44711</v>
      </c>
      <c r="C79" s="145">
        <v>0.43194444444444446</v>
      </c>
      <c r="D79" s="146">
        <v>117.9</v>
      </c>
      <c r="E79" s="146">
        <v>0</v>
      </c>
      <c r="F79" s="146">
        <v>11.5</v>
      </c>
      <c r="G79" s="146">
        <v>23.2</v>
      </c>
      <c r="H79" s="146">
        <v>23.3</v>
      </c>
      <c r="I79" s="146">
        <v>23.9</v>
      </c>
      <c r="J79" s="146">
        <v>20</v>
      </c>
      <c r="K79" s="146">
        <v>0.3</v>
      </c>
      <c r="L79" s="146">
        <v>1.4999999999999999E-2</v>
      </c>
      <c r="M79" s="146">
        <f t="shared" si="5"/>
        <v>6</v>
      </c>
      <c r="N79" s="146">
        <f t="shared" si="7"/>
        <v>190</v>
      </c>
    </row>
    <row r="80" spans="1:14">
      <c r="A80" s="146">
        <f t="shared" si="6"/>
        <v>0.65833333333333344</v>
      </c>
      <c r="B80" s="144">
        <v>44711</v>
      </c>
      <c r="C80" s="145">
        <v>0.43229166666666669</v>
      </c>
      <c r="D80" s="146">
        <v>117.2</v>
      </c>
      <c r="E80" s="146">
        <v>0</v>
      </c>
      <c r="F80" s="146">
        <v>11.5</v>
      </c>
      <c r="G80" s="146">
        <v>23.2</v>
      </c>
      <c r="H80" s="146">
        <v>23.3</v>
      </c>
      <c r="I80" s="146">
        <v>23.8</v>
      </c>
      <c r="J80" s="146">
        <v>20</v>
      </c>
      <c r="K80" s="146">
        <v>0.3</v>
      </c>
      <c r="L80" s="146">
        <v>1.6E-2</v>
      </c>
      <c r="M80" s="146">
        <f t="shared" si="5"/>
        <v>6</v>
      </c>
      <c r="N80" s="146">
        <f t="shared" si="7"/>
        <v>193</v>
      </c>
    </row>
    <row r="81" spans="1:14">
      <c r="A81" s="146">
        <f t="shared" si="6"/>
        <v>0.66666666666666674</v>
      </c>
      <c r="B81" s="144">
        <v>44711</v>
      </c>
      <c r="C81" s="145">
        <v>0.43263888888888885</v>
      </c>
      <c r="D81" s="146">
        <v>117.2</v>
      </c>
      <c r="E81" s="146">
        <v>0</v>
      </c>
      <c r="F81" s="146">
        <v>11.5</v>
      </c>
      <c r="G81" s="146">
        <v>23.2</v>
      </c>
      <c r="H81" s="146">
        <v>23.3</v>
      </c>
      <c r="I81" s="146">
        <v>23.9</v>
      </c>
      <c r="J81" s="146">
        <v>20</v>
      </c>
      <c r="K81" s="146">
        <v>0.3</v>
      </c>
      <c r="L81" s="146">
        <v>1.6E-2</v>
      </c>
      <c r="M81" s="146">
        <f t="shared" si="5"/>
        <v>6</v>
      </c>
      <c r="N81" s="146">
        <f t="shared" si="7"/>
        <v>196</v>
      </c>
    </row>
    <row r="82" spans="1:14">
      <c r="A82" s="146">
        <f t="shared" si="6"/>
        <v>0.67500000000000004</v>
      </c>
      <c r="B82" s="144">
        <v>44711</v>
      </c>
      <c r="C82" s="145">
        <v>0.43298611111111113</v>
      </c>
      <c r="D82" s="146">
        <v>117.2</v>
      </c>
      <c r="E82" s="146">
        <v>0</v>
      </c>
      <c r="F82" s="146">
        <v>11.5</v>
      </c>
      <c r="G82" s="146">
        <v>23.2</v>
      </c>
      <c r="H82" s="146">
        <v>23.3</v>
      </c>
      <c r="I82" s="146">
        <v>23.9</v>
      </c>
      <c r="J82" s="146">
        <v>20</v>
      </c>
      <c r="K82" s="146">
        <v>0.3</v>
      </c>
      <c r="L82" s="146">
        <v>1.6E-2</v>
      </c>
      <c r="M82" s="146">
        <f t="shared" si="5"/>
        <v>6</v>
      </c>
      <c r="N82" s="146">
        <f t="shared" si="7"/>
        <v>199</v>
      </c>
    </row>
    <row r="83" spans="1:14">
      <c r="A83" s="146">
        <f t="shared" si="6"/>
        <v>0.68333333333333335</v>
      </c>
      <c r="B83" s="144">
        <v>44711</v>
      </c>
      <c r="C83" s="145">
        <v>0.43333333333333335</v>
      </c>
      <c r="D83" s="146">
        <v>117.2</v>
      </c>
      <c r="E83" s="146">
        <v>0</v>
      </c>
      <c r="F83" s="146">
        <v>12.1</v>
      </c>
      <c r="G83" s="146">
        <v>23.2</v>
      </c>
      <c r="H83" s="146">
        <v>23.2</v>
      </c>
      <c r="I83" s="146">
        <v>23.8</v>
      </c>
      <c r="J83" s="146">
        <v>20</v>
      </c>
      <c r="K83" s="146">
        <v>0.3</v>
      </c>
      <c r="L83" s="146">
        <v>1.6E-2</v>
      </c>
      <c r="M83" s="146">
        <f t="shared" si="5"/>
        <v>6</v>
      </c>
      <c r="N83" s="146">
        <f t="shared" si="7"/>
        <v>202</v>
      </c>
    </row>
    <row r="84" spans="1:14">
      <c r="A84" s="146">
        <f t="shared" si="6"/>
        <v>0.69166666666666665</v>
      </c>
      <c r="B84" s="144">
        <v>44711</v>
      </c>
      <c r="C84" s="145">
        <v>0.43368055555555557</v>
      </c>
      <c r="D84" s="146">
        <v>117.2</v>
      </c>
      <c r="E84" s="146">
        <v>0</v>
      </c>
      <c r="F84" s="146">
        <v>12.1</v>
      </c>
      <c r="G84" s="146">
        <v>23.2</v>
      </c>
      <c r="H84" s="146">
        <v>23.2</v>
      </c>
      <c r="I84" s="146">
        <v>23.9</v>
      </c>
      <c r="J84" s="146">
        <v>20</v>
      </c>
      <c r="K84" s="146">
        <v>0.3</v>
      </c>
      <c r="L84" s="146">
        <v>1.7000000000000001E-2</v>
      </c>
      <c r="M84" s="146">
        <f t="shared" si="5"/>
        <v>6</v>
      </c>
      <c r="N84" s="146">
        <f t="shared" si="7"/>
        <v>205</v>
      </c>
    </row>
    <row r="85" spans="1:14">
      <c r="A85" s="146">
        <f t="shared" si="6"/>
        <v>0.7</v>
      </c>
      <c r="B85" s="144">
        <v>44711</v>
      </c>
      <c r="C85" s="145">
        <v>0.43403935185185188</v>
      </c>
      <c r="D85" s="146">
        <v>116.6</v>
      </c>
      <c r="E85" s="146">
        <v>0</v>
      </c>
      <c r="F85" s="146">
        <v>12.1</v>
      </c>
      <c r="G85" s="146">
        <v>23.2</v>
      </c>
      <c r="H85" s="146">
        <v>23.3</v>
      </c>
      <c r="I85" s="146">
        <v>23.9</v>
      </c>
      <c r="J85" s="146">
        <v>20</v>
      </c>
      <c r="K85" s="146">
        <v>0.3</v>
      </c>
      <c r="L85" s="146">
        <v>1.7000000000000001E-2</v>
      </c>
      <c r="M85" s="146">
        <f t="shared" si="5"/>
        <v>6</v>
      </c>
      <c r="N85" s="146">
        <f t="shared" si="7"/>
        <v>208</v>
      </c>
    </row>
    <row r="86" spans="1:14">
      <c r="A86" s="146">
        <f t="shared" si="6"/>
        <v>0.70833333333333326</v>
      </c>
      <c r="B86" s="144">
        <v>44711</v>
      </c>
      <c r="C86" s="145">
        <v>0.43438657407407405</v>
      </c>
      <c r="D86" s="146">
        <v>116.6</v>
      </c>
      <c r="E86" s="146">
        <v>0</v>
      </c>
      <c r="F86" s="146">
        <v>12.1</v>
      </c>
      <c r="G86" s="146">
        <v>23.2</v>
      </c>
      <c r="H86" s="146">
        <v>23.3</v>
      </c>
      <c r="I86" s="146">
        <v>23.8</v>
      </c>
      <c r="J86" s="146">
        <v>20</v>
      </c>
      <c r="K86" s="146">
        <v>0.3</v>
      </c>
      <c r="L86" s="146">
        <v>1.7000000000000001E-2</v>
      </c>
      <c r="M86" s="146">
        <f t="shared" si="5"/>
        <v>6</v>
      </c>
      <c r="N86" s="146">
        <f t="shared" si="7"/>
        <v>211</v>
      </c>
    </row>
    <row r="87" spans="1:14">
      <c r="A87" s="146">
        <f t="shared" si="6"/>
        <v>0.71666666666666656</v>
      </c>
      <c r="B87" s="144">
        <v>44711</v>
      </c>
      <c r="C87" s="145">
        <v>0.43473379629629627</v>
      </c>
      <c r="D87" s="146">
        <v>116.6</v>
      </c>
      <c r="E87" s="146">
        <v>0</v>
      </c>
      <c r="F87" s="146">
        <v>12.8</v>
      </c>
      <c r="G87" s="146">
        <v>23.2</v>
      </c>
      <c r="H87" s="146">
        <v>23.3</v>
      </c>
      <c r="I87" s="146">
        <v>23.8</v>
      </c>
      <c r="J87" s="146">
        <v>20</v>
      </c>
      <c r="K87" s="146">
        <v>0.3</v>
      </c>
      <c r="L87" s="146">
        <v>1.7000000000000001E-2</v>
      </c>
      <c r="M87" s="146">
        <f t="shared" si="5"/>
        <v>6</v>
      </c>
      <c r="N87" s="146">
        <f t="shared" si="7"/>
        <v>214</v>
      </c>
    </row>
    <row r="88" spans="1:14">
      <c r="A88" s="146">
        <f t="shared" si="6"/>
        <v>0.72499999999999987</v>
      </c>
      <c r="B88" s="144">
        <v>44711</v>
      </c>
      <c r="C88" s="145">
        <v>0.43508101851851855</v>
      </c>
      <c r="D88" s="146">
        <v>116.6</v>
      </c>
      <c r="E88" s="146">
        <v>0</v>
      </c>
      <c r="F88" s="146">
        <v>12.8</v>
      </c>
      <c r="G88" s="146">
        <v>23.2</v>
      </c>
      <c r="H88" s="146">
        <v>23.3</v>
      </c>
      <c r="I88" s="146">
        <v>23.8</v>
      </c>
      <c r="J88" s="146">
        <v>20</v>
      </c>
      <c r="K88" s="146">
        <v>0.3</v>
      </c>
      <c r="L88" s="146">
        <v>1.7999999999999999E-2</v>
      </c>
      <c r="M88" s="146">
        <f t="shared" si="5"/>
        <v>6</v>
      </c>
      <c r="N88" s="146">
        <f t="shared" si="7"/>
        <v>217</v>
      </c>
    </row>
    <row r="89" spans="1:14">
      <c r="A89" s="146">
        <f t="shared" si="6"/>
        <v>0.73333333333333317</v>
      </c>
      <c r="B89" s="144">
        <v>44711</v>
      </c>
      <c r="C89" s="145">
        <v>0.43542824074074077</v>
      </c>
      <c r="D89" s="146">
        <v>116.6</v>
      </c>
      <c r="E89" s="146">
        <v>0</v>
      </c>
      <c r="F89" s="146">
        <v>12.8</v>
      </c>
      <c r="G89" s="146">
        <v>23.2</v>
      </c>
      <c r="H89" s="146">
        <v>23.2</v>
      </c>
      <c r="I89" s="146">
        <v>23.8</v>
      </c>
      <c r="J89" s="146">
        <v>20</v>
      </c>
      <c r="K89" s="146">
        <v>0.3</v>
      </c>
      <c r="L89" s="146">
        <v>1.7999999999999999E-2</v>
      </c>
      <c r="M89" s="146">
        <f t="shared" si="5"/>
        <v>6</v>
      </c>
      <c r="N89" s="146">
        <f t="shared" si="7"/>
        <v>220</v>
      </c>
    </row>
    <row r="90" spans="1:14">
      <c r="A90" s="146">
        <f t="shared" si="6"/>
        <v>0.74166666666666647</v>
      </c>
      <c r="B90" s="144">
        <v>44711</v>
      </c>
      <c r="C90" s="145">
        <v>0.43577546296296293</v>
      </c>
      <c r="D90" s="146">
        <v>115.9</v>
      </c>
      <c r="E90" s="146">
        <v>0</v>
      </c>
      <c r="F90" s="146">
        <v>13.4</v>
      </c>
      <c r="G90" s="146">
        <v>23.1</v>
      </c>
      <c r="H90" s="146">
        <v>23.2</v>
      </c>
      <c r="I90" s="146">
        <v>23.8</v>
      </c>
      <c r="J90" s="146">
        <v>20</v>
      </c>
      <c r="K90" s="146">
        <v>0.3</v>
      </c>
      <c r="L90" s="146">
        <v>1.7999999999999999E-2</v>
      </c>
      <c r="M90" s="146">
        <f t="shared" si="5"/>
        <v>6</v>
      </c>
      <c r="N90" s="146">
        <f t="shared" si="7"/>
        <v>223</v>
      </c>
    </row>
    <row r="91" spans="1:14">
      <c r="A91" s="146">
        <f t="shared" si="6"/>
        <v>0.74999999999999978</v>
      </c>
      <c r="B91" s="144">
        <v>44711</v>
      </c>
      <c r="C91" s="145">
        <v>0.43612268518518515</v>
      </c>
      <c r="D91" s="146">
        <v>115.9</v>
      </c>
      <c r="E91" s="146">
        <v>0</v>
      </c>
      <c r="F91" s="146">
        <v>13.4</v>
      </c>
      <c r="G91" s="146">
        <v>23.2</v>
      </c>
      <c r="H91" s="146">
        <v>23.2</v>
      </c>
      <c r="I91" s="146">
        <v>23.8</v>
      </c>
      <c r="J91" s="146">
        <v>20</v>
      </c>
      <c r="K91" s="146">
        <v>0.3</v>
      </c>
      <c r="L91" s="146">
        <v>1.7999999999999999E-2</v>
      </c>
      <c r="M91" s="146">
        <f t="shared" si="5"/>
        <v>6</v>
      </c>
      <c r="N91" s="146">
        <f t="shared" si="7"/>
        <v>226</v>
      </c>
    </row>
    <row r="92" spans="1:14">
      <c r="A92" s="146">
        <f t="shared" si="6"/>
        <v>0.75833333333333308</v>
      </c>
      <c r="B92" s="144">
        <v>44711</v>
      </c>
      <c r="C92" s="145">
        <v>0.43646990740740743</v>
      </c>
      <c r="D92" s="146">
        <v>115.9</v>
      </c>
      <c r="E92" s="146">
        <v>0</v>
      </c>
      <c r="F92" s="146">
        <v>13.4</v>
      </c>
      <c r="G92" s="146">
        <v>23.1</v>
      </c>
      <c r="H92" s="146">
        <v>23.2</v>
      </c>
      <c r="I92" s="146">
        <v>23.8</v>
      </c>
      <c r="J92" s="146">
        <v>20</v>
      </c>
      <c r="K92" s="146">
        <v>0.4</v>
      </c>
      <c r="L92" s="146">
        <v>1.9E-2</v>
      </c>
      <c r="M92" s="146">
        <f t="shared" si="5"/>
        <v>8</v>
      </c>
      <c r="N92" s="146">
        <f t="shared" si="7"/>
        <v>230</v>
      </c>
    </row>
    <row r="93" spans="1:14">
      <c r="A93" s="146">
        <f t="shared" si="6"/>
        <v>0.76666666666666639</v>
      </c>
      <c r="B93" s="144">
        <v>44711</v>
      </c>
      <c r="C93" s="145">
        <v>0.43681712962962965</v>
      </c>
      <c r="D93" s="146">
        <v>115.9</v>
      </c>
      <c r="E93" s="146">
        <v>0</v>
      </c>
      <c r="F93" s="146">
        <v>14</v>
      </c>
      <c r="G93" s="146">
        <v>23.2</v>
      </c>
      <c r="H93" s="146">
        <v>23.3</v>
      </c>
      <c r="I93" s="146">
        <v>23.8</v>
      </c>
      <c r="J93" s="146">
        <v>20</v>
      </c>
      <c r="K93" s="146">
        <v>0.4</v>
      </c>
      <c r="L93" s="146">
        <v>1.9E-2</v>
      </c>
      <c r="M93" s="146">
        <f t="shared" si="5"/>
        <v>8</v>
      </c>
      <c r="N93" s="146">
        <f t="shared" si="7"/>
        <v>234</v>
      </c>
    </row>
    <row r="94" spans="1:14">
      <c r="A94" s="146">
        <f t="shared" si="6"/>
        <v>0.77499999999999969</v>
      </c>
      <c r="B94" s="144">
        <v>44711</v>
      </c>
      <c r="C94" s="145">
        <v>0.43716435185185182</v>
      </c>
      <c r="D94" s="146">
        <v>115.9</v>
      </c>
      <c r="E94" s="146">
        <v>0</v>
      </c>
      <c r="F94" s="146">
        <v>14</v>
      </c>
      <c r="G94" s="146">
        <v>23.2</v>
      </c>
      <c r="H94" s="146">
        <v>23.2</v>
      </c>
      <c r="I94" s="146">
        <v>23.8</v>
      </c>
      <c r="J94" s="146">
        <v>20</v>
      </c>
      <c r="K94" s="146">
        <v>0.4</v>
      </c>
      <c r="L94" s="146">
        <v>1.9E-2</v>
      </c>
      <c r="M94" s="146">
        <f t="shared" si="5"/>
        <v>8</v>
      </c>
      <c r="N94" s="146">
        <f t="shared" si="7"/>
        <v>238</v>
      </c>
    </row>
    <row r="95" spans="1:14">
      <c r="A95" s="146">
        <f t="shared" si="6"/>
        <v>0.78333333333333299</v>
      </c>
      <c r="B95" s="144">
        <v>44711</v>
      </c>
      <c r="C95" s="145">
        <v>0.43751157407407404</v>
      </c>
      <c r="D95" s="146">
        <v>115.9</v>
      </c>
      <c r="E95" s="146">
        <v>0</v>
      </c>
      <c r="F95" s="146">
        <v>14</v>
      </c>
      <c r="G95" s="146">
        <v>23.1</v>
      </c>
      <c r="H95" s="146">
        <v>23.3</v>
      </c>
      <c r="I95" s="146">
        <v>23.8</v>
      </c>
      <c r="J95" s="146">
        <v>20</v>
      </c>
      <c r="K95" s="146">
        <v>0.4</v>
      </c>
      <c r="L95" s="146">
        <v>0.02</v>
      </c>
      <c r="M95" s="146">
        <f t="shared" si="5"/>
        <v>8</v>
      </c>
      <c r="N95" s="146">
        <f t="shared" si="7"/>
        <v>242</v>
      </c>
    </row>
    <row r="96" spans="1:14">
      <c r="A96" s="146">
        <f t="shared" si="6"/>
        <v>0.7916666666666663</v>
      </c>
      <c r="B96" s="144">
        <v>44711</v>
      </c>
      <c r="C96" s="145">
        <v>0.43785879629629632</v>
      </c>
      <c r="D96" s="146">
        <v>115.2</v>
      </c>
      <c r="E96" s="146">
        <v>0</v>
      </c>
      <c r="F96" s="146">
        <v>14</v>
      </c>
      <c r="G96" s="146">
        <v>23.2</v>
      </c>
      <c r="H96" s="146">
        <v>23.3</v>
      </c>
      <c r="I96" s="146">
        <v>23.8</v>
      </c>
      <c r="J96" s="146">
        <v>20</v>
      </c>
      <c r="K96" s="146">
        <v>0.4</v>
      </c>
      <c r="L96" s="146">
        <v>0.02</v>
      </c>
      <c r="M96" s="146">
        <f t="shared" si="5"/>
        <v>8</v>
      </c>
      <c r="N96" s="146">
        <f t="shared" si="7"/>
        <v>246</v>
      </c>
    </row>
    <row r="97" spans="1:14">
      <c r="A97" s="146">
        <f t="shared" si="6"/>
        <v>0.7999999999999996</v>
      </c>
      <c r="B97" s="144">
        <v>44711</v>
      </c>
      <c r="C97" s="145">
        <v>0.43820601851851854</v>
      </c>
      <c r="D97" s="146">
        <v>115.2</v>
      </c>
      <c r="E97" s="146">
        <v>0</v>
      </c>
      <c r="F97" s="146">
        <v>14.7</v>
      </c>
      <c r="G97" s="146">
        <v>23.1</v>
      </c>
      <c r="H97" s="146">
        <v>23.2</v>
      </c>
      <c r="I97" s="146">
        <v>23.8</v>
      </c>
      <c r="J97" s="146">
        <v>20</v>
      </c>
      <c r="K97" s="146">
        <v>0.4</v>
      </c>
      <c r="L97" s="146">
        <v>0.02</v>
      </c>
      <c r="M97" s="146">
        <f t="shared" si="5"/>
        <v>8</v>
      </c>
      <c r="N97" s="146">
        <f t="shared" si="7"/>
        <v>250</v>
      </c>
    </row>
    <row r="98" spans="1:14">
      <c r="A98" s="146">
        <f t="shared" si="6"/>
        <v>0.8083333333333329</v>
      </c>
      <c r="B98" s="144">
        <v>44711</v>
      </c>
      <c r="C98" s="145">
        <v>0.4385532407407407</v>
      </c>
      <c r="D98" s="146">
        <v>115.2</v>
      </c>
      <c r="E98" s="146">
        <v>0</v>
      </c>
      <c r="F98" s="146">
        <v>14.7</v>
      </c>
      <c r="G98" s="146">
        <v>23.2</v>
      </c>
      <c r="H98" s="146">
        <v>23.2</v>
      </c>
      <c r="I98" s="146">
        <v>23.8</v>
      </c>
      <c r="J98" s="146">
        <v>20</v>
      </c>
      <c r="K98" s="146">
        <v>0.4</v>
      </c>
      <c r="L98" s="146">
        <v>2.1000000000000001E-2</v>
      </c>
      <c r="M98" s="146">
        <f t="shared" si="5"/>
        <v>8</v>
      </c>
      <c r="N98" s="146">
        <f t="shared" si="7"/>
        <v>254</v>
      </c>
    </row>
    <row r="99" spans="1:14">
      <c r="A99" s="146">
        <f t="shared" si="6"/>
        <v>0.81666666666666621</v>
      </c>
      <c r="B99" s="144">
        <v>44711</v>
      </c>
      <c r="C99" s="145">
        <v>0.43890046296296298</v>
      </c>
      <c r="D99" s="146">
        <v>115.2</v>
      </c>
      <c r="E99" s="146">
        <v>0</v>
      </c>
      <c r="F99" s="146">
        <v>14.7</v>
      </c>
      <c r="G99" s="146">
        <v>23.1</v>
      </c>
      <c r="H99" s="146">
        <v>23.3</v>
      </c>
      <c r="I99" s="146">
        <v>23.8</v>
      </c>
      <c r="J99" s="146">
        <v>20</v>
      </c>
      <c r="K99" s="146">
        <v>0.4</v>
      </c>
      <c r="L99" s="146">
        <v>2.1000000000000001E-2</v>
      </c>
      <c r="M99" s="146">
        <f t="shared" si="5"/>
        <v>8</v>
      </c>
      <c r="N99" s="146">
        <f t="shared" si="7"/>
        <v>258</v>
      </c>
    </row>
    <row r="100" spans="1:14">
      <c r="A100" s="146">
        <f t="shared" si="6"/>
        <v>0.82499999999999951</v>
      </c>
      <c r="B100" s="144">
        <v>44711</v>
      </c>
      <c r="C100" s="145">
        <v>0.4392476851851852</v>
      </c>
      <c r="D100" s="146">
        <v>114.5</v>
      </c>
      <c r="E100" s="146">
        <v>0</v>
      </c>
      <c r="F100" s="146">
        <v>15.3</v>
      </c>
      <c r="G100" s="146">
        <v>23.1</v>
      </c>
      <c r="H100" s="146">
        <v>23.2</v>
      </c>
      <c r="I100" s="146">
        <v>23.8</v>
      </c>
      <c r="J100" s="146">
        <v>20</v>
      </c>
      <c r="K100" s="146">
        <v>0.4</v>
      </c>
      <c r="L100" s="146">
        <v>2.1000000000000001E-2</v>
      </c>
      <c r="M100" s="146">
        <f t="shared" si="5"/>
        <v>8</v>
      </c>
      <c r="N100" s="146">
        <f t="shared" si="7"/>
        <v>262</v>
      </c>
    </row>
    <row r="101" spans="1:14">
      <c r="A101" s="146">
        <f t="shared" si="6"/>
        <v>0.83333333333333282</v>
      </c>
      <c r="B101" s="144">
        <v>44711</v>
      </c>
      <c r="C101" s="145">
        <v>0.43959490740740742</v>
      </c>
      <c r="D101" s="146">
        <v>114.5</v>
      </c>
      <c r="E101" s="146">
        <v>0</v>
      </c>
      <c r="F101" s="146">
        <v>15.3</v>
      </c>
      <c r="G101" s="146">
        <v>23.2</v>
      </c>
      <c r="H101" s="146">
        <v>23.3</v>
      </c>
      <c r="I101" s="146">
        <v>23.8</v>
      </c>
      <c r="J101" s="146">
        <v>20</v>
      </c>
      <c r="K101" s="146">
        <v>0.4</v>
      </c>
      <c r="L101" s="146">
        <v>2.1999999999999999E-2</v>
      </c>
      <c r="M101" s="146">
        <f t="shared" si="5"/>
        <v>8</v>
      </c>
      <c r="N101" s="146">
        <f t="shared" si="7"/>
        <v>266</v>
      </c>
    </row>
    <row r="102" spans="1:14">
      <c r="A102" s="146">
        <f t="shared" si="6"/>
        <v>0.84166666666666612</v>
      </c>
      <c r="B102" s="144">
        <v>44711</v>
      </c>
      <c r="C102" s="145">
        <v>0.43994212962962959</v>
      </c>
      <c r="D102" s="146">
        <v>114.5</v>
      </c>
      <c r="E102" s="146">
        <v>0</v>
      </c>
      <c r="F102" s="146">
        <v>15.3</v>
      </c>
      <c r="G102" s="146">
        <v>23.1</v>
      </c>
      <c r="H102" s="146">
        <v>23.2</v>
      </c>
      <c r="I102" s="146">
        <v>23.7</v>
      </c>
      <c r="J102" s="146">
        <v>20</v>
      </c>
      <c r="K102" s="146">
        <v>0.4</v>
      </c>
      <c r="L102" s="146">
        <v>2.1999999999999999E-2</v>
      </c>
      <c r="M102" s="146">
        <f t="shared" si="5"/>
        <v>8</v>
      </c>
      <c r="N102" s="146">
        <f t="shared" si="7"/>
        <v>270</v>
      </c>
    </row>
    <row r="103" spans="1:14">
      <c r="A103" s="146">
        <f t="shared" si="6"/>
        <v>0.84999999999999942</v>
      </c>
      <c r="B103" s="144">
        <v>44711</v>
      </c>
      <c r="C103" s="145">
        <v>0.44028935185185186</v>
      </c>
      <c r="D103" s="146">
        <v>114.5</v>
      </c>
      <c r="E103" s="146">
        <v>0</v>
      </c>
      <c r="F103" s="146">
        <v>15.3</v>
      </c>
      <c r="G103" s="146">
        <v>23.1</v>
      </c>
      <c r="H103" s="146">
        <v>23.3</v>
      </c>
      <c r="I103" s="146">
        <v>23.8</v>
      </c>
      <c r="J103" s="146">
        <v>20</v>
      </c>
      <c r="K103" s="146">
        <v>0.4</v>
      </c>
      <c r="L103" s="146">
        <v>2.1999999999999999E-2</v>
      </c>
      <c r="M103" s="146">
        <f t="shared" si="5"/>
        <v>8</v>
      </c>
      <c r="N103" s="146">
        <f t="shared" si="7"/>
        <v>274</v>
      </c>
    </row>
    <row r="104" spans="1:14">
      <c r="A104" s="146">
        <f t="shared" si="6"/>
        <v>0.85833333333333273</v>
      </c>
      <c r="B104" s="144">
        <v>44711</v>
      </c>
      <c r="C104" s="145">
        <v>0.44063657407407408</v>
      </c>
      <c r="D104" s="146">
        <v>113.9</v>
      </c>
      <c r="E104" s="146">
        <v>0</v>
      </c>
      <c r="F104" s="146">
        <v>15.9</v>
      </c>
      <c r="G104" s="146">
        <v>23.2</v>
      </c>
      <c r="H104" s="146">
        <v>23.2</v>
      </c>
      <c r="I104" s="146">
        <v>23.7</v>
      </c>
      <c r="J104" s="146">
        <v>20</v>
      </c>
      <c r="K104" s="146">
        <v>0.4</v>
      </c>
      <c r="L104" s="146">
        <v>2.3E-2</v>
      </c>
      <c r="M104" s="146">
        <f t="shared" si="5"/>
        <v>8</v>
      </c>
      <c r="N104" s="146">
        <f t="shared" si="7"/>
        <v>278</v>
      </c>
    </row>
    <row r="105" spans="1:14">
      <c r="A105" s="146">
        <f t="shared" si="6"/>
        <v>0.86666666666666603</v>
      </c>
      <c r="B105" s="144">
        <v>44711</v>
      </c>
      <c r="C105" s="145">
        <v>0.4409837962962963</v>
      </c>
      <c r="D105" s="146">
        <v>113.9</v>
      </c>
      <c r="E105" s="146">
        <v>0</v>
      </c>
      <c r="F105" s="146">
        <v>15.9</v>
      </c>
      <c r="G105" s="146">
        <v>23.1</v>
      </c>
      <c r="H105" s="146">
        <v>23.1</v>
      </c>
      <c r="I105" s="146">
        <v>23.8</v>
      </c>
      <c r="J105" s="146">
        <v>20</v>
      </c>
      <c r="K105" s="146">
        <v>0.4</v>
      </c>
      <c r="L105" s="146">
        <v>2.3E-2</v>
      </c>
      <c r="M105" s="146">
        <f t="shared" si="5"/>
        <v>8</v>
      </c>
      <c r="N105" s="146">
        <f t="shared" si="7"/>
        <v>282</v>
      </c>
    </row>
    <row r="106" spans="1:14">
      <c r="A106" s="146">
        <f t="shared" si="6"/>
        <v>0.87499999999999933</v>
      </c>
      <c r="B106" s="144">
        <v>44711</v>
      </c>
      <c r="C106" s="145">
        <v>0.44133101851851847</v>
      </c>
      <c r="D106" s="146">
        <v>113.9</v>
      </c>
      <c r="E106" s="146">
        <v>0</v>
      </c>
      <c r="F106" s="146">
        <v>15.9</v>
      </c>
      <c r="G106" s="146">
        <v>23.2</v>
      </c>
      <c r="H106" s="146">
        <v>23.2</v>
      </c>
      <c r="I106" s="146">
        <v>23.8</v>
      </c>
      <c r="J106" s="146">
        <v>20</v>
      </c>
      <c r="K106" s="146">
        <v>0.4</v>
      </c>
      <c r="L106" s="146">
        <v>2.3E-2</v>
      </c>
      <c r="M106" s="146">
        <f t="shared" si="5"/>
        <v>8</v>
      </c>
      <c r="N106" s="146">
        <f t="shared" si="7"/>
        <v>286</v>
      </c>
    </row>
    <row r="107" spans="1:14">
      <c r="A107" s="146">
        <f t="shared" si="6"/>
        <v>0.88333333333333264</v>
      </c>
      <c r="B107" s="144">
        <v>44711</v>
      </c>
      <c r="C107" s="145">
        <v>0.44167824074074075</v>
      </c>
      <c r="D107" s="146">
        <v>113.9</v>
      </c>
      <c r="E107" s="146">
        <v>0</v>
      </c>
      <c r="F107" s="146">
        <v>16.600000000000001</v>
      </c>
      <c r="G107" s="146">
        <v>23.1</v>
      </c>
      <c r="H107" s="146">
        <v>23.2</v>
      </c>
      <c r="I107" s="146">
        <v>23.7</v>
      </c>
      <c r="J107" s="146">
        <v>20</v>
      </c>
      <c r="K107" s="146">
        <v>0.4</v>
      </c>
      <c r="L107" s="146">
        <v>2.4E-2</v>
      </c>
      <c r="M107" s="146">
        <f t="shared" si="5"/>
        <v>8</v>
      </c>
      <c r="N107" s="146">
        <f t="shared" si="7"/>
        <v>290</v>
      </c>
    </row>
    <row r="108" spans="1:14">
      <c r="A108" s="146">
        <f t="shared" si="6"/>
        <v>0.89166666666666594</v>
      </c>
      <c r="B108" s="144">
        <v>44711</v>
      </c>
      <c r="C108" s="145">
        <v>0.44202546296296297</v>
      </c>
      <c r="D108" s="146">
        <v>113.9</v>
      </c>
      <c r="E108" s="146">
        <v>0</v>
      </c>
      <c r="F108" s="146">
        <v>16.600000000000001</v>
      </c>
      <c r="G108" s="146">
        <v>23.1</v>
      </c>
      <c r="H108" s="146">
        <v>23.2</v>
      </c>
      <c r="I108" s="146">
        <v>23.8</v>
      </c>
      <c r="J108" s="146">
        <v>20</v>
      </c>
      <c r="K108" s="146">
        <v>0.4</v>
      </c>
      <c r="L108" s="146">
        <v>2.4E-2</v>
      </c>
      <c r="M108" s="146">
        <f t="shared" si="5"/>
        <v>8</v>
      </c>
      <c r="N108" s="146">
        <f t="shared" si="7"/>
        <v>294</v>
      </c>
    </row>
    <row r="109" spans="1:14">
      <c r="A109" s="146">
        <f t="shared" si="6"/>
        <v>0.89999999999999925</v>
      </c>
      <c r="B109" s="144">
        <v>44711</v>
      </c>
      <c r="C109" s="145">
        <v>0.44237268518518519</v>
      </c>
      <c r="D109" s="146">
        <v>113.2</v>
      </c>
      <c r="E109" s="146">
        <v>0</v>
      </c>
      <c r="F109" s="146">
        <v>16.600000000000001</v>
      </c>
      <c r="G109" s="146">
        <v>23.2</v>
      </c>
      <c r="H109" s="146">
        <v>23.2</v>
      </c>
      <c r="I109" s="146">
        <v>23.8</v>
      </c>
      <c r="J109" s="146">
        <v>20</v>
      </c>
      <c r="K109" s="146">
        <v>0.4</v>
      </c>
      <c r="L109" s="146">
        <v>2.4E-2</v>
      </c>
      <c r="M109" s="146">
        <f t="shared" si="5"/>
        <v>8</v>
      </c>
      <c r="N109" s="146">
        <f t="shared" si="7"/>
        <v>298</v>
      </c>
    </row>
    <row r="110" spans="1:14">
      <c r="A110" s="146">
        <f t="shared" si="6"/>
        <v>0.90833333333333255</v>
      </c>
      <c r="B110" s="144">
        <v>44711</v>
      </c>
      <c r="C110" s="145">
        <v>0.44271990740740735</v>
      </c>
      <c r="D110" s="146">
        <v>113.2</v>
      </c>
      <c r="E110" s="146">
        <v>0</v>
      </c>
      <c r="F110" s="146">
        <v>17.2</v>
      </c>
      <c r="G110" s="146">
        <v>23.1</v>
      </c>
      <c r="H110" s="146">
        <v>23.2</v>
      </c>
      <c r="I110" s="146">
        <v>23.8</v>
      </c>
      <c r="J110" s="146">
        <v>20</v>
      </c>
      <c r="K110" s="146">
        <v>0.4</v>
      </c>
      <c r="L110" s="146">
        <v>2.5000000000000001E-2</v>
      </c>
      <c r="M110" s="146">
        <f t="shared" si="5"/>
        <v>8</v>
      </c>
      <c r="N110" s="146">
        <f t="shared" si="7"/>
        <v>302</v>
      </c>
    </row>
    <row r="111" spans="1:14">
      <c r="A111" s="146">
        <f t="shared" si="6"/>
        <v>0.91666666666666585</v>
      </c>
      <c r="B111" s="144">
        <v>44711</v>
      </c>
      <c r="C111" s="145">
        <v>0.44306712962962963</v>
      </c>
      <c r="D111" s="146">
        <v>113.2</v>
      </c>
      <c r="E111" s="146">
        <v>0</v>
      </c>
      <c r="F111" s="146">
        <v>17.2</v>
      </c>
      <c r="G111" s="146">
        <v>23.1</v>
      </c>
      <c r="H111" s="146">
        <v>23.3</v>
      </c>
      <c r="I111" s="146">
        <v>23.8</v>
      </c>
      <c r="J111" s="146">
        <v>20</v>
      </c>
      <c r="K111" s="146">
        <v>0.4</v>
      </c>
      <c r="L111" s="146">
        <v>2.5000000000000001E-2</v>
      </c>
      <c r="M111" s="146">
        <f t="shared" si="5"/>
        <v>8</v>
      </c>
      <c r="N111" s="146">
        <f t="shared" si="7"/>
        <v>306</v>
      </c>
    </row>
    <row r="112" spans="1:14">
      <c r="A112" s="146">
        <f t="shared" si="6"/>
        <v>0.92499999999999916</v>
      </c>
      <c r="B112" s="144">
        <v>44711</v>
      </c>
      <c r="C112" s="145">
        <v>0.44342592592592589</v>
      </c>
      <c r="D112" s="146">
        <v>113.2</v>
      </c>
      <c r="E112" s="146">
        <v>0</v>
      </c>
      <c r="F112" s="146">
        <v>17.2</v>
      </c>
      <c r="G112" s="146">
        <v>23.1</v>
      </c>
      <c r="H112" s="146">
        <v>23.1</v>
      </c>
      <c r="I112" s="146">
        <v>23.8</v>
      </c>
      <c r="J112" s="146">
        <v>20</v>
      </c>
      <c r="K112" s="146">
        <v>0.4</v>
      </c>
      <c r="L112" s="146">
        <v>2.5000000000000001E-2</v>
      </c>
      <c r="M112" s="146">
        <f t="shared" si="5"/>
        <v>8</v>
      </c>
      <c r="N112" s="146">
        <f t="shared" si="7"/>
        <v>310</v>
      </c>
    </row>
    <row r="113" spans="1:14">
      <c r="A113" s="146">
        <f t="shared" si="6"/>
        <v>0.93333333333333246</v>
      </c>
      <c r="B113" s="144">
        <v>44711</v>
      </c>
      <c r="C113" s="145">
        <v>0.44377314814814817</v>
      </c>
      <c r="D113" s="146">
        <v>113.2</v>
      </c>
      <c r="E113" s="146">
        <v>0</v>
      </c>
      <c r="F113" s="146">
        <v>17.8</v>
      </c>
      <c r="G113" s="146">
        <v>23.1</v>
      </c>
      <c r="H113" s="146">
        <v>23.2</v>
      </c>
      <c r="I113" s="146">
        <v>23.7</v>
      </c>
      <c r="J113" s="146">
        <v>20</v>
      </c>
      <c r="K113" s="146">
        <v>0.4</v>
      </c>
      <c r="L113" s="146">
        <v>2.5999999999999999E-2</v>
      </c>
      <c r="M113" s="146">
        <f t="shared" si="5"/>
        <v>8</v>
      </c>
      <c r="N113" s="146">
        <f t="shared" si="7"/>
        <v>314</v>
      </c>
    </row>
    <row r="114" spans="1:14">
      <c r="A114" s="146">
        <f t="shared" si="6"/>
        <v>0.94166666666666576</v>
      </c>
      <c r="B114" s="144">
        <v>44711</v>
      </c>
      <c r="C114" s="145">
        <v>0.44412037037037039</v>
      </c>
      <c r="D114" s="146">
        <v>112.5</v>
      </c>
      <c r="E114" s="146">
        <v>0</v>
      </c>
      <c r="F114" s="146">
        <v>17.8</v>
      </c>
      <c r="G114" s="146">
        <v>23.1</v>
      </c>
      <c r="H114" s="146">
        <v>23.2</v>
      </c>
      <c r="I114" s="146">
        <v>23.8</v>
      </c>
      <c r="J114" s="146">
        <v>20</v>
      </c>
      <c r="K114" s="146">
        <v>0.4</v>
      </c>
      <c r="L114" s="146">
        <v>2.5999999999999999E-2</v>
      </c>
      <c r="M114" s="146">
        <f t="shared" si="5"/>
        <v>8</v>
      </c>
      <c r="N114" s="146">
        <f t="shared" si="7"/>
        <v>318</v>
      </c>
    </row>
    <row r="115" spans="1:14">
      <c r="A115" s="146">
        <f t="shared" si="6"/>
        <v>0.94999999999999907</v>
      </c>
      <c r="B115" s="144">
        <v>44711</v>
      </c>
      <c r="C115" s="145">
        <v>0.44446759259259255</v>
      </c>
      <c r="D115" s="146">
        <v>112.5</v>
      </c>
      <c r="E115" s="146">
        <v>0</v>
      </c>
      <c r="F115" s="146">
        <v>17.8</v>
      </c>
      <c r="G115" s="146">
        <v>23</v>
      </c>
      <c r="H115" s="146">
        <v>23.1</v>
      </c>
      <c r="I115" s="146">
        <v>23.7</v>
      </c>
      <c r="J115" s="146">
        <v>20</v>
      </c>
      <c r="K115" s="146">
        <v>0.4</v>
      </c>
      <c r="L115" s="146">
        <v>2.5999999999999999E-2</v>
      </c>
      <c r="M115" s="146">
        <f t="shared" si="5"/>
        <v>8</v>
      </c>
      <c r="N115" s="146">
        <f t="shared" si="7"/>
        <v>322</v>
      </c>
    </row>
    <row r="116" spans="1:14">
      <c r="A116" s="146">
        <f t="shared" si="6"/>
        <v>0.95833333333333237</v>
      </c>
      <c r="B116" s="144">
        <v>44711</v>
      </c>
      <c r="C116" s="145">
        <v>0.44481481481481483</v>
      </c>
      <c r="D116" s="146">
        <v>112.5</v>
      </c>
      <c r="E116" s="146">
        <v>0</v>
      </c>
      <c r="F116" s="146">
        <v>17.8</v>
      </c>
      <c r="G116" s="146">
        <v>23.1</v>
      </c>
      <c r="H116" s="146">
        <v>23.1</v>
      </c>
      <c r="I116" s="146">
        <v>23.7</v>
      </c>
      <c r="J116" s="146">
        <v>20</v>
      </c>
      <c r="K116" s="146">
        <v>0.4</v>
      </c>
      <c r="L116" s="146">
        <v>2.7E-2</v>
      </c>
      <c r="M116" s="146">
        <f t="shared" si="5"/>
        <v>8</v>
      </c>
      <c r="N116" s="146">
        <f t="shared" si="7"/>
        <v>326</v>
      </c>
    </row>
    <row r="117" spans="1:14">
      <c r="A117" s="146">
        <f t="shared" si="6"/>
        <v>0.96666666666666567</v>
      </c>
      <c r="B117" s="144">
        <v>44711</v>
      </c>
      <c r="C117" s="145">
        <v>0.44516203703703705</v>
      </c>
      <c r="D117" s="146">
        <v>112.5</v>
      </c>
      <c r="E117" s="146">
        <v>0</v>
      </c>
      <c r="F117" s="146">
        <v>18.5</v>
      </c>
      <c r="G117" s="146">
        <v>23.1</v>
      </c>
      <c r="H117" s="146">
        <v>23.1</v>
      </c>
      <c r="I117" s="146">
        <v>23.8</v>
      </c>
      <c r="J117" s="146">
        <v>20</v>
      </c>
      <c r="K117" s="146">
        <v>0.4</v>
      </c>
      <c r="L117" s="146">
        <v>2.7E-2</v>
      </c>
      <c r="M117" s="146">
        <f t="shared" si="5"/>
        <v>8</v>
      </c>
      <c r="N117" s="146">
        <f t="shared" si="7"/>
        <v>330</v>
      </c>
    </row>
    <row r="118" spans="1:14">
      <c r="A118" s="146">
        <f t="shared" si="6"/>
        <v>0.97499999999999898</v>
      </c>
      <c r="B118" s="144">
        <v>44711</v>
      </c>
      <c r="C118" s="145">
        <v>0.44550925925925927</v>
      </c>
      <c r="D118" s="146">
        <v>111.8</v>
      </c>
      <c r="E118" s="146">
        <v>0</v>
      </c>
      <c r="F118" s="146">
        <v>18.5</v>
      </c>
      <c r="G118" s="146">
        <v>23.1</v>
      </c>
      <c r="H118" s="146">
        <v>23.2</v>
      </c>
      <c r="I118" s="146">
        <v>23.7</v>
      </c>
      <c r="J118" s="146">
        <v>20</v>
      </c>
      <c r="K118" s="146">
        <v>0.4</v>
      </c>
      <c r="L118" s="146">
        <v>2.7E-2</v>
      </c>
      <c r="M118" s="146">
        <f t="shared" si="5"/>
        <v>8</v>
      </c>
      <c r="N118" s="146">
        <f t="shared" si="7"/>
        <v>334</v>
      </c>
    </row>
    <row r="119" spans="1:14">
      <c r="A119" s="146">
        <f t="shared" si="6"/>
        <v>0.98333333333333228</v>
      </c>
      <c r="B119" s="144">
        <v>44711</v>
      </c>
      <c r="C119" s="145">
        <v>0.44585648148148144</v>
      </c>
      <c r="D119" s="146">
        <v>111.8</v>
      </c>
      <c r="E119" s="146">
        <v>0</v>
      </c>
      <c r="F119" s="146">
        <v>19.100000000000001</v>
      </c>
      <c r="G119" s="146">
        <v>23.1</v>
      </c>
      <c r="H119" s="146">
        <v>23.1</v>
      </c>
      <c r="I119" s="146">
        <v>23.7</v>
      </c>
      <c r="J119" s="146">
        <v>20</v>
      </c>
      <c r="K119" s="146">
        <v>0.4</v>
      </c>
      <c r="L119" s="146">
        <v>2.8000000000000001E-2</v>
      </c>
      <c r="M119" s="146">
        <f t="shared" si="5"/>
        <v>8</v>
      </c>
      <c r="N119" s="146">
        <f t="shared" si="7"/>
        <v>338</v>
      </c>
    </row>
    <row r="120" spans="1:14">
      <c r="A120" s="146">
        <f t="shared" si="6"/>
        <v>0.99166666666666559</v>
      </c>
      <c r="B120" s="144">
        <v>44711</v>
      </c>
      <c r="C120" s="145">
        <v>0.44620370370370371</v>
      </c>
      <c r="D120" s="146">
        <v>111.8</v>
      </c>
      <c r="E120" s="146">
        <v>0</v>
      </c>
      <c r="F120" s="146">
        <v>19.100000000000001</v>
      </c>
      <c r="G120" s="146">
        <v>23.1</v>
      </c>
      <c r="H120" s="146">
        <v>23</v>
      </c>
      <c r="I120" s="146">
        <v>23.7</v>
      </c>
      <c r="J120" s="146">
        <v>20</v>
      </c>
      <c r="K120" s="146">
        <v>0.4</v>
      </c>
      <c r="L120" s="146">
        <v>2.8000000000000001E-2</v>
      </c>
      <c r="M120" s="146">
        <f t="shared" si="5"/>
        <v>8</v>
      </c>
      <c r="N120" s="146">
        <f t="shared" si="7"/>
        <v>342</v>
      </c>
    </row>
    <row r="121" spans="1:14">
      <c r="A121" s="146">
        <f t="shared" si="6"/>
        <v>0.99999999999999889</v>
      </c>
      <c r="B121" s="144">
        <v>44711</v>
      </c>
      <c r="C121" s="145">
        <v>0.44655092592592593</v>
      </c>
      <c r="D121" s="146">
        <v>111.8</v>
      </c>
      <c r="E121" s="146">
        <v>0</v>
      </c>
      <c r="F121" s="146">
        <v>19.100000000000001</v>
      </c>
      <c r="G121" s="146">
        <v>23</v>
      </c>
      <c r="H121" s="146">
        <v>23.1</v>
      </c>
      <c r="I121" s="146">
        <v>23.7</v>
      </c>
      <c r="J121" s="146">
        <v>20</v>
      </c>
      <c r="K121" s="146">
        <v>0.4</v>
      </c>
      <c r="L121" s="146">
        <v>2.8000000000000001E-2</v>
      </c>
      <c r="M121" s="146">
        <f t="shared" si="5"/>
        <v>8</v>
      </c>
      <c r="N121" s="146">
        <f t="shared" si="7"/>
        <v>346</v>
      </c>
    </row>
    <row r="122" spans="1:14">
      <c r="A122" s="146">
        <f t="shared" si="6"/>
        <v>1.0083333333333322</v>
      </c>
      <c r="B122" s="144">
        <v>44711</v>
      </c>
      <c r="C122" s="145">
        <v>0.44689814814814816</v>
      </c>
      <c r="D122" s="146">
        <v>111.2</v>
      </c>
      <c r="E122" s="146">
        <v>0</v>
      </c>
      <c r="F122" s="146">
        <v>19.100000000000001</v>
      </c>
      <c r="G122" s="146">
        <v>23.1</v>
      </c>
      <c r="H122" s="146">
        <v>22.9</v>
      </c>
      <c r="I122" s="146">
        <v>23.7</v>
      </c>
      <c r="J122" s="146">
        <v>20</v>
      </c>
      <c r="K122" s="146">
        <v>0.4</v>
      </c>
      <c r="L122" s="146">
        <v>2.9000000000000001E-2</v>
      </c>
      <c r="M122" s="146">
        <f t="shared" si="5"/>
        <v>8</v>
      </c>
      <c r="N122" s="146">
        <f t="shared" si="7"/>
        <v>350</v>
      </c>
    </row>
    <row r="123" spans="1:14">
      <c r="A123" s="146">
        <f t="shared" si="6"/>
        <v>1.0166666666666655</v>
      </c>
      <c r="B123" s="144">
        <v>44711</v>
      </c>
      <c r="C123" s="145">
        <v>0.44724537037037032</v>
      </c>
      <c r="D123" s="146">
        <v>111.2</v>
      </c>
      <c r="E123" s="146">
        <v>0</v>
      </c>
      <c r="F123" s="146">
        <v>19.7</v>
      </c>
      <c r="G123" s="146">
        <v>23</v>
      </c>
      <c r="H123" s="146">
        <v>23.3</v>
      </c>
      <c r="I123" s="146">
        <v>23.5</v>
      </c>
      <c r="J123" s="146">
        <v>20</v>
      </c>
      <c r="K123" s="146">
        <v>0.4</v>
      </c>
      <c r="L123" s="146">
        <v>2.9000000000000001E-2</v>
      </c>
      <c r="M123" s="146">
        <f t="shared" si="5"/>
        <v>8</v>
      </c>
      <c r="N123" s="146">
        <f t="shared" si="7"/>
        <v>354</v>
      </c>
    </row>
    <row r="124" spans="1:14">
      <c r="A124" s="146">
        <f t="shared" si="6"/>
        <v>1.0249999999999988</v>
      </c>
      <c r="B124" s="144">
        <v>44711</v>
      </c>
      <c r="C124" s="145">
        <v>0.4475925925925926</v>
      </c>
      <c r="D124" s="146">
        <v>111.2</v>
      </c>
      <c r="E124" s="146">
        <v>0</v>
      </c>
      <c r="F124" s="146">
        <v>19.7</v>
      </c>
      <c r="G124" s="146">
        <v>23.1</v>
      </c>
      <c r="H124" s="146">
        <v>23.2</v>
      </c>
      <c r="I124" s="146">
        <v>23.7</v>
      </c>
      <c r="J124" s="146">
        <v>20</v>
      </c>
      <c r="K124" s="146">
        <v>0.4</v>
      </c>
      <c r="L124" s="146">
        <v>2.9000000000000001E-2</v>
      </c>
      <c r="M124" s="146">
        <f t="shared" si="5"/>
        <v>8</v>
      </c>
      <c r="N124" s="146">
        <f t="shared" si="7"/>
        <v>358</v>
      </c>
    </row>
    <row r="125" spans="1:14">
      <c r="A125" s="146">
        <f t="shared" si="6"/>
        <v>1.0333333333333321</v>
      </c>
      <c r="B125" s="144">
        <v>44711</v>
      </c>
      <c r="C125" s="145">
        <v>0.44793981481481482</v>
      </c>
      <c r="D125" s="146">
        <v>111.2</v>
      </c>
      <c r="E125" s="146">
        <v>0</v>
      </c>
      <c r="F125" s="146">
        <v>19.7</v>
      </c>
      <c r="G125" s="146">
        <v>23</v>
      </c>
      <c r="H125" s="146">
        <v>23.1</v>
      </c>
      <c r="I125" s="146">
        <v>23.7</v>
      </c>
      <c r="J125" s="146">
        <v>20</v>
      </c>
      <c r="K125" s="146">
        <v>0.4</v>
      </c>
      <c r="L125" s="146">
        <v>0.03</v>
      </c>
      <c r="M125" s="146">
        <f t="shared" si="5"/>
        <v>8</v>
      </c>
      <c r="N125" s="146">
        <f t="shared" si="7"/>
        <v>362</v>
      </c>
    </row>
    <row r="126" spans="1:14">
      <c r="A126" s="146">
        <f t="shared" si="6"/>
        <v>1.0416666666666654</v>
      </c>
      <c r="B126" s="144">
        <v>44711</v>
      </c>
      <c r="C126" s="145">
        <v>0.44828703703703704</v>
      </c>
      <c r="D126" s="146">
        <v>111.2</v>
      </c>
      <c r="E126" s="146">
        <v>0</v>
      </c>
      <c r="F126" s="146">
        <v>20.399999999999999</v>
      </c>
      <c r="G126" s="146">
        <v>23</v>
      </c>
      <c r="H126" s="146">
        <v>23.4</v>
      </c>
      <c r="I126" s="146">
        <v>23.4</v>
      </c>
      <c r="J126" s="146">
        <v>20</v>
      </c>
      <c r="K126" s="146">
        <v>0.4</v>
      </c>
      <c r="L126" s="146">
        <v>0.03</v>
      </c>
      <c r="M126" s="146">
        <f t="shared" si="5"/>
        <v>8</v>
      </c>
      <c r="N126" s="146">
        <f t="shared" si="7"/>
        <v>366</v>
      </c>
    </row>
    <row r="127" spans="1:14">
      <c r="A127" s="146">
        <f t="shared" si="6"/>
        <v>1.0499999999999987</v>
      </c>
      <c r="B127" s="144">
        <v>44711</v>
      </c>
      <c r="C127" s="145">
        <v>0.4486342592592592</v>
      </c>
      <c r="D127" s="146">
        <v>110.5</v>
      </c>
      <c r="E127" s="146">
        <v>0</v>
      </c>
      <c r="F127" s="146">
        <v>20.399999999999999</v>
      </c>
      <c r="G127" s="146">
        <v>23.1</v>
      </c>
      <c r="H127" s="146">
        <v>23.2</v>
      </c>
      <c r="I127" s="146">
        <v>23.6</v>
      </c>
      <c r="J127" s="146">
        <v>20</v>
      </c>
      <c r="K127" s="146">
        <v>0.4</v>
      </c>
      <c r="L127" s="146">
        <v>0.03</v>
      </c>
      <c r="M127" s="146">
        <f t="shared" si="5"/>
        <v>8</v>
      </c>
      <c r="N127" s="146">
        <f t="shared" si="7"/>
        <v>370</v>
      </c>
    </row>
    <row r="128" spans="1:14">
      <c r="A128" s="146">
        <f t="shared" si="6"/>
        <v>1.058333333333332</v>
      </c>
      <c r="B128" s="144">
        <v>44711</v>
      </c>
      <c r="C128" s="145">
        <v>0.44898148148148148</v>
      </c>
      <c r="D128" s="146">
        <v>110.5</v>
      </c>
      <c r="E128" s="146">
        <v>0</v>
      </c>
      <c r="F128" s="146">
        <v>21</v>
      </c>
      <c r="G128" s="146">
        <v>23.1</v>
      </c>
      <c r="H128" s="146">
        <v>23.1</v>
      </c>
      <c r="I128" s="146">
        <v>23.8</v>
      </c>
      <c r="J128" s="146">
        <v>20</v>
      </c>
      <c r="K128" s="146">
        <v>0.4</v>
      </c>
      <c r="L128" s="146">
        <v>3.1E-2</v>
      </c>
      <c r="M128" s="146">
        <f t="shared" si="5"/>
        <v>8</v>
      </c>
      <c r="N128" s="146">
        <f t="shared" si="7"/>
        <v>374</v>
      </c>
    </row>
    <row r="129" spans="1:14">
      <c r="A129" s="146">
        <f t="shared" si="6"/>
        <v>1.0666666666666653</v>
      </c>
      <c r="B129" s="144">
        <v>44711</v>
      </c>
      <c r="C129" s="145">
        <v>0.4493287037037037</v>
      </c>
      <c r="D129" s="146">
        <v>110.5</v>
      </c>
      <c r="E129" s="146">
        <v>0</v>
      </c>
      <c r="F129" s="146">
        <v>21</v>
      </c>
      <c r="G129" s="146">
        <v>23</v>
      </c>
      <c r="H129" s="146">
        <v>23.2</v>
      </c>
      <c r="I129" s="146">
        <v>23.5</v>
      </c>
      <c r="J129" s="146">
        <v>20</v>
      </c>
      <c r="K129" s="146">
        <v>0.4</v>
      </c>
      <c r="L129" s="146">
        <v>3.1E-2</v>
      </c>
      <c r="M129" s="146">
        <f t="shared" si="5"/>
        <v>8</v>
      </c>
      <c r="N129" s="146">
        <f t="shared" si="7"/>
        <v>378</v>
      </c>
    </row>
    <row r="130" spans="1:14">
      <c r="A130" s="146">
        <f t="shared" si="6"/>
        <v>1.0749999999999986</v>
      </c>
      <c r="B130" s="144">
        <v>44711</v>
      </c>
      <c r="C130" s="145">
        <v>0.44967592592592592</v>
      </c>
      <c r="D130" s="146">
        <v>109.8</v>
      </c>
      <c r="E130" s="146">
        <v>0</v>
      </c>
      <c r="F130" s="146">
        <v>21</v>
      </c>
      <c r="G130" s="146">
        <v>23.1</v>
      </c>
      <c r="H130" s="146">
        <v>23.2</v>
      </c>
      <c r="I130" s="146">
        <v>23.7</v>
      </c>
      <c r="J130" s="146">
        <v>20</v>
      </c>
      <c r="K130" s="146">
        <v>0.4</v>
      </c>
      <c r="L130" s="146">
        <v>3.1E-2</v>
      </c>
      <c r="M130" s="146">
        <f t="shared" si="5"/>
        <v>8</v>
      </c>
      <c r="N130" s="146">
        <f t="shared" si="7"/>
        <v>382</v>
      </c>
    </row>
    <row r="131" spans="1:14">
      <c r="A131" s="146">
        <f t="shared" si="6"/>
        <v>1.0833333333333319</v>
      </c>
      <c r="B131" s="144">
        <v>44711</v>
      </c>
      <c r="C131" s="145">
        <v>0.4500231481481482</v>
      </c>
      <c r="D131" s="146">
        <v>109.8</v>
      </c>
      <c r="E131" s="146">
        <v>0</v>
      </c>
      <c r="F131" s="146">
        <v>21</v>
      </c>
      <c r="G131" s="146">
        <v>23</v>
      </c>
      <c r="H131" s="146">
        <v>23</v>
      </c>
      <c r="I131" s="146">
        <v>23.7</v>
      </c>
      <c r="J131" s="146">
        <v>20</v>
      </c>
      <c r="K131" s="146">
        <v>0.4</v>
      </c>
      <c r="L131" s="146">
        <v>3.2000000000000001E-2</v>
      </c>
      <c r="M131" s="146">
        <f t="shared" ref="M131:M194" si="8">J131*K131</f>
        <v>8</v>
      </c>
      <c r="N131" s="146">
        <f t="shared" si="7"/>
        <v>386</v>
      </c>
    </row>
    <row r="132" spans="1:14">
      <c r="A132" s="146">
        <f t="shared" ref="A132:A195" si="9">A131+30/3600</f>
        <v>1.0916666666666652</v>
      </c>
      <c r="B132" s="144">
        <v>44711</v>
      </c>
      <c r="C132" s="145">
        <v>0.45037037037037037</v>
      </c>
      <c r="D132" s="146">
        <v>109.8</v>
      </c>
      <c r="E132" s="146">
        <v>0</v>
      </c>
      <c r="F132" s="146">
        <v>21.6</v>
      </c>
      <c r="G132" s="146">
        <v>23</v>
      </c>
      <c r="H132" s="146">
        <v>23</v>
      </c>
      <c r="I132" s="146">
        <v>23.7</v>
      </c>
      <c r="J132" s="146">
        <v>20</v>
      </c>
      <c r="K132" s="146">
        <v>0.4</v>
      </c>
      <c r="L132" s="146">
        <v>3.2000000000000001E-2</v>
      </c>
      <c r="M132" s="146">
        <f t="shared" si="8"/>
        <v>8</v>
      </c>
      <c r="N132" s="146">
        <f t="shared" ref="N132:N195" si="10">K132*10+N131</f>
        <v>390</v>
      </c>
    </row>
    <row r="133" spans="1:14">
      <c r="A133" s="146">
        <f t="shared" si="9"/>
        <v>1.0999999999999985</v>
      </c>
      <c r="B133" s="144">
        <v>44711</v>
      </c>
      <c r="C133" s="145">
        <v>0.45071759259259259</v>
      </c>
      <c r="D133" s="146">
        <v>109.8</v>
      </c>
      <c r="E133" s="146">
        <v>0</v>
      </c>
      <c r="F133" s="146">
        <v>21.6</v>
      </c>
      <c r="G133" s="146">
        <v>23</v>
      </c>
      <c r="H133" s="146">
        <v>23.1</v>
      </c>
      <c r="I133" s="146">
        <v>23.6</v>
      </c>
      <c r="J133" s="146">
        <v>20</v>
      </c>
      <c r="K133" s="146">
        <v>0.4</v>
      </c>
      <c r="L133" s="146">
        <v>3.2000000000000001E-2</v>
      </c>
      <c r="M133" s="146">
        <f t="shared" si="8"/>
        <v>8</v>
      </c>
      <c r="N133" s="146">
        <f t="shared" si="10"/>
        <v>394</v>
      </c>
    </row>
    <row r="134" spans="1:14">
      <c r="A134" s="146">
        <f t="shared" si="9"/>
        <v>1.1083333333333318</v>
      </c>
      <c r="B134" s="144">
        <v>44711</v>
      </c>
      <c r="C134" s="145">
        <v>0.45106481481481481</v>
      </c>
      <c r="D134" s="146">
        <v>109.8</v>
      </c>
      <c r="E134" s="146">
        <v>0</v>
      </c>
      <c r="F134" s="146">
        <v>21.6</v>
      </c>
      <c r="G134" s="146">
        <v>23</v>
      </c>
      <c r="H134" s="146">
        <v>23.1</v>
      </c>
      <c r="I134" s="146">
        <v>23.6</v>
      </c>
      <c r="J134" s="146">
        <v>20</v>
      </c>
      <c r="K134" s="146">
        <v>0.4</v>
      </c>
      <c r="L134" s="146">
        <v>3.3000000000000002E-2</v>
      </c>
      <c r="M134" s="146">
        <f t="shared" si="8"/>
        <v>8</v>
      </c>
      <c r="N134" s="146">
        <f t="shared" si="10"/>
        <v>398</v>
      </c>
    </row>
    <row r="135" spans="1:14">
      <c r="A135" s="146">
        <f t="shared" si="9"/>
        <v>1.1166666666666651</v>
      </c>
      <c r="B135" s="144">
        <v>44711</v>
      </c>
      <c r="C135" s="145">
        <v>0.45142361111111112</v>
      </c>
      <c r="D135" s="146">
        <v>109.1</v>
      </c>
      <c r="E135" s="146">
        <v>0</v>
      </c>
      <c r="F135" s="146">
        <v>22.3</v>
      </c>
      <c r="G135" s="146">
        <v>23</v>
      </c>
      <c r="H135" s="146">
        <v>23.1</v>
      </c>
      <c r="I135" s="146">
        <v>23.6</v>
      </c>
      <c r="J135" s="146">
        <v>20</v>
      </c>
      <c r="K135" s="146">
        <v>0.4</v>
      </c>
      <c r="L135" s="146">
        <v>3.3000000000000002E-2</v>
      </c>
      <c r="M135" s="146">
        <f t="shared" si="8"/>
        <v>8</v>
      </c>
      <c r="N135" s="146">
        <f t="shared" si="10"/>
        <v>402</v>
      </c>
    </row>
    <row r="136" spans="1:14">
      <c r="A136" s="146">
        <f t="shared" si="9"/>
        <v>1.1249999999999984</v>
      </c>
      <c r="B136" s="144">
        <v>44711</v>
      </c>
      <c r="C136" s="145">
        <v>0.45177083333333329</v>
      </c>
      <c r="D136" s="146">
        <v>109.1</v>
      </c>
      <c r="E136" s="146">
        <v>0</v>
      </c>
      <c r="F136" s="146">
        <v>22.3</v>
      </c>
      <c r="G136" s="146">
        <v>23</v>
      </c>
      <c r="H136" s="146">
        <v>23.1</v>
      </c>
      <c r="I136" s="146">
        <v>23.7</v>
      </c>
      <c r="J136" s="146">
        <v>20</v>
      </c>
      <c r="K136" s="146">
        <v>0.4</v>
      </c>
      <c r="L136" s="146">
        <v>3.3000000000000002E-2</v>
      </c>
      <c r="M136" s="146">
        <f t="shared" si="8"/>
        <v>8</v>
      </c>
      <c r="N136" s="146">
        <f t="shared" si="10"/>
        <v>406</v>
      </c>
    </row>
    <row r="137" spans="1:14">
      <c r="A137" s="146">
        <f t="shared" si="9"/>
        <v>1.1333333333333317</v>
      </c>
      <c r="B137" s="144">
        <v>44711</v>
      </c>
      <c r="C137" s="145">
        <v>0.45211805555555556</v>
      </c>
      <c r="D137" s="146">
        <v>109.1</v>
      </c>
      <c r="E137" s="146">
        <v>0</v>
      </c>
      <c r="F137" s="146">
        <v>22.3</v>
      </c>
      <c r="G137" s="146">
        <v>23</v>
      </c>
      <c r="H137" s="146">
        <v>23.1</v>
      </c>
      <c r="I137" s="146">
        <v>23.6</v>
      </c>
      <c r="J137" s="146">
        <v>20</v>
      </c>
      <c r="K137" s="146">
        <v>0.4</v>
      </c>
      <c r="L137" s="146">
        <v>3.4000000000000002E-2</v>
      </c>
      <c r="M137" s="146">
        <f t="shared" si="8"/>
        <v>8</v>
      </c>
      <c r="N137" s="146">
        <f t="shared" si="10"/>
        <v>410</v>
      </c>
    </row>
    <row r="138" spans="1:14">
      <c r="A138" s="146">
        <f t="shared" si="9"/>
        <v>1.1416666666666651</v>
      </c>
      <c r="B138" s="144">
        <v>44711</v>
      </c>
      <c r="C138" s="145">
        <v>0.45246527777777779</v>
      </c>
      <c r="D138" s="146">
        <v>109.1</v>
      </c>
      <c r="E138" s="146">
        <v>0</v>
      </c>
      <c r="F138" s="146">
        <v>22.9</v>
      </c>
      <c r="G138" s="146">
        <v>22.9</v>
      </c>
      <c r="H138" s="146">
        <v>23.1</v>
      </c>
      <c r="I138" s="146">
        <v>23.6</v>
      </c>
      <c r="J138" s="146">
        <v>20</v>
      </c>
      <c r="K138" s="146">
        <v>0.4</v>
      </c>
      <c r="L138" s="146">
        <v>3.4000000000000002E-2</v>
      </c>
      <c r="M138" s="146">
        <f t="shared" si="8"/>
        <v>8</v>
      </c>
      <c r="N138" s="146">
        <f t="shared" si="10"/>
        <v>414</v>
      </c>
    </row>
    <row r="139" spans="1:14">
      <c r="A139" s="146">
        <f t="shared" si="9"/>
        <v>1.1499999999999984</v>
      </c>
      <c r="B139" s="144">
        <v>44711</v>
      </c>
      <c r="C139" s="145">
        <v>0.45281250000000001</v>
      </c>
      <c r="D139" s="146">
        <v>108.5</v>
      </c>
      <c r="E139" s="146">
        <v>0</v>
      </c>
      <c r="F139" s="146">
        <v>22.9</v>
      </c>
      <c r="G139" s="146">
        <v>23</v>
      </c>
      <c r="H139" s="146">
        <v>23.1</v>
      </c>
      <c r="I139" s="146">
        <v>23.6</v>
      </c>
      <c r="J139" s="146">
        <v>20</v>
      </c>
      <c r="K139" s="146">
        <v>0.4</v>
      </c>
      <c r="L139" s="146">
        <v>3.4000000000000002E-2</v>
      </c>
      <c r="M139" s="146">
        <f t="shared" si="8"/>
        <v>8</v>
      </c>
      <c r="N139" s="146">
        <f t="shared" si="10"/>
        <v>418</v>
      </c>
    </row>
    <row r="140" spans="1:14">
      <c r="A140" s="146">
        <f t="shared" si="9"/>
        <v>1.1583333333333317</v>
      </c>
      <c r="B140" s="144">
        <v>44711</v>
      </c>
      <c r="C140" s="145">
        <v>0.45315972222222217</v>
      </c>
      <c r="D140" s="146">
        <v>108.5</v>
      </c>
      <c r="E140" s="146">
        <v>0</v>
      </c>
      <c r="F140" s="146">
        <v>22.9</v>
      </c>
      <c r="G140" s="146">
        <v>23</v>
      </c>
      <c r="H140" s="146">
        <v>23.2</v>
      </c>
      <c r="I140" s="146">
        <v>23.7</v>
      </c>
      <c r="J140" s="146">
        <v>20</v>
      </c>
      <c r="K140" s="146">
        <v>0.4</v>
      </c>
      <c r="L140" s="146">
        <v>3.5000000000000003E-2</v>
      </c>
      <c r="M140" s="146">
        <f t="shared" si="8"/>
        <v>8</v>
      </c>
      <c r="N140" s="146">
        <f t="shared" si="10"/>
        <v>422</v>
      </c>
    </row>
    <row r="141" spans="1:14">
      <c r="A141" s="146">
        <f t="shared" si="9"/>
        <v>1.166666666666665</v>
      </c>
      <c r="B141" s="144">
        <v>44711</v>
      </c>
      <c r="C141" s="145">
        <v>0.45350694444444445</v>
      </c>
      <c r="D141" s="146">
        <v>108.5</v>
      </c>
      <c r="E141" s="146">
        <v>0</v>
      </c>
      <c r="F141" s="146">
        <v>23.5</v>
      </c>
      <c r="G141" s="146">
        <v>23</v>
      </c>
      <c r="H141" s="146">
        <v>23.1</v>
      </c>
      <c r="I141" s="146">
        <v>23.6</v>
      </c>
      <c r="J141" s="146">
        <v>20</v>
      </c>
      <c r="K141" s="146">
        <v>0.4</v>
      </c>
      <c r="L141" s="146">
        <v>3.5000000000000003E-2</v>
      </c>
      <c r="M141" s="146">
        <f t="shared" si="8"/>
        <v>8</v>
      </c>
      <c r="N141" s="146">
        <f t="shared" si="10"/>
        <v>426</v>
      </c>
    </row>
    <row r="142" spans="1:14">
      <c r="A142" s="146">
        <f t="shared" si="9"/>
        <v>1.1749999999999983</v>
      </c>
      <c r="B142" s="144">
        <v>44711</v>
      </c>
      <c r="C142" s="145">
        <v>0.45385416666666667</v>
      </c>
      <c r="D142" s="146">
        <v>108.5</v>
      </c>
      <c r="E142" s="146">
        <v>0</v>
      </c>
      <c r="F142" s="146">
        <v>23.5</v>
      </c>
      <c r="G142" s="146">
        <v>23</v>
      </c>
      <c r="H142" s="146">
        <v>23.1</v>
      </c>
      <c r="I142" s="146">
        <v>23.6</v>
      </c>
      <c r="J142" s="146">
        <v>20</v>
      </c>
      <c r="K142" s="146">
        <v>0.4</v>
      </c>
      <c r="L142" s="146">
        <v>3.5000000000000003E-2</v>
      </c>
      <c r="M142" s="146">
        <f t="shared" si="8"/>
        <v>8</v>
      </c>
      <c r="N142" s="146">
        <f t="shared" si="10"/>
        <v>430</v>
      </c>
    </row>
    <row r="143" spans="1:14">
      <c r="A143" s="146">
        <f t="shared" si="9"/>
        <v>1.1833333333333316</v>
      </c>
      <c r="B143" s="144">
        <v>44711</v>
      </c>
      <c r="C143" s="145">
        <v>0.45420138888888889</v>
      </c>
      <c r="D143" s="146">
        <v>107.8</v>
      </c>
      <c r="E143" s="146">
        <v>0</v>
      </c>
      <c r="F143" s="146">
        <v>24.2</v>
      </c>
      <c r="G143" s="146">
        <v>23</v>
      </c>
      <c r="H143" s="146">
        <v>23.1</v>
      </c>
      <c r="I143" s="146">
        <v>23.6</v>
      </c>
      <c r="J143" s="146">
        <v>20</v>
      </c>
      <c r="K143" s="146">
        <v>0.4</v>
      </c>
      <c r="L143" s="146">
        <v>3.5999999999999997E-2</v>
      </c>
      <c r="M143" s="146">
        <f t="shared" si="8"/>
        <v>8</v>
      </c>
      <c r="N143" s="146">
        <f t="shared" si="10"/>
        <v>434</v>
      </c>
    </row>
    <row r="144" spans="1:14">
      <c r="A144" s="146">
        <f t="shared" si="9"/>
        <v>1.1916666666666649</v>
      </c>
      <c r="B144" s="144">
        <v>44711</v>
      </c>
      <c r="C144" s="145">
        <v>0.45454861111111106</v>
      </c>
      <c r="D144" s="146">
        <v>107.8</v>
      </c>
      <c r="E144" s="146">
        <v>0</v>
      </c>
      <c r="F144" s="146">
        <v>24.2</v>
      </c>
      <c r="G144" s="146">
        <v>23</v>
      </c>
      <c r="H144" s="146">
        <v>23.1</v>
      </c>
      <c r="I144" s="146">
        <v>23.5</v>
      </c>
      <c r="J144" s="146">
        <v>20</v>
      </c>
      <c r="K144" s="146">
        <v>0.4</v>
      </c>
      <c r="L144" s="146">
        <v>3.5999999999999997E-2</v>
      </c>
      <c r="M144" s="146">
        <f t="shared" si="8"/>
        <v>8</v>
      </c>
      <c r="N144" s="146">
        <f t="shared" si="10"/>
        <v>438</v>
      </c>
    </row>
    <row r="145" spans="1:14">
      <c r="A145" s="146">
        <f t="shared" si="9"/>
        <v>1.1999999999999982</v>
      </c>
      <c r="B145" s="144">
        <v>44711</v>
      </c>
      <c r="C145" s="145">
        <v>0.45489583333333333</v>
      </c>
      <c r="D145" s="146">
        <v>107.8</v>
      </c>
      <c r="E145" s="146">
        <v>0</v>
      </c>
      <c r="F145" s="146">
        <v>24.2</v>
      </c>
      <c r="G145" s="146">
        <v>23</v>
      </c>
      <c r="H145" s="146">
        <v>23.1</v>
      </c>
      <c r="I145" s="146">
        <v>23.6</v>
      </c>
      <c r="J145" s="146">
        <v>20</v>
      </c>
      <c r="K145" s="146">
        <v>0.4</v>
      </c>
      <c r="L145" s="146">
        <v>3.5999999999999997E-2</v>
      </c>
      <c r="M145" s="146">
        <f t="shared" si="8"/>
        <v>8</v>
      </c>
      <c r="N145" s="146">
        <f t="shared" si="10"/>
        <v>442</v>
      </c>
    </row>
    <row r="146" spans="1:14">
      <c r="A146" s="146">
        <f t="shared" si="9"/>
        <v>1.2083333333333315</v>
      </c>
      <c r="B146" s="144">
        <v>44711</v>
      </c>
      <c r="C146" s="145">
        <v>0.45524305555555555</v>
      </c>
      <c r="D146" s="146">
        <v>107.8</v>
      </c>
      <c r="E146" s="146">
        <v>0</v>
      </c>
      <c r="F146" s="146">
        <v>24.8</v>
      </c>
      <c r="G146" s="146">
        <v>23</v>
      </c>
      <c r="H146" s="146">
        <v>23</v>
      </c>
      <c r="I146" s="146">
        <v>23.6</v>
      </c>
      <c r="J146" s="146">
        <v>20</v>
      </c>
      <c r="K146" s="146">
        <v>0.4</v>
      </c>
      <c r="L146" s="146">
        <v>3.6999999999999998E-2</v>
      </c>
      <c r="M146" s="146">
        <f t="shared" si="8"/>
        <v>8</v>
      </c>
      <c r="N146" s="146">
        <f t="shared" si="10"/>
        <v>446</v>
      </c>
    </row>
    <row r="147" spans="1:14">
      <c r="A147" s="146">
        <f t="shared" si="9"/>
        <v>1.2166666666666648</v>
      </c>
      <c r="B147" s="144">
        <v>44711</v>
      </c>
      <c r="C147" s="145">
        <v>0.45559027777777777</v>
      </c>
      <c r="D147" s="146">
        <v>107.1</v>
      </c>
      <c r="E147" s="146">
        <v>0</v>
      </c>
      <c r="F147" s="146">
        <v>24.8</v>
      </c>
      <c r="G147" s="146">
        <v>23</v>
      </c>
      <c r="H147" s="146">
        <v>23.1</v>
      </c>
      <c r="I147" s="146">
        <v>23.7</v>
      </c>
      <c r="J147" s="146">
        <v>20</v>
      </c>
      <c r="K147" s="146">
        <v>0.4</v>
      </c>
      <c r="L147" s="146">
        <v>3.6999999999999998E-2</v>
      </c>
      <c r="M147" s="146">
        <f t="shared" si="8"/>
        <v>8</v>
      </c>
      <c r="N147" s="146">
        <f t="shared" si="10"/>
        <v>450</v>
      </c>
    </row>
    <row r="148" spans="1:14">
      <c r="A148" s="146">
        <f t="shared" si="9"/>
        <v>1.2249999999999981</v>
      </c>
      <c r="B148" s="144">
        <v>44711</v>
      </c>
      <c r="C148" s="145">
        <v>0.45593750000000005</v>
      </c>
      <c r="D148" s="146">
        <v>107.1</v>
      </c>
      <c r="E148" s="146">
        <v>0</v>
      </c>
      <c r="F148" s="146">
        <v>24.8</v>
      </c>
      <c r="G148" s="146">
        <v>23</v>
      </c>
      <c r="H148" s="146">
        <v>23.1</v>
      </c>
      <c r="I148" s="146">
        <v>23.6</v>
      </c>
      <c r="J148" s="146">
        <v>20</v>
      </c>
      <c r="K148" s="146">
        <v>0.4</v>
      </c>
      <c r="L148" s="146">
        <v>3.6999999999999998E-2</v>
      </c>
      <c r="M148" s="146">
        <f t="shared" si="8"/>
        <v>8</v>
      </c>
      <c r="N148" s="146">
        <f t="shared" si="10"/>
        <v>454</v>
      </c>
    </row>
    <row r="149" spans="1:14">
      <c r="A149" s="146">
        <f t="shared" si="9"/>
        <v>1.2333333333333314</v>
      </c>
      <c r="B149" s="144">
        <v>44711</v>
      </c>
      <c r="C149" s="145">
        <v>0.45628472222222222</v>
      </c>
      <c r="D149" s="146">
        <v>107.1</v>
      </c>
      <c r="E149" s="146">
        <v>0</v>
      </c>
      <c r="F149" s="146">
        <v>25.5</v>
      </c>
      <c r="G149" s="146">
        <v>22.9</v>
      </c>
      <c r="H149" s="146">
        <v>23.2</v>
      </c>
      <c r="I149" s="146">
        <v>23.6</v>
      </c>
      <c r="J149" s="146">
        <v>20</v>
      </c>
      <c r="K149" s="146">
        <v>0.4</v>
      </c>
      <c r="L149" s="146">
        <v>3.7999999999999999E-2</v>
      </c>
      <c r="M149" s="146">
        <f t="shared" si="8"/>
        <v>8</v>
      </c>
      <c r="N149" s="146">
        <f t="shared" si="10"/>
        <v>458</v>
      </c>
    </row>
    <row r="150" spans="1:14">
      <c r="A150" s="146">
        <f t="shared" si="9"/>
        <v>1.2416666666666647</v>
      </c>
      <c r="B150" s="144">
        <v>44711</v>
      </c>
      <c r="C150" s="145">
        <v>0.45663194444444444</v>
      </c>
      <c r="D150" s="146">
        <v>107.1</v>
      </c>
      <c r="E150" s="146">
        <v>0</v>
      </c>
      <c r="F150" s="146">
        <v>25.5</v>
      </c>
      <c r="G150" s="146">
        <v>22.9</v>
      </c>
      <c r="H150" s="146">
        <v>23.1</v>
      </c>
      <c r="I150" s="146">
        <v>23.6</v>
      </c>
      <c r="J150" s="146">
        <v>20</v>
      </c>
      <c r="K150" s="146">
        <v>0.4</v>
      </c>
      <c r="L150" s="146">
        <v>3.7999999999999999E-2</v>
      </c>
      <c r="M150" s="146">
        <f t="shared" si="8"/>
        <v>8</v>
      </c>
      <c r="N150" s="146">
        <f t="shared" si="10"/>
        <v>462</v>
      </c>
    </row>
    <row r="151" spans="1:14">
      <c r="A151" s="146">
        <f t="shared" si="9"/>
        <v>1.249999999999998</v>
      </c>
      <c r="B151" s="144">
        <v>44711</v>
      </c>
      <c r="C151" s="145">
        <v>0.45697916666666666</v>
      </c>
      <c r="D151" s="146">
        <v>106.4</v>
      </c>
      <c r="E151" s="146">
        <v>0</v>
      </c>
      <c r="F151" s="146">
        <v>25.5</v>
      </c>
      <c r="G151" s="146">
        <v>23</v>
      </c>
      <c r="H151" s="146">
        <v>23</v>
      </c>
      <c r="I151" s="146">
        <v>23.6</v>
      </c>
      <c r="J151" s="146">
        <v>20</v>
      </c>
      <c r="K151" s="146">
        <v>0.4</v>
      </c>
      <c r="L151" s="146">
        <v>3.7999999999999999E-2</v>
      </c>
      <c r="M151" s="146">
        <f t="shared" si="8"/>
        <v>8</v>
      </c>
      <c r="N151" s="146">
        <f t="shared" si="10"/>
        <v>466</v>
      </c>
    </row>
    <row r="152" spans="1:14">
      <c r="A152" s="146">
        <f t="shared" si="9"/>
        <v>1.2583333333333313</v>
      </c>
      <c r="B152" s="144">
        <v>44711</v>
      </c>
      <c r="C152" s="145">
        <v>0.45732638888888894</v>
      </c>
      <c r="D152" s="146">
        <v>106.4</v>
      </c>
      <c r="E152" s="146">
        <v>0</v>
      </c>
      <c r="F152" s="146">
        <v>26.1</v>
      </c>
      <c r="G152" s="146">
        <v>23</v>
      </c>
      <c r="H152" s="146">
        <v>23.1</v>
      </c>
      <c r="I152" s="146">
        <v>23.6</v>
      </c>
      <c r="J152" s="146">
        <v>20</v>
      </c>
      <c r="K152" s="146">
        <v>0.4</v>
      </c>
      <c r="L152" s="146">
        <v>3.9E-2</v>
      </c>
      <c r="M152" s="146">
        <f t="shared" si="8"/>
        <v>8</v>
      </c>
      <c r="N152" s="146">
        <f t="shared" si="10"/>
        <v>470</v>
      </c>
    </row>
    <row r="153" spans="1:14">
      <c r="A153" s="146">
        <f t="shared" si="9"/>
        <v>1.2666666666666646</v>
      </c>
      <c r="B153" s="144">
        <v>44711</v>
      </c>
      <c r="C153" s="145">
        <v>0.4576736111111111</v>
      </c>
      <c r="D153" s="146">
        <v>106.4</v>
      </c>
      <c r="E153" s="146">
        <v>0</v>
      </c>
      <c r="F153" s="146">
        <v>26.1</v>
      </c>
      <c r="G153" s="146">
        <v>23</v>
      </c>
      <c r="H153" s="146">
        <v>23</v>
      </c>
      <c r="I153" s="146">
        <v>23.6</v>
      </c>
      <c r="J153" s="146">
        <v>20</v>
      </c>
      <c r="K153" s="146">
        <v>0.4</v>
      </c>
      <c r="L153" s="146">
        <v>3.9E-2</v>
      </c>
      <c r="M153" s="146">
        <f t="shared" si="8"/>
        <v>8</v>
      </c>
      <c r="N153" s="146">
        <f t="shared" si="10"/>
        <v>474</v>
      </c>
    </row>
    <row r="154" spans="1:14">
      <c r="A154" s="146">
        <f t="shared" si="9"/>
        <v>1.2749999999999979</v>
      </c>
      <c r="B154" s="144">
        <v>44711</v>
      </c>
      <c r="C154" s="145">
        <v>0.45802083333333332</v>
      </c>
      <c r="D154" s="146">
        <v>106.4</v>
      </c>
      <c r="E154" s="146">
        <v>0</v>
      </c>
      <c r="F154" s="146">
        <v>26.1</v>
      </c>
      <c r="G154" s="146">
        <v>23</v>
      </c>
      <c r="H154" s="146">
        <v>23.1</v>
      </c>
      <c r="I154" s="146">
        <v>23.6</v>
      </c>
      <c r="J154" s="146">
        <v>20</v>
      </c>
      <c r="K154" s="146">
        <v>0.4</v>
      </c>
      <c r="L154" s="146">
        <v>3.9E-2</v>
      </c>
      <c r="M154" s="146">
        <f t="shared" si="8"/>
        <v>8</v>
      </c>
      <c r="N154" s="146">
        <f t="shared" si="10"/>
        <v>478</v>
      </c>
    </row>
    <row r="155" spans="1:14">
      <c r="A155" s="146">
        <f t="shared" si="9"/>
        <v>1.2833333333333312</v>
      </c>
      <c r="B155" s="144">
        <v>44711</v>
      </c>
      <c r="C155" s="145">
        <v>0.45836805555555554</v>
      </c>
      <c r="D155" s="146">
        <v>106.4</v>
      </c>
      <c r="E155" s="146">
        <v>0</v>
      </c>
      <c r="F155" s="146">
        <v>26.7</v>
      </c>
      <c r="G155" s="146">
        <v>23</v>
      </c>
      <c r="H155" s="146">
        <v>23</v>
      </c>
      <c r="I155" s="146">
        <v>23.6</v>
      </c>
      <c r="J155" s="146">
        <v>20</v>
      </c>
      <c r="K155" s="146">
        <v>0.4</v>
      </c>
      <c r="L155" s="146">
        <v>0.04</v>
      </c>
      <c r="M155" s="146">
        <f t="shared" si="8"/>
        <v>8</v>
      </c>
      <c r="N155" s="146">
        <f t="shared" si="10"/>
        <v>482</v>
      </c>
    </row>
    <row r="156" spans="1:14">
      <c r="A156" s="146">
        <f t="shared" si="9"/>
        <v>1.2916666666666645</v>
      </c>
      <c r="B156" s="144">
        <v>44711</v>
      </c>
      <c r="C156" s="145">
        <v>0.45871527777777782</v>
      </c>
      <c r="D156" s="146">
        <v>105.8</v>
      </c>
      <c r="E156" s="146">
        <v>0</v>
      </c>
      <c r="F156" s="146">
        <v>26.7</v>
      </c>
      <c r="G156" s="146">
        <v>23</v>
      </c>
      <c r="H156" s="146">
        <v>23.1</v>
      </c>
      <c r="I156" s="146">
        <v>23.7</v>
      </c>
      <c r="J156" s="146">
        <v>20</v>
      </c>
      <c r="K156" s="146">
        <v>0.4</v>
      </c>
      <c r="L156" s="146">
        <v>0.04</v>
      </c>
      <c r="M156" s="146">
        <f t="shared" si="8"/>
        <v>8</v>
      </c>
      <c r="N156" s="146">
        <f t="shared" si="10"/>
        <v>486</v>
      </c>
    </row>
    <row r="157" spans="1:14">
      <c r="A157" s="146">
        <f t="shared" si="9"/>
        <v>1.2999999999999978</v>
      </c>
      <c r="B157" s="144">
        <v>44711</v>
      </c>
      <c r="C157" s="145">
        <v>0.45906249999999998</v>
      </c>
      <c r="D157" s="146">
        <v>105.8</v>
      </c>
      <c r="E157" s="146">
        <v>0</v>
      </c>
      <c r="F157" s="146">
        <v>26.7</v>
      </c>
      <c r="G157" s="146">
        <v>23</v>
      </c>
      <c r="H157" s="146">
        <v>23.1</v>
      </c>
      <c r="I157" s="146">
        <v>23.6</v>
      </c>
      <c r="J157" s="146">
        <v>20</v>
      </c>
      <c r="K157" s="146">
        <v>0.4</v>
      </c>
      <c r="L157" s="146">
        <v>0.04</v>
      </c>
      <c r="M157" s="146">
        <f t="shared" si="8"/>
        <v>8</v>
      </c>
      <c r="N157" s="146">
        <f t="shared" si="10"/>
        <v>490</v>
      </c>
    </row>
    <row r="158" spans="1:14">
      <c r="A158" s="146">
        <f t="shared" si="9"/>
        <v>1.3083333333333311</v>
      </c>
      <c r="B158" s="144">
        <v>44711</v>
      </c>
      <c r="C158" s="145">
        <v>0.45940972222222221</v>
      </c>
      <c r="D158" s="146">
        <v>105.1</v>
      </c>
      <c r="E158" s="146">
        <v>0</v>
      </c>
      <c r="F158" s="146">
        <v>27.4</v>
      </c>
      <c r="G158" s="146">
        <v>22.9</v>
      </c>
      <c r="H158" s="146">
        <v>23.2</v>
      </c>
      <c r="I158" s="146">
        <v>23.6</v>
      </c>
      <c r="J158" s="146">
        <v>20</v>
      </c>
      <c r="K158" s="146">
        <v>0.4</v>
      </c>
      <c r="L158" s="146">
        <v>4.1000000000000002E-2</v>
      </c>
      <c r="M158" s="146">
        <f t="shared" si="8"/>
        <v>8</v>
      </c>
      <c r="N158" s="146">
        <f t="shared" si="10"/>
        <v>494</v>
      </c>
    </row>
    <row r="159" spans="1:14">
      <c r="A159" s="146">
        <f t="shared" si="9"/>
        <v>1.3166666666666644</v>
      </c>
      <c r="B159" s="144">
        <v>44711</v>
      </c>
      <c r="C159" s="145">
        <v>0.45975694444444443</v>
      </c>
      <c r="D159" s="146">
        <v>105.1</v>
      </c>
      <c r="E159" s="146">
        <v>0</v>
      </c>
      <c r="F159" s="146">
        <v>27.4</v>
      </c>
      <c r="G159" s="146">
        <v>23</v>
      </c>
      <c r="H159" s="146">
        <v>23.2</v>
      </c>
      <c r="I159" s="146">
        <v>23.7</v>
      </c>
      <c r="J159" s="146">
        <v>20</v>
      </c>
      <c r="K159" s="146">
        <v>0.4</v>
      </c>
      <c r="L159" s="146">
        <v>4.1000000000000002E-2</v>
      </c>
      <c r="M159" s="146">
        <f t="shared" si="8"/>
        <v>8</v>
      </c>
      <c r="N159" s="146">
        <f t="shared" si="10"/>
        <v>498</v>
      </c>
    </row>
    <row r="160" spans="1:14">
      <c r="A160" s="146">
        <f t="shared" si="9"/>
        <v>1.3249999999999977</v>
      </c>
      <c r="B160" s="144">
        <v>44711</v>
      </c>
      <c r="C160" s="145">
        <v>0.4601041666666667</v>
      </c>
      <c r="D160" s="146">
        <v>105.1</v>
      </c>
      <c r="E160" s="146">
        <v>0</v>
      </c>
      <c r="F160" s="146">
        <v>28</v>
      </c>
      <c r="G160" s="146">
        <v>23</v>
      </c>
      <c r="H160" s="146">
        <v>23.1</v>
      </c>
      <c r="I160" s="146">
        <v>23.7</v>
      </c>
      <c r="J160" s="146">
        <v>20</v>
      </c>
      <c r="K160" s="146">
        <v>0.5</v>
      </c>
      <c r="L160" s="146">
        <v>4.1000000000000002E-2</v>
      </c>
      <c r="M160" s="146">
        <f t="shared" si="8"/>
        <v>10</v>
      </c>
      <c r="N160" s="146">
        <f t="shared" si="10"/>
        <v>503</v>
      </c>
    </row>
    <row r="161" spans="1:14">
      <c r="A161" s="146">
        <f t="shared" si="9"/>
        <v>1.333333333333331</v>
      </c>
      <c r="B161" s="144">
        <v>44711</v>
      </c>
      <c r="C161" s="145">
        <v>0.46045138888888887</v>
      </c>
      <c r="D161" s="146">
        <v>105.1</v>
      </c>
      <c r="E161" s="146">
        <v>0</v>
      </c>
      <c r="F161" s="146">
        <v>28</v>
      </c>
      <c r="G161" s="146">
        <v>23</v>
      </c>
      <c r="H161" s="146">
        <v>23</v>
      </c>
      <c r="I161" s="146">
        <v>23.6</v>
      </c>
      <c r="J161" s="146">
        <v>20</v>
      </c>
      <c r="K161" s="146">
        <v>0.5</v>
      </c>
      <c r="L161" s="146">
        <v>4.2000000000000003E-2</v>
      </c>
      <c r="M161" s="146">
        <f t="shared" si="8"/>
        <v>10</v>
      </c>
      <c r="N161" s="146">
        <f t="shared" si="10"/>
        <v>508</v>
      </c>
    </row>
    <row r="162" spans="1:14">
      <c r="A162" s="146">
        <f t="shared" si="9"/>
        <v>1.3416666666666643</v>
      </c>
      <c r="B162" s="144">
        <v>44711</v>
      </c>
      <c r="C162" s="145">
        <v>0.46079861111111109</v>
      </c>
      <c r="D162" s="146">
        <v>104.4</v>
      </c>
      <c r="E162" s="146">
        <v>0</v>
      </c>
      <c r="F162" s="146">
        <v>28</v>
      </c>
      <c r="G162" s="146">
        <v>23</v>
      </c>
      <c r="H162" s="146">
        <v>23.1</v>
      </c>
      <c r="I162" s="146">
        <v>23.6</v>
      </c>
      <c r="J162" s="146">
        <v>20</v>
      </c>
      <c r="K162" s="146">
        <v>0.5</v>
      </c>
      <c r="L162" s="146">
        <v>4.2000000000000003E-2</v>
      </c>
      <c r="M162" s="146">
        <f t="shared" si="8"/>
        <v>10</v>
      </c>
      <c r="N162" s="146">
        <f t="shared" si="10"/>
        <v>513</v>
      </c>
    </row>
    <row r="163" spans="1:14">
      <c r="A163" s="146">
        <f t="shared" si="9"/>
        <v>1.3499999999999976</v>
      </c>
      <c r="B163" s="144">
        <v>44711</v>
      </c>
      <c r="C163" s="145">
        <v>0.4611574074074074</v>
      </c>
      <c r="D163" s="146">
        <v>104.4</v>
      </c>
      <c r="E163" s="146">
        <v>0</v>
      </c>
      <c r="F163" s="146">
        <v>28.6</v>
      </c>
      <c r="G163" s="146">
        <v>22.9</v>
      </c>
      <c r="H163" s="146">
        <v>23.1</v>
      </c>
      <c r="I163" s="146">
        <v>23.6</v>
      </c>
      <c r="J163" s="146">
        <v>20</v>
      </c>
      <c r="K163" s="146">
        <v>0.5</v>
      </c>
      <c r="L163" s="146">
        <v>4.2999999999999997E-2</v>
      </c>
      <c r="M163" s="146">
        <f t="shared" si="8"/>
        <v>10</v>
      </c>
      <c r="N163" s="146">
        <f t="shared" si="10"/>
        <v>518</v>
      </c>
    </row>
    <row r="164" spans="1:14">
      <c r="A164" s="146">
        <f t="shared" si="9"/>
        <v>1.358333333333331</v>
      </c>
      <c r="B164" s="144">
        <v>44711</v>
      </c>
      <c r="C164" s="145">
        <v>0.46150462962962963</v>
      </c>
      <c r="D164" s="146">
        <v>104.4</v>
      </c>
      <c r="E164" s="146">
        <v>0</v>
      </c>
      <c r="F164" s="146">
        <v>28.6</v>
      </c>
      <c r="G164" s="146">
        <v>23</v>
      </c>
      <c r="H164" s="146">
        <v>23.1</v>
      </c>
      <c r="I164" s="146">
        <v>23.6</v>
      </c>
      <c r="J164" s="146">
        <v>20</v>
      </c>
      <c r="K164" s="146">
        <v>0.5</v>
      </c>
      <c r="L164" s="146">
        <v>4.2999999999999997E-2</v>
      </c>
      <c r="M164" s="146">
        <f t="shared" si="8"/>
        <v>10</v>
      </c>
      <c r="N164" s="146">
        <f t="shared" si="10"/>
        <v>523</v>
      </c>
    </row>
    <row r="165" spans="1:14">
      <c r="A165" s="146">
        <f t="shared" si="9"/>
        <v>1.3666666666666643</v>
      </c>
      <c r="B165" s="144">
        <v>44711</v>
      </c>
      <c r="C165" s="145">
        <v>0.4618518518518519</v>
      </c>
      <c r="D165" s="146">
        <v>104.4</v>
      </c>
      <c r="E165" s="146">
        <v>0</v>
      </c>
      <c r="F165" s="146">
        <v>29.3</v>
      </c>
      <c r="G165" s="146">
        <v>23</v>
      </c>
      <c r="H165" s="146">
        <v>23.1</v>
      </c>
      <c r="I165" s="146">
        <v>23.6</v>
      </c>
      <c r="J165" s="146">
        <v>20</v>
      </c>
      <c r="K165" s="146">
        <v>0.5</v>
      </c>
      <c r="L165" s="146">
        <v>4.2999999999999997E-2</v>
      </c>
      <c r="M165" s="146">
        <f t="shared" si="8"/>
        <v>10</v>
      </c>
      <c r="N165" s="146">
        <f t="shared" si="10"/>
        <v>528</v>
      </c>
    </row>
    <row r="166" spans="1:14">
      <c r="A166" s="146">
        <f t="shared" si="9"/>
        <v>1.3749999999999976</v>
      </c>
      <c r="B166" s="144">
        <v>44711</v>
      </c>
      <c r="C166" s="145">
        <v>0.46219907407407407</v>
      </c>
      <c r="D166" s="146">
        <v>103.7</v>
      </c>
      <c r="E166" s="146">
        <v>0</v>
      </c>
      <c r="F166" s="146">
        <v>29.3</v>
      </c>
      <c r="G166" s="146">
        <v>23.1</v>
      </c>
      <c r="H166" s="146">
        <v>23.2</v>
      </c>
      <c r="I166" s="146">
        <v>23.7</v>
      </c>
      <c r="J166" s="146">
        <v>20</v>
      </c>
      <c r="K166" s="146">
        <v>0.5</v>
      </c>
      <c r="L166" s="146">
        <v>4.3999999999999997E-2</v>
      </c>
      <c r="M166" s="146">
        <f t="shared" si="8"/>
        <v>10</v>
      </c>
      <c r="N166" s="146">
        <f t="shared" si="10"/>
        <v>533</v>
      </c>
    </row>
    <row r="167" spans="1:14">
      <c r="A167" s="146">
        <f t="shared" si="9"/>
        <v>1.3833333333333309</v>
      </c>
      <c r="B167" s="144">
        <v>44711</v>
      </c>
      <c r="C167" s="145">
        <v>0.46254629629629629</v>
      </c>
      <c r="D167" s="146">
        <v>103.7</v>
      </c>
      <c r="E167" s="146">
        <v>0</v>
      </c>
      <c r="F167" s="146">
        <v>29.3</v>
      </c>
      <c r="G167" s="146">
        <v>23</v>
      </c>
      <c r="H167" s="146">
        <v>23.1</v>
      </c>
      <c r="I167" s="146">
        <v>23.7</v>
      </c>
      <c r="J167" s="146">
        <v>20</v>
      </c>
      <c r="K167" s="146">
        <v>0.5</v>
      </c>
      <c r="L167" s="146">
        <v>4.3999999999999997E-2</v>
      </c>
      <c r="M167" s="146">
        <f t="shared" si="8"/>
        <v>10</v>
      </c>
      <c r="N167" s="146">
        <f t="shared" si="10"/>
        <v>538</v>
      </c>
    </row>
    <row r="168" spans="1:14">
      <c r="A168" s="146">
        <f t="shared" si="9"/>
        <v>1.3916666666666642</v>
      </c>
      <c r="B168" s="144">
        <v>44711</v>
      </c>
      <c r="C168" s="145">
        <v>0.46289351851851851</v>
      </c>
      <c r="D168" s="146">
        <v>103.7</v>
      </c>
      <c r="E168" s="146">
        <v>0</v>
      </c>
      <c r="F168" s="146">
        <v>29.9</v>
      </c>
      <c r="G168" s="146">
        <v>23</v>
      </c>
      <c r="H168" s="146">
        <v>23.1</v>
      </c>
      <c r="I168" s="146">
        <v>23.6</v>
      </c>
      <c r="J168" s="146">
        <v>20</v>
      </c>
      <c r="K168" s="146">
        <v>0.5</v>
      </c>
      <c r="L168" s="146">
        <v>4.4999999999999998E-2</v>
      </c>
      <c r="M168" s="146">
        <f t="shared" si="8"/>
        <v>10</v>
      </c>
      <c r="N168" s="146">
        <f t="shared" si="10"/>
        <v>543</v>
      </c>
    </row>
    <row r="169" spans="1:14">
      <c r="A169" s="146">
        <f t="shared" si="9"/>
        <v>1.3999999999999975</v>
      </c>
      <c r="B169" s="144">
        <v>44711</v>
      </c>
      <c r="C169" s="145">
        <v>0.46324074074074079</v>
      </c>
      <c r="D169" s="146">
        <v>103.1</v>
      </c>
      <c r="E169" s="146">
        <v>0</v>
      </c>
      <c r="F169" s="146">
        <v>29.9</v>
      </c>
      <c r="G169" s="146">
        <v>23.1</v>
      </c>
      <c r="H169" s="146">
        <v>23.1</v>
      </c>
      <c r="I169" s="146">
        <v>23.7</v>
      </c>
      <c r="J169" s="146">
        <v>20</v>
      </c>
      <c r="K169" s="146">
        <v>0.5</v>
      </c>
      <c r="L169" s="146">
        <v>4.4999999999999998E-2</v>
      </c>
      <c r="M169" s="146">
        <f t="shared" si="8"/>
        <v>10</v>
      </c>
      <c r="N169" s="146">
        <f t="shared" si="10"/>
        <v>548</v>
      </c>
    </row>
    <row r="170" spans="1:14">
      <c r="A170" s="146">
        <f t="shared" si="9"/>
        <v>1.4083333333333308</v>
      </c>
      <c r="B170" s="144">
        <v>44711</v>
      </c>
      <c r="C170" s="145">
        <v>0.46358796296296295</v>
      </c>
      <c r="D170" s="146">
        <v>103.1</v>
      </c>
      <c r="E170" s="146">
        <v>0</v>
      </c>
      <c r="F170" s="146">
        <v>29.9</v>
      </c>
      <c r="G170" s="146">
        <v>23.1</v>
      </c>
      <c r="H170" s="146">
        <v>23.2</v>
      </c>
      <c r="I170" s="146">
        <v>23.7</v>
      </c>
      <c r="J170" s="146">
        <v>20</v>
      </c>
      <c r="K170" s="146">
        <v>0.5</v>
      </c>
      <c r="L170" s="146">
        <v>4.4999999999999998E-2</v>
      </c>
      <c r="M170" s="146">
        <f t="shared" si="8"/>
        <v>10</v>
      </c>
      <c r="N170" s="146">
        <f t="shared" si="10"/>
        <v>553</v>
      </c>
    </row>
    <row r="171" spans="1:14">
      <c r="A171" s="146">
        <f t="shared" si="9"/>
        <v>1.4166666666666641</v>
      </c>
      <c r="B171" s="144">
        <v>44711</v>
      </c>
      <c r="C171" s="145">
        <v>0.46393518518518517</v>
      </c>
      <c r="D171" s="146">
        <v>103.1</v>
      </c>
      <c r="E171" s="146">
        <v>0</v>
      </c>
      <c r="F171" s="146">
        <v>30.5</v>
      </c>
      <c r="G171" s="146">
        <v>23.2</v>
      </c>
      <c r="H171" s="146">
        <v>23.1</v>
      </c>
      <c r="I171" s="146">
        <v>23.7</v>
      </c>
      <c r="J171" s="146">
        <v>20</v>
      </c>
      <c r="K171" s="146">
        <v>0.5</v>
      </c>
      <c r="L171" s="146">
        <v>4.5999999999999999E-2</v>
      </c>
      <c r="M171" s="146">
        <f t="shared" si="8"/>
        <v>10</v>
      </c>
      <c r="N171" s="146">
        <f t="shared" si="10"/>
        <v>558</v>
      </c>
    </row>
    <row r="172" spans="1:14">
      <c r="A172" s="146">
        <f t="shared" si="9"/>
        <v>1.4249999999999974</v>
      </c>
      <c r="B172" s="144">
        <v>44711</v>
      </c>
      <c r="C172" s="145">
        <v>0.46428240740740739</v>
      </c>
      <c r="D172" s="146">
        <v>103.1</v>
      </c>
      <c r="E172" s="146">
        <v>0</v>
      </c>
      <c r="F172" s="146">
        <v>30.5</v>
      </c>
      <c r="G172" s="146">
        <v>23.1</v>
      </c>
      <c r="H172" s="146">
        <v>23.1</v>
      </c>
      <c r="I172" s="146">
        <v>23.8</v>
      </c>
      <c r="J172" s="146">
        <v>20</v>
      </c>
      <c r="K172" s="146">
        <v>0.5</v>
      </c>
      <c r="L172" s="146">
        <v>4.5999999999999999E-2</v>
      </c>
      <c r="M172" s="146">
        <f t="shared" si="8"/>
        <v>10</v>
      </c>
      <c r="N172" s="146">
        <f t="shared" si="10"/>
        <v>563</v>
      </c>
    </row>
    <row r="173" spans="1:14">
      <c r="A173" s="146">
        <f t="shared" si="9"/>
        <v>1.4333333333333307</v>
      </c>
      <c r="B173" s="144">
        <v>44711</v>
      </c>
      <c r="C173" s="145">
        <v>0.46462962962962967</v>
      </c>
      <c r="D173" s="146">
        <v>102.4</v>
      </c>
      <c r="E173" s="146">
        <v>0</v>
      </c>
      <c r="F173" s="146">
        <v>31.2</v>
      </c>
      <c r="G173" s="146">
        <v>23.1</v>
      </c>
      <c r="H173" s="146">
        <v>23.2</v>
      </c>
      <c r="I173" s="146">
        <v>23.8</v>
      </c>
      <c r="J173" s="146">
        <v>20</v>
      </c>
      <c r="K173" s="146">
        <v>0.5</v>
      </c>
      <c r="L173" s="146">
        <v>4.7E-2</v>
      </c>
      <c r="M173" s="146">
        <f t="shared" si="8"/>
        <v>10</v>
      </c>
      <c r="N173" s="146">
        <f t="shared" si="10"/>
        <v>568</v>
      </c>
    </row>
    <row r="174" spans="1:14">
      <c r="A174" s="146">
        <f t="shared" si="9"/>
        <v>1.441666666666664</v>
      </c>
      <c r="B174" s="144">
        <v>44711</v>
      </c>
      <c r="C174" s="145">
        <v>0.46497685185185184</v>
      </c>
      <c r="D174" s="146">
        <v>102.4</v>
      </c>
      <c r="E174" s="146">
        <v>0</v>
      </c>
      <c r="F174" s="146">
        <v>31.2</v>
      </c>
      <c r="G174" s="146">
        <v>23.1</v>
      </c>
      <c r="H174" s="146">
        <v>23.2</v>
      </c>
      <c r="I174" s="146">
        <v>23.7</v>
      </c>
      <c r="J174" s="146">
        <v>20</v>
      </c>
      <c r="K174" s="146">
        <v>0.5</v>
      </c>
      <c r="L174" s="146">
        <v>4.7E-2</v>
      </c>
      <c r="M174" s="146">
        <f t="shared" si="8"/>
        <v>10</v>
      </c>
      <c r="N174" s="146">
        <f t="shared" si="10"/>
        <v>573</v>
      </c>
    </row>
    <row r="175" spans="1:14">
      <c r="A175" s="146">
        <f t="shared" si="9"/>
        <v>1.4499999999999973</v>
      </c>
      <c r="B175" s="144">
        <v>44711</v>
      </c>
      <c r="C175" s="145">
        <v>0.46532407407407406</v>
      </c>
      <c r="D175" s="146">
        <v>102.4</v>
      </c>
      <c r="E175" s="146">
        <v>0</v>
      </c>
      <c r="F175" s="146">
        <v>31.2</v>
      </c>
      <c r="G175" s="146">
        <v>23.1</v>
      </c>
      <c r="H175" s="146">
        <v>23.1</v>
      </c>
      <c r="I175" s="146">
        <v>23.8</v>
      </c>
      <c r="J175" s="146">
        <v>20</v>
      </c>
      <c r="K175" s="146">
        <v>0.5</v>
      </c>
      <c r="L175" s="146">
        <v>4.8000000000000001E-2</v>
      </c>
      <c r="M175" s="146">
        <f t="shared" si="8"/>
        <v>10</v>
      </c>
      <c r="N175" s="146">
        <f t="shared" si="10"/>
        <v>578</v>
      </c>
    </row>
    <row r="176" spans="1:14">
      <c r="A176" s="146">
        <f t="shared" si="9"/>
        <v>1.4583333333333306</v>
      </c>
      <c r="B176" s="144">
        <v>44711</v>
      </c>
      <c r="C176" s="145">
        <v>0.46567129629629633</v>
      </c>
      <c r="D176" s="146">
        <v>102.4</v>
      </c>
      <c r="E176" s="146">
        <v>0</v>
      </c>
      <c r="F176" s="146">
        <v>31.8</v>
      </c>
      <c r="G176" s="146">
        <v>23.2</v>
      </c>
      <c r="H176" s="146">
        <v>23.2</v>
      </c>
      <c r="I176" s="146">
        <v>23.7</v>
      </c>
      <c r="J176" s="146">
        <v>20</v>
      </c>
      <c r="K176" s="146">
        <v>0.5</v>
      </c>
      <c r="L176" s="146">
        <v>4.8000000000000001E-2</v>
      </c>
      <c r="M176" s="146">
        <f t="shared" si="8"/>
        <v>10</v>
      </c>
      <c r="N176" s="146">
        <f t="shared" si="10"/>
        <v>583</v>
      </c>
    </row>
    <row r="177" spans="1:14">
      <c r="A177" s="146">
        <f t="shared" si="9"/>
        <v>1.4666666666666639</v>
      </c>
      <c r="B177" s="144">
        <v>44711</v>
      </c>
      <c r="C177" s="145">
        <v>0.46601851851851855</v>
      </c>
      <c r="D177" s="146">
        <v>101.7</v>
      </c>
      <c r="E177" s="146">
        <v>0</v>
      </c>
      <c r="F177" s="146">
        <v>31.8</v>
      </c>
      <c r="G177" s="146">
        <v>23.1</v>
      </c>
      <c r="H177" s="146">
        <v>23.1</v>
      </c>
      <c r="I177" s="146">
        <v>23.8</v>
      </c>
      <c r="J177" s="146">
        <v>20</v>
      </c>
      <c r="K177" s="146">
        <v>0.5</v>
      </c>
      <c r="L177" s="146">
        <v>4.8000000000000001E-2</v>
      </c>
      <c r="M177" s="146">
        <f t="shared" si="8"/>
        <v>10</v>
      </c>
      <c r="N177" s="146">
        <f t="shared" si="10"/>
        <v>588</v>
      </c>
    </row>
    <row r="178" spans="1:14">
      <c r="A178" s="146">
        <f t="shared" si="9"/>
        <v>1.4749999999999972</v>
      </c>
      <c r="B178" s="144">
        <v>44711</v>
      </c>
      <c r="C178" s="145">
        <v>0.46636574074074072</v>
      </c>
      <c r="D178" s="146">
        <v>101.7</v>
      </c>
      <c r="E178" s="146">
        <v>0</v>
      </c>
      <c r="F178" s="146">
        <v>31.8</v>
      </c>
      <c r="G178" s="146">
        <v>23.2</v>
      </c>
      <c r="H178" s="146">
        <v>23.2</v>
      </c>
      <c r="I178" s="146">
        <v>23.8</v>
      </c>
      <c r="J178" s="146">
        <v>20</v>
      </c>
      <c r="K178" s="146">
        <v>0.5</v>
      </c>
      <c r="L178" s="146">
        <v>4.9000000000000002E-2</v>
      </c>
      <c r="M178" s="146">
        <f t="shared" si="8"/>
        <v>10</v>
      </c>
      <c r="N178" s="146">
        <f t="shared" si="10"/>
        <v>593</v>
      </c>
    </row>
    <row r="179" spans="1:14">
      <c r="A179" s="146">
        <f t="shared" si="9"/>
        <v>1.4833333333333305</v>
      </c>
      <c r="B179" s="144">
        <v>44711</v>
      </c>
      <c r="C179" s="145">
        <v>0.46671296296296294</v>
      </c>
      <c r="D179" s="146">
        <v>101.7</v>
      </c>
      <c r="E179" s="146">
        <v>0</v>
      </c>
      <c r="F179" s="146">
        <v>32.4</v>
      </c>
      <c r="G179" s="146">
        <v>23.1</v>
      </c>
      <c r="H179" s="146">
        <v>23.1</v>
      </c>
      <c r="I179" s="146">
        <v>23.8</v>
      </c>
      <c r="J179" s="146">
        <v>20</v>
      </c>
      <c r="K179" s="146">
        <v>0.5</v>
      </c>
      <c r="L179" s="146">
        <v>4.9000000000000002E-2</v>
      </c>
      <c r="M179" s="146">
        <f t="shared" si="8"/>
        <v>10</v>
      </c>
      <c r="N179" s="146">
        <f t="shared" si="10"/>
        <v>598</v>
      </c>
    </row>
    <row r="180" spans="1:14">
      <c r="A180" s="146">
        <f t="shared" si="9"/>
        <v>1.4916666666666638</v>
      </c>
      <c r="B180" s="144">
        <v>44711</v>
      </c>
      <c r="C180" s="145">
        <v>0.46706018518518522</v>
      </c>
      <c r="D180" s="146">
        <v>101</v>
      </c>
      <c r="E180" s="146">
        <v>0</v>
      </c>
      <c r="F180" s="146">
        <v>32.4</v>
      </c>
      <c r="G180" s="146">
        <v>23.2</v>
      </c>
      <c r="H180" s="146">
        <v>23.2</v>
      </c>
      <c r="I180" s="146">
        <v>23.8</v>
      </c>
      <c r="J180" s="146">
        <v>20</v>
      </c>
      <c r="K180" s="146">
        <v>0.5</v>
      </c>
      <c r="L180" s="146">
        <v>0.05</v>
      </c>
      <c r="M180" s="146">
        <f t="shared" si="8"/>
        <v>10</v>
      </c>
      <c r="N180" s="146">
        <f t="shared" si="10"/>
        <v>603</v>
      </c>
    </row>
    <row r="181" spans="1:14">
      <c r="A181" s="146">
        <f t="shared" si="9"/>
        <v>1.4999999999999971</v>
      </c>
      <c r="B181" s="144">
        <v>44711</v>
      </c>
      <c r="C181" s="145">
        <v>0.46740740740740744</v>
      </c>
      <c r="D181" s="146">
        <v>101</v>
      </c>
      <c r="E181" s="146">
        <v>0</v>
      </c>
      <c r="F181" s="146">
        <v>33.1</v>
      </c>
      <c r="G181" s="146">
        <v>23.1</v>
      </c>
      <c r="H181" s="146">
        <v>23.2</v>
      </c>
      <c r="I181" s="146">
        <v>23.7</v>
      </c>
      <c r="J181" s="146">
        <v>20</v>
      </c>
      <c r="K181" s="146">
        <v>0.5</v>
      </c>
      <c r="L181" s="146">
        <v>0.05</v>
      </c>
      <c r="M181" s="146">
        <f t="shared" si="8"/>
        <v>10</v>
      </c>
      <c r="N181" s="146">
        <f t="shared" si="10"/>
        <v>608</v>
      </c>
    </row>
    <row r="182" spans="1:14">
      <c r="A182" s="146">
        <f t="shared" si="9"/>
        <v>1.5083333333333304</v>
      </c>
      <c r="B182" s="144">
        <v>44711</v>
      </c>
      <c r="C182" s="145">
        <v>0.4677546296296296</v>
      </c>
      <c r="D182" s="146">
        <v>101</v>
      </c>
      <c r="E182" s="146">
        <v>0</v>
      </c>
      <c r="F182" s="146">
        <v>33.1</v>
      </c>
      <c r="G182" s="146">
        <v>23.1</v>
      </c>
      <c r="H182" s="146">
        <v>23.1</v>
      </c>
      <c r="I182" s="146">
        <v>23.8</v>
      </c>
      <c r="J182" s="146">
        <v>20</v>
      </c>
      <c r="K182" s="146">
        <v>0.5</v>
      </c>
      <c r="L182" s="146">
        <v>0.05</v>
      </c>
      <c r="M182" s="146">
        <f t="shared" si="8"/>
        <v>10</v>
      </c>
      <c r="N182" s="146">
        <f t="shared" si="10"/>
        <v>613</v>
      </c>
    </row>
    <row r="183" spans="1:14">
      <c r="A183" s="146">
        <f t="shared" si="9"/>
        <v>1.5166666666666637</v>
      </c>
      <c r="B183" s="144">
        <v>44711</v>
      </c>
      <c r="C183" s="145">
        <v>0.46810185185185182</v>
      </c>
      <c r="D183" s="146">
        <v>101</v>
      </c>
      <c r="E183" s="146">
        <v>0</v>
      </c>
      <c r="F183" s="146">
        <v>33.1</v>
      </c>
      <c r="G183" s="146">
        <v>23.1</v>
      </c>
      <c r="H183" s="146">
        <v>23.2</v>
      </c>
      <c r="I183" s="146">
        <v>23.8</v>
      </c>
      <c r="J183" s="146">
        <v>20</v>
      </c>
      <c r="K183" s="146">
        <v>0.5</v>
      </c>
      <c r="L183" s="146">
        <v>5.0999999999999997E-2</v>
      </c>
      <c r="M183" s="146">
        <f t="shared" si="8"/>
        <v>10</v>
      </c>
      <c r="N183" s="146">
        <f t="shared" si="10"/>
        <v>618</v>
      </c>
    </row>
    <row r="184" spans="1:14">
      <c r="A184" s="146">
        <f t="shared" si="9"/>
        <v>1.524999999999997</v>
      </c>
      <c r="B184" s="144">
        <v>44711</v>
      </c>
      <c r="C184" s="145">
        <v>0.4684490740740741</v>
      </c>
      <c r="D184" s="146">
        <v>100.4</v>
      </c>
      <c r="E184" s="146">
        <v>0</v>
      </c>
      <c r="F184" s="146">
        <v>33.700000000000003</v>
      </c>
      <c r="G184" s="146">
        <v>23.1</v>
      </c>
      <c r="H184" s="146">
        <v>23.2</v>
      </c>
      <c r="I184" s="146">
        <v>23.8</v>
      </c>
      <c r="J184" s="146">
        <v>20</v>
      </c>
      <c r="K184" s="146">
        <v>0.5</v>
      </c>
      <c r="L184" s="146">
        <v>5.0999999999999997E-2</v>
      </c>
      <c r="M184" s="146">
        <f t="shared" si="8"/>
        <v>10</v>
      </c>
      <c r="N184" s="146">
        <f t="shared" si="10"/>
        <v>623</v>
      </c>
    </row>
    <row r="185" spans="1:14">
      <c r="A185" s="146">
        <f t="shared" si="9"/>
        <v>1.5333333333333303</v>
      </c>
      <c r="B185" s="144">
        <v>44711</v>
      </c>
      <c r="C185" s="145">
        <v>0.46879629629629632</v>
      </c>
      <c r="D185" s="146">
        <v>100.4</v>
      </c>
      <c r="E185" s="146">
        <v>0</v>
      </c>
      <c r="F185" s="146">
        <v>33.700000000000003</v>
      </c>
      <c r="G185" s="146">
        <v>23.2</v>
      </c>
      <c r="H185" s="146">
        <v>23.2</v>
      </c>
      <c r="I185" s="146">
        <v>23.8</v>
      </c>
      <c r="J185" s="146">
        <v>20</v>
      </c>
      <c r="K185" s="146">
        <v>0.5</v>
      </c>
      <c r="L185" s="146">
        <v>5.1999999999999998E-2</v>
      </c>
      <c r="M185" s="146">
        <f t="shared" si="8"/>
        <v>10</v>
      </c>
      <c r="N185" s="146">
        <f t="shared" si="10"/>
        <v>628</v>
      </c>
    </row>
    <row r="186" spans="1:14">
      <c r="A186" s="146">
        <f t="shared" si="9"/>
        <v>1.5416666666666636</v>
      </c>
      <c r="B186" s="144">
        <v>44711</v>
      </c>
      <c r="C186" s="145">
        <v>0.46914351851851849</v>
      </c>
      <c r="D186" s="146">
        <v>100.4</v>
      </c>
      <c r="E186" s="146">
        <v>0</v>
      </c>
      <c r="F186" s="146">
        <v>34.299999999999997</v>
      </c>
      <c r="G186" s="146">
        <v>23.2</v>
      </c>
      <c r="H186" s="146">
        <v>23.1</v>
      </c>
      <c r="I186" s="146">
        <v>23.8</v>
      </c>
      <c r="J186" s="146">
        <v>20</v>
      </c>
      <c r="K186" s="146">
        <v>0.5</v>
      </c>
      <c r="L186" s="146">
        <v>5.1999999999999998E-2</v>
      </c>
      <c r="M186" s="146">
        <f t="shared" si="8"/>
        <v>10</v>
      </c>
      <c r="N186" s="146">
        <f t="shared" si="10"/>
        <v>633</v>
      </c>
    </row>
    <row r="187" spans="1:14">
      <c r="A187" s="146">
        <f t="shared" si="9"/>
        <v>1.5499999999999969</v>
      </c>
      <c r="B187" s="144">
        <v>44711</v>
      </c>
      <c r="C187" s="145">
        <v>0.46949074074074071</v>
      </c>
      <c r="D187" s="146">
        <v>100.4</v>
      </c>
      <c r="E187" s="146">
        <v>0</v>
      </c>
      <c r="F187" s="146">
        <v>34.299999999999997</v>
      </c>
      <c r="G187" s="146">
        <v>23.1</v>
      </c>
      <c r="H187" s="146">
        <v>23.3</v>
      </c>
      <c r="I187" s="146">
        <v>23.8</v>
      </c>
      <c r="J187" s="146">
        <v>20</v>
      </c>
      <c r="K187" s="146">
        <v>0.5</v>
      </c>
      <c r="L187" s="146">
        <v>5.2999999999999999E-2</v>
      </c>
      <c r="M187" s="146">
        <f t="shared" si="8"/>
        <v>10</v>
      </c>
      <c r="N187" s="146">
        <f t="shared" si="10"/>
        <v>638</v>
      </c>
    </row>
    <row r="188" spans="1:14">
      <c r="A188" s="146">
        <f t="shared" si="9"/>
        <v>1.5583333333333302</v>
      </c>
      <c r="B188" s="144">
        <v>44711</v>
      </c>
      <c r="C188" s="145">
        <v>0.46983796296296299</v>
      </c>
      <c r="D188" s="146">
        <v>99.7</v>
      </c>
      <c r="E188" s="146">
        <v>0</v>
      </c>
      <c r="F188" s="146">
        <v>34.299999999999997</v>
      </c>
      <c r="G188" s="146">
        <v>23.2</v>
      </c>
      <c r="H188" s="146">
        <v>23.2</v>
      </c>
      <c r="I188" s="146">
        <v>23.8</v>
      </c>
      <c r="J188" s="146">
        <v>20</v>
      </c>
      <c r="K188" s="146">
        <v>0.5</v>
      </c>
      <c r="L188" s="146">
        <v>5.2999999999999999E-2</v>
      </c>
      <c r="M188" s="146">
        <f t="shared" si="8"/>
        <v>10</v>
      </c>
      <c r="N188" s="146">
        <f t="shared" si="10"/>
        <v>643</v>
      </c>
    </row>
    <row r="189" spans="1:14">
      <c r="A189" s="146">
        <f t="shared" si="9"/>
        <v>1.5666666666666635</v>
      </c>
      <c r="B189" s="144">
        <v>44711</v>
      </c>
      <c r="C189" s="145">
        <v>0.47018518518518521</v>
      </c>
      <c r="D189" s="146">
        <v>99.7</v>
      </c>
      <c r="E189" s="146">
        <v>0</v>
      </c>
      <c r="F189" s="146">
        <v>35</v>
      </c>
      <c r="G189" s="146">
        <v>23.2</v>
      </c>
      <c r="H189" s="146">
        <v>23.1</v>
      </c>
      <c r="I189" s="146">
        <v>23.8</v>
      </c>
      <c r="J189" s="146">
        <v>20</v>
      </c>
      <c r="K189" s="146">
        <v>0.5</v>
      </c>
      <c r="L189" s="146">
        <v>5.2999999999999999E-2</v>
      </c>
      <c r="M189" s="146">
        <f t="shared" si="8"/>
        <v>10</v>
      </c>
      <c r="N189" s="146">
        <f t="shared" si="10"/>
        <v>648</v>
      </c>
    </row>
    <row r="190" spans="1:14">
      <c r="A190" s="146">
        <f t="shared" si="9"/>
        <v>1.5749999999999968</v>
      </c>
      <c r="B190" s="144">
        <v>44711</v>
      </c>
      <c r="C190" s="145">
        <v>0.47053240740740737</v>
      </c>
      <c r="D190" s="146">
        <v>99.7</v>
      </c>
      <c r="E190" s="146">
        <v>0</v>
      </c>
      <c r="F190" s="146">
        <v>35</v>
      </c>
      <c r="G190" s="146">
        <v>23.1</v>
      </c>
      <c r="H190" s="146">
        <v>23.2</v>
      </c>
      <c r="I190" s="146">
        <v>23.8</v>
      </c>
      <c r="J190" s="146">
        <v>20</v>
      </c>
      <c r="K190" s="146">
        <v>0.5</v>
      </c>
      <c r="L190" s="146">
        <v>5.3999999999999999E-2</v>
      </c>
      <c r="M190" s="146">
        <f t="shared" si="8"/>
        <v>10</v>
      </c>
      <c r="N190" s="146">
        <f t="shared" si="10"/>
        <v>653</v>
      </c>
    </row>
    <row r="191" spans="1:14">
      <c r="A191" s="146">
        <f t="shared" si="9"/>
        <v>1.5833333333333302</v>
      </c>
      <c r="B191" s="144">
        <v>44711</v>
      </c>
      <c r="C191" s="145">
        <v>0.47087962962962965</v>
      </c>
      <c r="D191" s="146">
        <v>99.7</v>
      </c>
      <c r="E191" s="146">
        <v>0</v>
      </c>
      <c r="F191" s="146">
        <v>35.6</v>
      </c>
      <c r="G191" s="146">
        <v>23.1</v>
      </c>
      <c r="H191" s="146">
        <v>23.1</v>
      </c>
      <c r="I191" s="146">
        <v>23.9</v>
      </c>
      <c r="J191" s="146">
        <v>20</v>
      </c>
      <c r="K191" s="146">
        <v>0.5</v>
      </c>
      <c r="L191" s="146">
        <v>5.3999999999999999E-2</v>
      </c>
      <c r="M191" s="146">
        <f t="shared" si="8"/>
        <v>10</v>
      </c>
      <c r="N191" s="146">
        <f t="shared" si="10"/>
        <v>658</v>
      </c>
    </row>
    <row r="192" spans="1:14">
      <c r="A192" s="146">
        <f t="shared" si="9"/>
        <v>1.5916666666666635</v>
      </c>
      <c r="B192" s="144">
        <v>44711</v>
      </c>
      <c r="C192" s="145">
        <v>0.47122685185185187</v>
      </c>
      <c r="D192" s="146">
        <v>99</v>
      </c>
      <c r="E192" s="146">
        <v>0</v>
      </c>
      <c r="F192" s="146">
        <v>35.6</v>
      </c>
      <c r="G192" s="146">
        <v>23.2</v>
      </c>
      <c r="H192" s="146">
        <v>23.2</v>
      </c>
      <c r="I192" s="146">
        <v>23.8</v>
      </c>
      <c r="J192" s="146">
        <v>20</v>
      </c>
      <c r="K192" s="146">
        <v>0.5</v>
      </c>
      <c r="L192" s="146">
        <v>5.5E-2</v>
      </c>
      <c r="M192" s="146">
        <f t="shared" si="8"/>
        <v>10</v>
      </c>
      <c r="N192" s="146">
        <f t="shared" si="10"/>
        <v>663</v>
      </c>
    </row>
    <row r="193" spans="1:14">
      <c r="A193" s="146">
        <f t="shared" si="9"/>
        <v>1.5999999999999968</v>
      </c>
      <c r="B193" s="144">
        <v>44711</v>
      </c>
      <c r="C193" s="145">
        <v>0.47158564814814818</v>
      </c>
      <c r="D193" s="146">
        <v>99</v>
      </c>
      <c r="E193" s="146">
        <v>0</v>
      </c>
      <c r="F193" s="146">
        <v>36.200000000000003</v>
      </c>
      <c r="G193" s="146">
        <v>23.2</v>
      </c>
      <c r="H193" s="146">
        <v>23.2</v>
      </c>
      <c r="I193" s="146">
        <v>23.8</v>
      </c>
      <c r="J193" s="146">
        <v>20</v>
      </c>
      <c r="K193" s="146">
        <v>0.5</v>
      </c>
      <c r="L193" s="146">
        <v>5.5E-2</v>
      </c>
      <c r="M193" s="146">
        <f t="shared" si="8"/>
        <v>10</v>
      </c>
      <c r="N193" s="146">
        <f t="shared" si="10"/>
        <v>668</v>
      </c>
    </row>
    <row r="194" spans="1:14">
      <c r="A194" s="146">
        <f t="shared" si="9"/>
        <v>1.6083333333333301</v>
      </c>
      <c r="B194" s="144">
        <v>44711</v>
      </c>
      <c r="C194" s="145">
        <v>0.47193287037037041</v>
      </c>
      <c r="D194" s="146">
        <v>98.3</v>
      </c>
      <c r="E194" s="146">
        <v>0</v>
      </c>
      <c r="F194" s="146">
        <v>36.200000000000003</v>
      </c>
      <c r="G194" s="146">
        <v>23.2</v>
      </c>
      <c r="H194" s="146">
        <v>23.1</v>
      </c>
      <c r="I194" s="146">
        <v>23.8</v>
      </c>
      <c r="J194" s="146">
        <v>20</v>
      </c>
      <c r="K194" s="146">
        <v>0.5</v>
      </c>
      <c r="L194" s="146">
        <v>5.5E-2</v>
      </c>
      <c r="M194" s="146">
        <f t="shared" si="8"/>
        <v>10</v>
      </c>
      <c r="N194" s="146">
        <f t="shared" si="10"/>
        <v>673</v>
      </c>
    </row>
    <row r="195" spans="1:14">
      <c r="A195" s="146">
        <f t="shared" si="9"/>
        <v>1.6166666666666634</v>
      </c>
      <c r="B195" s="144">
        <v>44711</v>
      </c>
      <c r="C195" s="145">
        <v>0.47228009259259257</v>
      </c>
      <c r="D195" s="146">
        <v>99</v>
      </c>
      <c r="E195" s="146">
        <v>0</v>
      </c>
      <c r="F195" s="146">
        <v>36.200000000000003</v>
      </c>
      <c r="G195" s="146">
        <v>23.1</v>
      </c>
      <c r="H195" s="146">
        <v>23.1</v>
      </c>
      <c r="I195" s="146">
        <v>23.8</v>
      </c>
      <c r="J195" s="146">
        <v>20</v>
      </c>
      <c r="K195" s="146">
        <v>0.5</v>
      </c>
      <c r="L195" s="146">
        <v>5.6000000000000001E-2</v>
      </c>
      <c r="M195" s="146">
        <f t="shared" ref="M195:M258" si="11">J195*K195</f>
        <v>10</v>
      </c>
      <c r="N195" s="146">
        <f t="shared" si="10"/>
        <v>678</v>
      </c>
    </row>
    <row r="196" spans="1:14">
      <c r="A196" s="146">
        <f t="shared" ref="A196:A259" si="12">A195+30/3600</f>
        <v>1.6249999999999967</v>
      </c>
      <c r="B196" s="144">
        <v>44711</v>
      </c>
      <c r="C196" s="145">
        <v>0.47262731481481479</v>
      </c>
      <c r="D196" s="146">
        <v>98.3</v>
      </c>
      <c r="E196" s="146">
        <v>0</v>
      </c>
      <c r="F196" s="146">
        <v>36.9</v>
      </c>
      <c r="G196" s="146">
        <v>23.2</v>
      </c>
      <c r="H196" s="146">
        <v>23.2</v>
      </c>
      <c r="I196" s="146">
        <v>23.8</v>
      </c>
      <c r="J196" s="146">
        <v>20</v>
      </c>
      <c r="K196" s="146">
        <v>0.5</v>
      </c>
      <c r="L196" s="146">
        <v>5.6000000000000001E-2</v>
      </c>
      <c r="M196" s="146">
        <f t="shared" si="11"/>
        <v>10</v>
      </c>
      <c r="N196" s="146">
        <f t="shared" ref="N196:N259" si="13">K196*10+N195</f>
        <v>683</v>
      </c>
    </row>
    <row r="197" spans="1:14">
      <c r="A197" s="146">
        <f t="shared" si="12"/>
        <v>1.63333333333333</v>
      </c>
      <c r="B197" s="144">
        <v>44711</v>
      </c>
      <c r="C197" s="145">
        <v>0.47297453703703707</v>
      </c>
      <c r="D197" s="146">
        <v>98.3</v>
      </c>
      <c r="E197" s="146">
        <v>0</v>
      </c>
      <c r="F197" s="146">
        <v>36.9</v>
      </c>
      <c r="G197" s="146">
        <v>23.2</v>
      </c>
      <c r="H197" s="146">
        <v>23.2</v>
      </c>
      <c r="I197" s="146">
        <v>23.8</v>
      </c>
      <c r="J197" s="146">
        <v>20</v>
      </c>
      <c r="K197" s="146">
        <v>0.5</v>
      </c>
      <c r="L197" s="146">
        <v>5.7000000000000002E-2</v>
      </c>
      <c r="M197" s="146">
        <f t="shared" si="11"/>
        <v>10</v>
      </c>
      <c r="N197" s="146">
        <f t="shared" si="13"/>
        <v>688</v>
      </c>
    </row>
    <row r="198" spans="1:14">
      <c r="A198" s="146">
        <f t="shared" si="12"/>
        <v>1.6416666666666633</v>
      </c>
      <c r="B198" s="144">
        <v>44711</v>
      </c>
      <c r="C198" s="145">
        <v>0.47332175925925929</v>
      </c>
      <c r="D198" s="146">
        <v>97.6</v>
      </c>
      <c r="E198" s="146">
        <v>0</v>
      </c>
      <c r="F198" s="146">
        <v>36.9</v>
      </c>
      <c r="G198" s="146">
        <v>23.2</v>
      </c>
      <c r="H198" s="146">
        <v>23.2</v>
      </c>
      <c r="I198" s="146">
        <v>23.8</v>
      </c>
      <c r="J198" s="146">
        <v>20</v>
      </c>
      <c r="K198" s="146">
        <v>0.5</v>
      </c>
      <c r="L198" s="146">
        <v>5.7000000000000002E-2</v>
      </c>
      <c r="M198" s="146">
        <f t="shared" si="11"/>
        <v>10</v>
      </c>
      <c r="N198" s="146">
        <f t="shared" si="13"/>
        <v>693</v>
      </c>
    </row>
    <row r="199" spans="1:14">
      <c r="A199" s="146">
        <f t="shared" si="12"/>
        <v>1.6499999999999966</v>
      </c>
      <c r="B199" s="144">
        <v>44711</v>
      </c>
      <c r="C199" s="145">
        <v>0.47366898148148145</v>
      </c>
      <c r="D199" s="146">
        <v>97.6</v>
      </c>
      <c r="E199" s="146">
        <v>0</v>
      </c>
      <c r="F199" s="146">
        <v>37.5</v>
      </c>
      <c r="G199" s="146">
        <v>23.2</v>
      </c>
      <c r="H199" s="146">
        <v>23.2</v>
      </c>
      <c r="I199" s="146">
        <v>23.9</v>
      </c>
      <c r="J199" s="146">
        <v>20</v>
      </c>
      <c r="K199" s="146">
        <v>0.5</v>
      </c>
      <c r="L199" s="146">
        <v>5.8000000000000003E-2</v>
      </c>
      <c r="M199" s="146">
        <f t="shared" si="11"/>
        <v>10</v>
      </c>
      <c r="N199" s="146">
        <f t="shared" si="13"/>
        <v>698</v>
      </c>
    </row>
    <row r="200" spans="1:14">
      <c r="A200" s="146">
        <f t="shared" si="12"/>
        <v>1.6583333333333299</v>
      </c>
      <c r="B200" s="144">
        <v>44711</v>
      </c>
      <c r="C200" s="145">
        <v>0.47401620370370368</v>
      </c>
      <c r="D200" s="146">
        <v>97.6</v>
      </c>
      <c r="E200" s="146">
        <v>0</v>
      </c>
      <c r="F200" s="146">
        <v>37.5</v>
      </c>
      <c r="G200" s="146">
        <v>23.2</v>
      </c>
      <c r="H200" s="146">
        <v>23.2</v>
      </c>
      <c r="I200" s="146">
        <v>23.8</v>
      </c>
      <c r="J200" s="146">
        <v>20</v>
      </c>
      <c r="K200" s="146">
        <v>0.5</v>
      </c>
      <c r="L200" s="146">
        <v>5.8000000000000003E-2</v>
      </c>
      <c r="M200" s="146">
        <f t="shared" si="11"/>
        <v>10</v>
      </c>
      <c r="N200" s="146">
        <f t="shared" si="13"/>
        <v>703</v>
      </c>
    </row>
    <row r="201" spans="1:14">
      <c r="A201" s="146">
        <f t="shared" si="12"/>
        <v>1.6666666666666632</v>
      </c>
      <c r="B201" s="144">
        <v>44711</v>
      </c>
      <c r="C201" s="145">
        <v>0.47436342592592595</v>
      </c>
      <c r="D201" s="146">
        <v>97</v>
      </c>
      <c r="E201" s="146">
        <v>0</v>
      </c>
      <c r="F201" s="146">
        <v>38.200000000000003</v>
      </c>
      <c r="G201" s="146">
        <v>23.2</v>
      </c>
      <c r="H201" s="146">
        <v>23.2</v>
      </c>
      <c r="I201" s="146">
        <v>23.8</v>
      </c>
      <c r="J201" s="146">
        <v>20</v>
      </c>
      <c r="K201" s="146">
        <v>0.5</v>
      </c>
      <c r="L201" s="146">
        <v>5.8000000000000003E-2</v>
      </c>
      <c r="M201" s="146">
        <f t="shared" si="11"/>
        <v>10</v>
      </c>
      <c r="N201" s="146">
        <f t="shared" si="13"/>
        <v>708</v>
      </c>
    </row>
    <row r="202" spans="1:14">
      <c r="A202" s="146">
        <f t="shared" si="12"/>
        <v>1.6749999999999965</v>
      </c>
      <c r="B202" s="144">
        <v>44711</v>
      </c>
      <c r="C202" s="145">
        <v>0.47471064814814817</v>
      </c>
      <c r="D202" s="146">
        <v>97</v>
      </c>
      <c r="E202" s="146">
        <v>0</v>
      </c>
      <c r="F202" s="146">
        <v>38.200000000000003</v>
      </c>
      <c r="G202" s="146">
        <v>23.2</v>
      </c>
      <c r="H202" s="146">
        <v>23.2</v>
      </c>
      <c r="I202" s="146">
        <v>23.8</v>
      </c>
      <c r="J202" s="146">
        <v>20</v>
      </c>
      <c r="K202" s="146">
        <v>0.5</v>
      </c>
      <c r="L202" s="146">
        <v>5.8999999999999997E-2</v>
      </c>
      <c r="M202" s="146">
        <f t="shared" si="11"/>
        <v>10</v>
      </c>
      <c r="N202" s="146">
        <f t="shared" si="13"/>
        <v>713</v>
      </c>
    </row>
    <row r="203" spans="1:14">
      <c r="A203" s="146">
        <f t="shared" si="12"/>
        <v>1.6833333333333298</v>
      </c>
      <c r="B203" s="144">
        <v>44711</v>
      </c>
      <c r="C203" s="145">
        <v>0.47505787037037034</v>
      </c>
      <c r="D203" s="146">
        <v>97</v>
      </c>
      <c r="E203" s="146">
        <v>0</v>
      </c>
      <c r="F203" s="146">
        <v>38.799999999999997</v>
      </c>
      <c r="G203" s="146">
        <v>23.2</v>
      </c>
      <c r="H203" s="146">
        <v>23.3</v>
      </c>
      <c r="I203" s="146">
        <v>23.9</v>
      </c>
      <c r="J203" s="146">
        <v>20</v>
      </c>
      <c r="K203" s="146">
        <v>0.5</v>
      </c>
      <c r="L203" s="146">
        <v>5.8999999999999997E-2</v>
      </c>
      <c r="M203" s="146">
        <f t="shared" si="11"/>
        <v>10</v>
      </c>
      <c r="N203" s="146">
        <f t="shared" si="13"/>
        <v>718</v>
      </c>
    </row>
    <row r="204" spans="1:14">
      <c r="A204" s="146">
        <f t="shared" si="12"/>
        <v>1.6916666666666631</v>
      </c>
      <c r="B204" s="144">
        <v>44711</v>
      </c>
      <c r="C204" s="145">
        <v>0.47540509259259256</v>
      </c>
      <c r="D204" s="146">
        <v>97</v>
      </c>
      <c r="E204" s="146">
        <v>0</v>
      </c>
      <c r="F204" s="146">
        <v>38.799999999999997</v>
      </c>
      <c r="G204" s="146">
        <v>23.2</v>
      </c>
      <c r="H204" s="146">
        <v>23.2</v>
      </c>
      <c r="I204" s="146">
        <v>23.8</v>
      </c>
      <c r="J204" s="146">
        <v>20</v>
      </c>
      <c r="K204" s="146">
        <v>0.5</v>
      </c>
      <c r="L204" s="146">
        <v>0.06</v>
      </c>
      <c r="M204" s="146">
        <f t="shared" si="11"/>
        <v>10</v>
      </c>
      <c r="N204" s="146">
        <f t="shared" si="13"/>
        <v>723</v>
      </c>
    </row>
    <row r="205" spans="1:14">
      <c r="A205" s="146">
        <f t="shared" si="12"/>
        <v>1.6999999999999964</v>
      </c>
      <c r="B205" s="144">
        <v>44711</v>
      </c>
      <c r="C205" s="145">
        <v>0.47575231481481484</v>
      </c>
      <c r="D205" s="146">
        <v>97</v>
      </c>
      <c r="E205" s="146">
        <v>0</v>
      </c>
      <c r="F205" s="146">
        <v>38.799999999999997</v>
      </c>
      <c r="G205" s="146">
        <v>23.2</v>
      </c>
      <c r="H205" s="146">
        <v>23.2</v>
      </c>
      <c r="I205" s="146">
        <v>23.8</v>
      </c>
      <c r="J205" s="146">
        <v>20</v>
      </c>
      <c r="K205" s="146">
        <v>0.5</v>
      </c>
      <c r="L205" s="146">
        <v>0.06</v>
      </c>
      <c r="M205" s="146">
        <f t="shared" si="11"/>
        <v>10</v>
      </c>
      <c r="N205" s="146">
        <f t="shared" si="13"/>
        <v>728</v>
      </c>
    </row>
    <row r="206" spans="1:14">
      <c r="A206" s="146">
        <f t="shared" si="12"/>
        <v>1.7083333333333297</v>
      </c>
      <c r="B206" s="144">
        <v>44711</v>
      </c>
      <c r="C206" s="145">
        <v>0.47609953703703706</v>
      </c>
      <c r="D206" s="146">
        <v>96.3</v>
      </c>
      <c r="E206" s="146">
        <v>0</v>
      </c>
      <c r="F206" s="146">
        <v>39.4</v>
      </c>
      <c r="G206" s="146">
        <v>23.2</v>
      </c>
      <c r="H206" s="146">
        <v>23.2</v>
      </c>
      <c r="I206" s="146">
        <v>23.9</v>
      </c>
      <c r="J206" s="146">
        <v>20</v>
      </c>
      <c r="K206" s="146">
        <v>0.5</v>
      </c>
      <c r="L206" s="146">
        <v>0.06</v>
      </c>
      <c r="M206" s="146">
        <f t="shared" si="11"/>
        <v>10</v>
      </c>
      <c r="N206" s="146">
        <f t="shared" si="13"/>
        <v>733</v>
      </c>
    </row>
    <row r="207" spans="1:14">
      <c r="A207" s="146">
        <f t="shared" si="12"/>
        <v>1.716666666666663</v>
      </c>
      <c r="B207" s="144">
        <v>44711</v>
      </c>
      <c r="C207" s="145">
        <v>0.47644675925925922</v>
      </c>
      <c r="D207" s="146">
        <v>96.3</v>
      </c>
      <c r="E207" s="146">
        <v>0</v>
      </c>
      <c r="F207" s="146">
        <v>39.4</v>
      </c>
      <c r="G207" s="146">
        <v>23.2</v>
      </c>
      <c r="H207" s="146">
        <v>23.2</v>
      </c>
      <c r="I207" s="146">
        <v>23.9</v>
      </c>
      <c r="J207" s="146">
        <v>20</v>
      </c>
      <c r="K207" s="146">
        <v>0.5</v>
      </c>
      <c r="L207" s="146">
        <v>6.0999999999999999E-2</v>
      </c>
      <c r="M207" s="146">
        <f t="shared" si="11"/>
        <v>10</v>
      </c>
      <c r="N207" s="146">
        <f t="shared" si="13"/>
        <v>738</v>
      </c>
    </row>
    <row r="208" spans="1:14">
      <c r="A208" s="146">
        <f t="shared" si="12"/>
        <v>1.7249999999999963</v>
      </c>
      <c r="B208" s="144">
        <v>44711</v>
      </c>
      <c r="C208" s="145">
        <v>0.4767939814814815</v>
      </c>
      <c r="D208" s="146">
        <v>95.6</v>
      </c>
      <c r="E208" s="146">
        <v>0</v>
      </c>
      <c r="F208" s="146">
        <v>40.1</v>
      </c>
      <c r="G208" s="146">
        <v>23.2</v>
      </c>
      <c r="H208" s="146">
        <v>23.1</v>
      </c>
      <c r="I208" s="146">
        <v>23.8</v>
      </c>
      <c r="J208" s="146">
        <v>20</v>
      </c>
      <c r="K208" s="146">
        <v>0.5</v>
      </c>
      <c r="L208" s="146">
        <v>6.0999999999999999E-2</v>
      </c>
      <c r="M208" s="146">
        <f t="shared" si="11"/>
        <v>10</v>
      </c>
      <c r="N208" s="146">
        <f t="shared" si="13"/>
        <v>743</v>
      </c>
    </row>
    <row r="209" spans="1:14">
      <c r="A209" s="146">
        <f t="shared" si="12"/>
        <v>1.7333333333333296</v>
      </c>
      <c r="B209" s="144">
        <v>44711</v>
      </c>
      <c r="C209" s="145">
        <v>0.47714120370370372</v>
      </c>
      <c r="D209" s="146">
        <v>95.6</v>
      </c>
      <c r="E209" s="146">
        <v>0</v>
      </c>
      <c r="F209" s="146">
        <v>40.1</v>
      </c>
      <c r="G209" s="146">
        <v>23.2</v>
      </c>
      <c r="H209" s="146">
        <v>23.1</v>
      </c>
      <c r="I209" s="146">
        <v>23.9</v>
      </c>
      <c r="J209" s="146">
        <v>20</v>
      </c>
      <c r="K209" s="146">
        <v>0.5</v>
      </c>
      <c r="L209" s="146">
        <v>6.2E-2</v>
      </c>
      <c r="M209" s="146">
        <f t="shared" si="11"/>
        <v>10</v>
      </c>
      <c r="N209" s="146">
        <f t="shared" si="13"/>
        <v>748</v>
      </c>
    </row>
    <row r="210" spans="1:14">
      <c r="A210" s="146">
        <f t="shared" si="12"/>
        <v>1.7416666666666629</v>
      </c>
      <c r="B210" s="144">
        <v>44711</v>
      </c>
      <c r="C210" s="145">
        <v>0.47748842592592594</v>
      </c>
      <c r="D210" s="146">
        <v>95.6</v>
      </c>
      <c r="E210" s="146">
        <v>0</v>
      </c>
      <c r="F210" s="146">
        <v>40.700000000000003</v>
      </c>
      <c r="G210" s="146">
        <v>23.2</v>
      </c>
      <c r="H210" s="146">
        <v>23.1</v>
      </c>
      <c r="I210" s="146">
        <v>23.8</v>
      </c>
      <c r="J210" s="146">
        <v>20</v>
      </c>
      <c r="K210" s="146">
        <v>0.5</v>
      </c>
      <c r="L210" s="146">
        <v>6.2E-2</v>
      </c>
      <c r="M210" s="146">
        <f t="shared" si="11"/>
        <v>10</v>
      </c>
      <c r="N210" s="146">
        <f t="shared" si="13"/>
        <v>753</v>
      </c>
    </row>
    <row r="211" spans="1:14">
      <c r="A211" s="146">
        <f t="shared" si="12"/>
        <v>1.7499999999999962</v>
      </c>
      <c r="B211" s="144">
        <v>44711</v>
      </c>
      <c r="C211" s="145">
        <v>0.47783564814814811</v>
      </c>
      <c r="D211" s="146">
        <v>95.6</v>
      </c>
      <c r="E211" s="146">
        <v>0</v>
      </c>
      <c r="F211" s="146">
        <v>40.700000000000003</v>
      </c>
      <c r="G211" s="146">
        <v>23.2</v>
      </c>
      <c r="H211" s="146">
        <v>23.1</v>
      </c>
      <c r="I211" s="146">
        <v>23.8</v>
      </c>
      <c r="J211" s="146">
        <v>20</v>
      </c>
      <c r="K211" s="146">
        <v>0.5</v>
      </c>
      <c r="L211" s="146">
        <v>6.3E-2</v>
      </c>
      <c r="M211" s="146">
        <f t="shared" si="11"/>
        <v>10</v>
      </c>
      <c r="N211" s="146">
        <f t="shared" si="13"/>
        <v>758</v>
      </c>
    </row>
    <row r="212" spans="1:14">
      <c r="A212" s="146">
        <f t="shared" si="12"/>
        <v>1.7583333333333295</v>
      </c>
      <c r="B212" s="144">
        <v>44711</v>
      </c>
      <c r="C212" s="145">
        <v>0.47818287037037038</v>
      </c>
      <c r="D212" s="146">
        <v>94.9</v>
      </c>
      <c r="E212" s="146">
        <v>0</v>
      </c>
      <c r="F212" s="146">
        <v>41.3</v>
      </c>
      <c r="G212" s="146">
        <v>23.2</v>
      </c>
      <c r="H212" s="146">
        <v>23.2</v>
      </c>
      <c r="I212" s="146">
        <v>23.8</v>
      </c>
      <c r="J212" s="146">
        <v>20</v>
      </c>
      <c r="K212" s="146">
        <v>0.5</v>
      </c>
      <c r="L212" s="146">
        <v>6.3E-2</v>
      </c>
      <c r="M212" s="146">
        <f t="shared" si="11"/>
        <v>10</v>
      </c>
      <c r="N212" s="146">
        <f t="shared" si="13"/>
        <v>763</v>
      </c>
    </row>
    <row r="213" spans="1:14">
      <c r="A213" s="146">
        <f t="shared" si="12"/>
        <v>1.7666666666666628</v>
      </c>
      <c r="B213" s="144">
        <v>44711</v>
      </c>
      <c r="C213" s="145">
        <v>0.4785300925925926</v>
      </c>
      <c r="D213" s="146">
        <v>94.9</v>
      </c>
      <c r="E213" s="146">
        <v>0</v>
      </c>
      <c r="F213" s="146">
        <v>41.3</v>
      </c>
      <c r="G213" s="146">
        <v>23.3</v>
      </c>
      <c r="H213" s="146">
        <v>23.2</v>
      </c>
      <c r="I213" s="146">
        <v>23.8</v>
      </c>
      <c r="J213" s="146">
        <v>20</v>
      </c>
      <c r="K213" s="146">
        <v>0.5</v>
      </c>
      <c r="L213" s="146">
        <v>6.3E-2</v>
      </c>
      <c r="M213" s="146">
        <f t="shared" si="11"/>
        <v>10</v>
      </c>
      <c r="N213" s="146">
        <f t="shared" si="13"/>
        <v>768</v>
      </c>
    </row>
    <row r="214" spans="1:14">
      <c r="A214" s="146">
        <f t="shared" si="12"/>
        <v>1.7749999999999961</v>
      </c>
      <c r="B214" s="144">
        <v>44711</v>
      </c>
      <c r="C214" s="145">
        <v>0.47887731481481483</v>
      </c>
      <c r="D214" s="146">
        <v>94.9</v>
      </c>
      <c r="E214" s="146">
        <v>0</v>
      </c>
      <c r="F214" s="146">
        <v>41.3</v>
      </c>
      <c r="G214" s="146">
        <v>23.2</v>
      </c>
      <c r="H214" s="146">
        <v>23.2</v>
      </c>
      <c r="I214" s="146">
        <v>23.9</v>
      </c>
      <c r="J214" s="146">
        <v>20</v>
      </c>
      <c r="K214" s="146">
        <v>0.5</v>
      </c>
      <c r="L214" s="146">
        <v>6.4000000000000001E-2</v>
      </c>
      <c r="M214" s="146">
        <f t="shared" si="11"/>
        <v>10</v>
      </c>
      <c r="N214" s="146">
        <f t="shared" si="13"/>
        <v>773</v>
      </c>
    </row>
    <row r="215" spans="1:14">
      <c r="A215" s="146">
        <f t="shared" si="12"/>
        <v>1.7833333333333294</v>
      </c>
      <c r="B215" s="144">
        <v>44711</v>
      </c>
      <c r="C215" s="145">
        <v>0.47922453703703699</v>
      </c>
      <c r="D215" s="146">
        <v>94.9</v>
      </c>
      <c r="E215" s="146">
        <v>0</v>
      </c>
      <c r="F215" s="146">
        <v>42</v>
      </c>
      <c r="G215" s="146">
        <v>23.2</v>
      </c>
      <c r="H215" s="146">
        <v>23.3</v>
      </c>
      <c r="I215" s="146">
        <v>23.9</v>
      </c>
      <c r="J215" s="146">
        <v>20</v>
      </c>
      <c r="K215" s="146">
        <v>0.5</v>
      </c>
      <c r="L215" s="146">
        <v>6.4000000000000001E-2</v>
      </c>
      <c r="M215" s="146">
        <f t="shared" si="11"/>
        <v>10</v>
      </c>
      <c r="N215" s="146">
        <f t="shared" si="13"/>
        <v>778</v>
      </c>
    </row>
    <row r="216" spans="1:14">
      <c r="A216" s="146">
        <f t="shared" si="12"/>
        <v>1.7916666666666627</v>
      </c>
      <c r="B216" s="144">
        <v>44711</v>
      </c>
      <c r="C216" s="145">
        <v>0.47957175925925927</v>
      </c>
      <c r="D216" s="146">
        <v>94.3</v>
      </c>
      <c r="E216" s="146">
        <v>0</v>
      </c>
      <c r="F216" s="146">
        <v>42</v>
      </c>
      <c r="G216" s="146">
        <v>23.2</v>
      </c>
      <c r="H216" s="146">
        <v>23.2</v>
      </c>
      <c r="I216" s="146">
        <v>23.8</v>
      </c>
      <c r="J216" s="146">
        <v>20</v>
      </c>
      <c r="K216" s="146">
        <v>0.5</v>
      </c>
      <c r="L216" s="146">
        <v>6.5000000000000002E-2</v>
      </c>
      <c r="M216" s="146">
        <f t="shared" si="11"/>
        <v>10</v>
      </c>
      <c r="N216" s="146">
        <f t="shared" si="13"/>
        <v>783</v>
      </c>
    </row>
    <row r="217" spans="1:14">
      <c r="A217" s="146">
        <f t="shared" si="12"/>
        <v>1.799999999999996</v>
      </c>
      <c r="B217" s="144">
        <v>44711</v>
      </c>
      <c r="C217" s="145">
        <v>0.47991898148148149</v>
      </c>
      <c r="D217" s="146">
        <v>94.3</v>
      </c>
      <c r="E217" s="146">
        <v>0</v>
      </c>
      <c r="F217" s="146">
        <v>42.6</v>
      </c>
      <c r="G217" s="146">
        <v>23.2</v>
      </c>
      <c r="H217" s="146">
        <v>23.1</v>
      </c>
      <c r="I217" s="146">
        <v>23.8</v>
      </c>
      <c r="J217" s="146">
        <v>20</v>
      </c>
      <c r="K217" s="146">
        <v>0.5</v>
      </c>
      <c r="L217" s="146">
        <v>6.5000000000000002E-2</v>
      </c>
      <c r="M217" s="146">
        <f t="shared" si="11"/>
        <v>10</v>
      </c>
      <c r="N217" s="146">
        <f t="shared" si="13"/>
        <v>788</v>
      </c>
    </row>
    <row r="218" spans="1:14">
      <c r="A218" s="146">
        <f t="shared" si="12"/>
        <v>1.8083333333333294</v>
      </c>
      <c r="B218" s="144">
        <v>44711</v>
      </c>
      <c r="C218" s="145">
        <v>0.48026620370370371</v>
      </c>
      <c r="D218" s="146">
        <v>93.6</v>
      </c>
      <c r="E218" s="146">
        <v>0</v>
      </c>
      <c r="F218" s="146">
        <v>42.6</v>
      </c>
      <c r="G218" s="146">
        <v>23.2</v>
      </c>
      <c r="H218" s="146">
        <v>23.2</v>
      </c>
      <c r="I218" s="146">
        <v>23.8</v>
      </c>
      <c r="J218" s="146">
        <v>20</v>
      </c>
      <c r="K218" s="146">
        <v>0.5</v>
      </c>
      <c r="L218" s="146">
        <v>6.5000000000000002E-2</v>
      </c>
      <c r="M218" s="146">
        <f t="shared" si="11"/>
        <v>10</v>
      </c>
      <c r="N218" s="146">
        <f t="shared" si="13"/>
        <v>793</v>
      </c>
    </row>
    <row r="219" spans="1:14">
      <c r="A219" s="146">
        <f t="shared" si="12"/>
        <v>1.8166666666666627</v>
      </c>
      <c r="B219" s="144">
        <v>44711</v>
      </c>
      <c r="C219" s="145">
        <v>0.48061342592592587</v>
      </c>
      <c r="D219" s="146">
        <v>93.6</v>
      </c>
      <c r="E219" s="146">
        <v>0</v>
      </c>
      <c r="F219" s="146">
        <v>43.2</v>
      </c>
      <c r="G219" s="146">
        <v>23.2</v>
      </c>
      <c r="H219" s="146">
        <v>23.2</v>
      </c>
      <c r="I219" s="146">
        <v>23.8</v>
      </c>
      <c r="J219" s="146">
        <v>20</v>
      </c>
      <c r="K219" s="146">
        <v>0.5</v>
      </c>
      <c r="L219" s="146">
        <v>6.6000000000000003E-2</v>
      </c>
      <c r="M219" s="146">
        <f t="shared" si="11"/>
        <v>10</v>
      </c>
      <c r="N219" s="146">
        <f t="shared" si="13"/>
        <v>798</v>
      </c>
    </row>
    <row r="220" spans="1:14">
      <c r="A220" s="146">
        <f t="shared" si="12"/>
        <v>1.824999999999996</v>
      </c>
      <c r="B220" s="144">
        <v>44711</v>
      </c>
      <c r="C220" s="145">
        <v>0.48096064814814815</v>
      </c>
      <c r="D220" s="146">
        <v>93.6</v>
      </c>
      <c r="E220" s="146">
        <v>0</v>
      </c>
      <c r="F220" s="146">
        <v>43.2</v>
      </c>
      <c r="G220" s="146">
        <v>23.2</v>
      </c>
      <c r="H220" s="146">
        <v>23.2</v>
      </c>
      <c r="I220" s="146">
        <v>23.8</v>
      </c>
      <c r="J220" s="146">
        <v>20</v>
      </c>
      <c r="K220" s="146">
        <v>0.5</v>
      </c>
      <c r="L220" s="146">
        <v>6.6000000000000003E-2</v>
      </c>
      <c r="M220" s="146">
        <f t="shared" si="11"/>
        <v>10</v>
      </c>
      <c r="N220" s="146">
        <f t="shared" si="13"/>
        <v>803</v>
      </c>
    </row>
    <row r="221" spans="1:14">
      <c r="A221" s="146">
        <f t="shared" si="12"/>
        <v>1.8333333333333293</v>
      </c>
      <c r="B221" s="144">
        <v>44711</v>
      </c>
      <c r="C221" s="145">
        <v>0.48130787037037037</v>
      </c>
      <c r="D221" s="146">
        <v>93.6</v>
      </c>
      <c r="E221" s="146">
        <v>0</v>
      </c>
      <c r="F221" s="146">
        <v>43.9</v>
      </c>
      <c r="G221" s="146">
        <v>23.2</v>
      </c>
      <c r="H221" s="146">
        <v>23.2</v>
      </c>
      <c r="I221" s="146">
        <v>23.8</v>
      </c>
      <c r="J221" s="146">
        <v>20</v>
      </c>
      <c r="K221" s="146">
        <v>0.5</v>
      </c>
      <c r="L221" s="146">
        <v>6.7000000000000004E-2</v>
      </c>
      <c r="M221" s="146">
        <f t="shared" si="11"/>
        <v>10</v>
      </c>
      <c r="N221" s="146">
        <f t="shared" si="13"/>
        <v>808</v>
      </c>
    </row>
    <row r="222" spans="1:14">
      <c r="A222" s="146">
        <f t="shared" si="12"/>
        <v>1.8416666666666626</v>
      </c>
      <c r="B222" s="144">
        <v>44711</v>
      </c>
      <c r="C222" s="145">
        <v>0.48165509259259259</v>
      </c>
      <c r="D222" s="146">
        <v>92.9</v>
      </c>
      <c r="E222" s="146">
        <v>0</v>
      </c>
      <c r="F222" s="146">
        <v>43.9</v>
      </c>
      <c r="G222" s="146">
        <v>23.2</v>
      </c>
      <c r="H222" s="146">
        <v>23.1</v>
      </c>
      <c r="I222" s="146">
        <v>23.8</v>
      </c>
      <c r="J222" s="146">
        <v>20</v>
      </c>
      <c r="K222" s="146">
        <v>0.5</v>
      </c>
      <c r="L222" s="146">
        <v>6.7000000000000004E-2</v>
      </c>
      <c r="M222" s="146">
        <f t="shared" si="11"/>
        <v>10</v>
      </c>
      <c r="N222" s="146">
        <f t="shared" si="13"/>
        <v>813</v>
      </c>
    </row>
    <row r="223" spans="1:14">
      <c r="A223" s="146">
        <f t="shared" si="12"/>
        <v>1.8499999999999959</v>
      </c>
      <c r="B223" s="144">
        <v>44711</v>
      </c>
      <c r="C223" s="145">
        <v>0.48201388888888891</v>
      </c>
      <c r="D223" s="146">
        <v>92.9</v>
      </c>
      <c r="E223" s="146">
        <v>0</v>
      </c>
      <c r="F223" s="146">
        <v>43.9</v>
      </c>
      <c r="G223" s="146">
        <v>23.2</v>
      </c>
      <c r="H223" s="146">
        <v>23.2</v>
      </c>
      <c r="I223" s="146">
        <v>23.8</v>
      </c>
      <c r="J223" s="146">
        <v>20</v>
      </c>
      <c r="K223" s="146">
        <v>0.5</v>
      </c>
      <c r="L223" s="146">
        <v>6.8000000000000005E-2</v>
      </c>
      <c r="M223" s="146">
        <f t="shared" si="11"/>
        <v>10</v>
      </c>
      <c r="N223" s="146">
        <f t="shared" si="13"/>
        <v>818</v>
      </c>
    </row>
    <row r="224" spans="1:14">
      <c r="A224" s="146">
        <f t="shared" si="12"/>
        <v>1.8583333333333292</v>
      </c>
      <c r="B224" s="144">
        <v>44711</v>
      </c>
      <c r="C224" s="145">
        <v>0.48236111111111107</v>
      </c>
      <c r="D224" s="146">
        <v>92.9</v>
      </c>
      <c r="E224" s="146">
        <v>0</v>
      </c>
      <c r="F224" s="146">
        <v>44.5</v>
      </c>
      <c r="G224" s="146">
        <v>23.2</v>
      </c>
      <c r="H224" s="146">
        <v>23.2</v>
      </c>
      <c r="I224" s="146">
        <v>23.8</v>
      </c>
      <c r="J224" s="146">
        <v>20</v>
      </c>
      <c r="K224" s="146">
        <v>0.6</v>
      </c>
      <c r="L224" s="146">
        <v>6.8000000000000005E-2</v>
      </c>
      <c r="M224" s="146">
        <f t="shared" si="11"/>
        <v>12</v>
      </c>
      <c r="N224" s="146">
        <f t="shared" si="13"/>
        <v>824</v>
      </c>
    </row>
    <row r="225" spans="1:14">
      <c r="A225" s="146">
        <f t="shared" si="12"/>
        <v>1.8666666666666625</v>
      </c>
      <c r="B225" s="144">
        <v>44711</v>
      </c>
      <c r="C225" s="145">
        <v>0.48270833333333335</v>
      </c>
      <c r="D225" s="146">
        <v>92.9</v>
      </c>
      <c r="E225" s="146">
        <v>0</v>
      </c>
      <c r="F225" s="146">
        <v>44.5</v>
      </c>
      <c r="G225" s="146">
        <v>23.2</v>
      </c>
      <c r="H225" s="146">
        <v>23.2</v>
      </c>
      <c r="I225" s="146">
        <v>23.9</v>
      </c>
      <c r="J225" s="146">
        <v>20</v>
      </c>
      <c r="K225" s="146">
        <v>0.6</v>
      </c>
      <c r="L225" s="146">
        <v>6.8000000000000005E-2</v>
      </c>
      <c r="M225" s="146">
        <f t="shared" si="11"/>
        <v>12</v>
      </c>
      <c r="N225" s="146">
        <f t="shared" si="13"/>
        <v>830</v>
      </c>
    </row>
    <row r="226" spans="1:14">
      <c r="A226" s="146">
        <f t="shared" si="12"/>
        <v>1.8749999999999958</v>
      </c>
      <c r="B226" s="144">
        <v>44711</v>
      </c>
      <c r="C226" s="145">
        <v>0.48305555555555557</v>
      </c>
      <c r="D226" s="146">
        <v>92.2</v>
      </c>
      <c r="E226" s="146">
        <v>0</v>
      </c>
      <c r="F226" s="146">
        <v>45.1</v>
      </c>
      <c r="G226" s="146">
        <v>23.2</v>
      </c>
      <c r="H226" s="146">
        <v>23.3</v>
      </c>
      <c r="I226" s="146">
        <v>23.8</v>
      </c>
      <c r="J226" s="146">
        <v>20</v>
      </c>
      <c r="K226" s="146">
        <v>0.6</v>
      </c>
      <c r="L226" s="146">
        <v>6.9000000000000006E-2</v>
      </c>
      <c r="M226" s="146">
        <f t="shared" si="11"/>
        <v>12</v>
      </c>
      <c r="N226" s="146">
        <f t="shared" si="13"/>
        <v>836</v>
      </c>
    </row>
    <row r="227" spans="1:14">
      <c r="A227" s="146">
        <f t="shared" si="12"/>
        <v>1.8833333333333291</v>
      </c>
      <c r="B227" s="144">
        <v>44711</v>
      </c>
      <c r="C227" s="145">
        <v>0.48340277777777779</v>
      </c>
      <c r="D227" s="146">
        <v>92.2</v>
      </c>
      <c r="E227" s="146">
        <v>0</v>
      </c>
      <c r="F227" s="146">
        <v>45.1</v>
      </c>
      <c r="G227" s="146">
        <v>23.2</v>
      </c>
      <c r="H227" s="146">
        <v>23.1</v>
      </c>
      <c r="I227" s="146">
        <v>23.9</v>
      </c>
      <c r="J227" s="146">
        <v>20</v>
      </c>
      <c r="K227" s="146">
        <v>0.6</v>
      </c>
      <c r="L227" s="146">
        <v>6.9000000000000006E-2</v>
      </c>
      <c r="M227" s="146">
        <f t="shared" si="11"/>
        <v>12</v>
      </c>
      <c r="N227" s="146">
        <f t="shared" si="13"/>
        <v>842</v>
      </c>
    </row>
    <row r="228" spans="1:14">
      <c r="A228" s="146">
        <f t="shared" si="12"/>
        <v>1.8916666666666624</v>
      </c>
      <c r="B228" s="144">
        <v>44711</v>
      </c>
      <c r="C228" s="145">
        <v>0.48374999999999996</v>
      </c>
      <c r="D228" s="146">
        <v>92.2</v>
      </c>
      <c r="E228" s="146">
        <v>0</v>
      </c>
      <c r="F228" s="146">
        <v>45.8</v>
      </c>
      <c r="G228" s="146">
        <v>23.2</v>
      </c>
      <c r="H228" s="146">
        <v>23.3</v>
      </c>
      <c r="I228" s="146">
        <v>23.9</v>
      </c>
      <c r="J228" s="146">
        <v>20</v>
      </c>
      <c r="K228" s="146">
        <v>0.6</v>
      </c>
      <c r="L228" s="146">
        <v>7.0000000000000007E-2</v>
      </c>
      <c r="M228" s="146">
        <f t="shared" si="11"/>
        <v>12</v>
      </c>
      <c r="N228" s="146">
        <f t="shared" si="13"/>
        <v>848</v>
      </c>
    </row>
    <row r="229" spans="1:14">
      <c r="A229" s="146">
        <f t="shared" si="12"/>
        <v>1.8999999999999957</v>
      </c>
      <c r="B229" s="144">
        <v>44711</v>
      </c>
      <c r="C229" s="145">
        <v>0.48409722222222223</v>
      </c>
      <c r="D229" s="146">
        <v>92.2</v>
      </c>
      <c r="E229" s="146">
        <v>0</v>
      </c>
      <c r="F229" s="146">
        <v>45.8</v>
      </c>
      <c r="G229" s="146">
        <v>23.1</v>
      </c>
      <c r="H229" s="146">
        <v>23.2</v>
      </c>
      <c r="I229" s="146">
        <v>23.8</v>
      </c>
      <c r="J229" s="146">
        <v>20</v>
      </c>
      <c r="K229" s="146">
        <v>0.6</v>
      </c>
      <c r="L229" s="146">
        <v>7.0000000000000007E-2</v>
      </c>
      <c r="M229" s="146">
        <f t="shared" si="11"/>
        <v>12</v>
      </c>
      <c r="N229" s="146">
        <f t="shared" si="13"/>
        <v>854</v>
      </c>
    </row>
    <row r="230" spans="1:14">
      <c r="A230" s="146">
        <f t="shared" si="12"/>
        <v>1.908333333333329</v>
      </c>
      <c r="B230" s="144">
        <v>44711</v>
      </c>
      <c r="C230" s="145">
        <v>0.48444444444444446</v>
      </c>
      <c r="D230" s="146">
        <v>91.6</v>
      </c>
      <c r="E230" s="146">
        <v>0</v>
      </c>
      <c r="F230" s="146">
        <v>46.4</v>
      </c>
      <c r="G230" s="146">
        <v>23.2</v>
      </c>
      <c r="H230" s="146">
        <v>23.3</v>
      </c>
      <c r="I230" s="146">
        <v>23.9</v>
      </c>
      <c r="J230" s="146">
        <v>20</v>
      </c>
      <c r="K230" s="146">
        <v>0.6</v>
      </c>
      <c r="L230" s="146">
        <v>7.0999999999999994E-2</v>
      </c>
      <c r="M230" s="146">
        <f t="shared" si="11"/>
        <v>12</v>
      </c>
      <c r="N230" s="146">
        <f t="shared" si="13"/>
        <v>860</v>
      </c>
    </row>
    <row r="231" spans="1:14">
      <c r="A231" s="146">
        <f t="shared" si="12"/>
        <v>1.9166666666666623</v>
      </c>
      <c r="B231" s="144">
        <v>44711</v>
      </c>
      <c r="C231" s="145">
        <v>0.48479166666666668</v>
      </c>
      <c r="D231" s="146">
        <v>91.6</v>
      </c>
      <c r="E231" s="146">
        <v>0</v>
      </c>
      <c r="F231" s="146">
        <v>46.4</v>
      </c>
      <c r="G231" s="146">
        <v>23.2</v>
      </c>
      <c r="H231" s="146">
        <v>23.2</v>
      </c>
      <c r="I231" s="146">
        <v>23.8</v>
      </c>
      <c r="J231" s="146">
        <v>20</v>
      </c>
      <c r="K231" s="146">
        <v>0.6</v>
      </c>
      <c r="L231" s="146">
        <v>7.0999999999999994E-2</v>
      </c>
      <c r="M231" s="146">
        <f t="shared" si="11"/>
        <v>12</v>
      </c>
      <c r="N231" s="146">
        <f t="shared" si="13"/>
        <v>866</v>
      </c>
    </row>
    <row r="232" spans="1:14">
      <c r="A232" s="146">
        <f t="shared" si="12"/>
        <v>1.9249999999999956</v>
      </c>
      <c r="B232" s="144">
        <v>44711</v>
      </c>
      <c r="C232" s="145">
        <v>0.48513888888888884</v>
      </c>
      <c r="D232" s="146">
        <v>90.9</v>
      </c>
      <c r="E232" s="146">
        <v>0</v>
      </c>
      <c r="F232" s="146">
        <v>46.4</v>
      </c>
      <c r="G232" s="146">
        <v>23.2</v>
      </c>
      <c r="H232" s="146">
        <v>23.4</v>
      </c>
      <c r="I232" s="146">
        <v>23.9</v>
      </c>
      <c r="J232" s="146">
        <v>20</v>
      </c>
      <c r="K232" s="146">
        <v>0.6</v>
      </c>
      <c r="L232" s="146">
        <v>7.1999999999999995E-2</v>
      </c>
      <c r="M232" s="146">
        <f t="shared" si="11"/>
        <v>12</v>
      </c>
      <c r="N232" s="146">
        <f t="shared" si="13"/>
        <v>872</v>
      </c>
    </row>
    <row r="233" spans="1:14">
      <c r="A233" s="146">
        <f t="shared" si="12"/>
        <v>1.9333333333333289</v>
      </c>
      <c r="B233" s="144">
        <v>44711</v>
      </c>
      <c r="C233" s="145">
        <v>0.48548611111111112</v>
      </c>
      <c r="D233" s="146">
        <v>90.9</v>
      </c>
      <c r="E233" s="146">
        <v>0</v>
      </c>
      <c r="F233" s="146">
        <v>47</v>
      </c>
      <c r="G233" s="146">
        <v>23.1</v>
      </c>
      <c r="H233" s="146">
        <v>23.3</v>
      </c>
      <c r="I233" s="146">
        <v>23.9</v>
      </c>
      <c r="J233" s="146">
        <v>20</v>
      </c>
      <c r="K233" s="146">
        <v>0.6</v>
      </c>
      <c r="L233" s="146">
        <v>7.1999999999999995E-2</v>
      </c>
      <c r="M233" s="146">
        <f t="shared" si="11"/>
        <v>12</v>
      </c>
      <c r="N233" s="146">
        <f t="shared" si="13"/>
        <v>878</v>
      </c>
    </row>
    <row r="234" spans="1:14">
      <c r="A234" s="146">
        <f t="shared" si="12"/>
        <v>1.9416666666666622</v>
      </c>
      <c r="B234" s="144">
        <v>44711</v>
      </c>
      <c r="C234" s="145">
        <v>0.48583333333333334</v>
      </c>
      <c r="D234" s="146">
        <v>90.9</v>
      </c>
      <c r="E234" s="146">
        <v>0</v>
      </c>
      <c r="F234" s="146">
        <v>47</v>
      </c>
      <c r="G234" s="146">
        <v>23.2</v>
      </c>
      <c r="H234" s="146">
        <v>23.3</v>
      </c>
      <c r="I234" s="146">
        <v>23.8</v>
      </c>
      <c r="J234" s="146">
        <v>20</v>
      </c>
      <c r="K234" s="146">
        <v>0.6</v>
      </c>
      <c r="L234" s="146">
        <v>7.2999999999999995E-2</v>
      </c>
      <c r="M234" s="146">
        <f t="shared" si="11"/>
        <v>12</v>
      </c>
      <c r="N234" s="146">
        <f t="shared" si="13"/>
        <v>884</v>
      </c>
    </row>
    <row r="235" spans="1:14">
      <c r="A235" s="146">
        <f t="shared" si="12"/>
        <v>1.9499999999999955</v>
      </c>
      <c r="B235" s="144">
        <v>44711</v>
      </c>
      <c r="C235" s="145">
        <v>0.48618055555555556</v>
      </c>
      <c r="D235" s="146">
        <v>90.2</v>
      </c>
      <c r="E235" s="146">
        <v>0</v>
      </c>
      <c r="F235" s="146">
        <v>47.7</v>
      </c>
      <c r="G235" s="146">
        <v>23.2</v>
      </c>
      <c r="H235" s="146">
        <v>23.2</v>
      </c>
      <c r="I235" s="146">
        <v>23.8</v>
      </c>
      <c r="J235" s="146">
        <v>20</v>
      </c>
      <c r="K235" s="146">
        <v>0.6</v>
      </c>
      <c r="L235" s="146">
        <v>7.2999999999999995E-2</v>
      </c>
      <c r="M235" s="146">
        <f t="shared" si="11"/>
        <v>12</v>
      </c>
      <c r="N235" s="146">
        <f t="shared" si="13"/>
        <v>890</v>
      </c>
    </row>
    <row r="236" spans="1:14">
      <c r="A236" s="146">
        <f t="shared" si="12"/>
        <v>1.9583333333333288</v>
      </c>
      <c r="B236" s="144">
        <v>44711</v>
      </c>
      <c r="C236" s="145">
        <v>0.48652777777777773</v>
      </c>
      <c r="D236" s="146">
        <v>90.9</v>
      </c>
      <c r="E236" s="146">
        <v>0</v>
      </c>
      <c r="F236" s="146">
        <v>47.7</v>
      </c>
      <c r="G236" s="146">
        <v>23.2</v>
      </c>
      <c r="H236" s="146">
        <v>23.2</v>
      </c>
      <c r="I236" s="146">
        <v>23.8</v>
      </c>
      <c r="J236" s="146">
        <v>20</v>
      </c>
      <c r="K236" s="146">
        <v>0.6</v>
      </c>
      <c r="L236" s="146">
        <v>7.3999999999999996E-2</v>
      </c>
      <c r="M236" s="146">
        <f t="shared" si="11"/>
        <v>12</v>
      </c>
      <c r="N236" s="146">
        <f t="shared" si="13"/>
        <v>896</v>
      </c>
    </row>
    <row r="237" spans="1:14">
      <c r="A237" s="146">
        <f t="shared" si="12"/>
        <v>1.9666666666666621</v>
      </c>
      <c r="B237" s="144">
        <v>44711</v>
      </c>
      <c r="C237" s="145">
        <v>0.486875</v>
      </c>
      <c r="D237" s="146">
        <v>90.2</v>
      </c>
      <c r="E237" s="146">
        <v>0</v>
      </c>
      <c r="F237" s="146">
        <v>48.3</v>
      </c>
      <c r="G237" s="146">
        <v>23.2</v>
      </c>
      <c r="H237" s="146">
        <v>23.2</v>
      </c>
      <c r="I237" s="146">
        <v>23.8</v>
      </c>
      <c r="J237" s="146">
        <v>20</v>
      </c>
      <c r="K237" s="146">
        <v>0.6</v>
      </c>
      <c r="L237" s="146">
        <v>7.3999999999999996E-2</v>
      </c>
      <c r="M237" s="146">
        <f t="shared" si="11"/>
        <v>12</v>
      </c>
      <c r="N237" s="146">
        <f t="shared" si="13"/>
        <v>902</v>
      </c>
    </row>
    <row r="238" spans="1:14">
      <c r="A238" s="146">
        <f t="shared" si="12"/>
        <v>1.9749999999999954</v>
      </c>
      <c r="B238" s="144">
        <v>44711</v>
      </c>
      <c r="C238" s="145">
        <v>0.48722222222222222</v>
      </c>
      <c r="D238" s="146">
        <v>90.2</v>
      </c>
      <c r="E238" s="146">
        <v>0</v>
      </c>
      <c r="F238" s="146">
        <v>48.3</v>
      </c>
      <c r="G238" s="146">
        <v>23.3</v>
      </c>
      <c r="H238" s="146">
        <v>23.3</v>
      </c>
      <c r="I238" s="146">
        <v>23.8</v>
      </c>
      <c r="J238" s="146">
        <v>20</v>
      </c>
      <c r="K238" s="146">
        <v>0.6</v>
      </c>
      <c r="L238" s="146">
        <v>7.4999999999999997E-2</v>
      </c>
      <c r="M238" s="146">
        <f t="shared" si="11"/>
        <v>12</v>
      </c>
      <c r="N238" s="146">
        <f t="shared" si="13"/>
        <v>908</v>
      </c>
    </row>
    <row r="239" spans="1:14">
      <c r="A239" s="146">
        <f t="shared" si="12"/>
        <v>1.9833333333333287</v>
      </c>
      <c r="B239" s="144">
        <v>44711</v>
      </c>
      <c r="C239" s="145">
        <v>0.48756944444444444</v>
      </c>
      <c r="D239" s="146">
        <v>89.5</v>
      </c>
      <c r="E239" s="146">
        <v>0</v>
      </c>
      <c r="F239" s="146">
        <v>48.9</v>
      </c>
      <c r="G239" s="146">
        <v>23.2</v>
      </c>
      <c r="H239" s="146">
        <v>23.2</v>
      </c>
      <c r="I239" s="146">
        <v>23.8</v>
      </c>
      <c r="J239" s="146">
        <v>20</v>
      </c>
      <c r="K239" s="146">
        <v>0.6</v>
      </c>
      <c r="L239" s="146">
        <v>7.4999999999999997E-2</v>
      </c>
      <c r="M239" s="146">
        <f t="shared" si="11"/>
        <v>12</v>
      </c>
      <c r="N239" s="146">
        <f t="shared" si="13"/>
        <v>914</v>
      </c>
    </row>
    <row r="240" spans="1:14">
      <c r="A240" s="146">
        <f t="shared" si="12"/>
        <v>1.991666666666662</v>
      </c>
      <c r="B240" s="144">
        <v>44711</v>
      </c>
      <c r="C240" s="145">
        <v>0.48791666666666672</v>
      </c>
      <c r="D240" s="146">
        <v>89.5</v>
      </c>
      <c r="E240" s="146">
        <v>0</v>
      </c>
      <c r="F240" s="146">
        <v>48.9</v>
      </c>
      <c r="G240" s="146">
        <v>23.2</v>
      </c>
      <c r="H240" s="146">
        <v>23.3</v>
      </c>
      <c r="I240" s="146">
        <v>23.9</v>
      </c>
      <c r="J240" s="146">
        <v>20</v>
      </c>
      <c r="K240" s="146">
        <v>0.6</v>
      </c>
      <c r="L240" s="146">
        <v>7.5999999999999998E-2</v>
      </c>
      <c r="M240" s="146">
        <f t="shared" si="11"/>
        <v>12</v>
      </c>
      <c r="N240" s="146">
        <f t="shared" si="13"/>
        <v>920</v>
      </c>
    </row>
    <row r="241" spans="1:14">
      <c r="A241" s="146">
        <f t="shared" si="12"/>
        <v>1.9999999999999953</v>
      </c>
      <c r="B241" s="144">
        <v>44711</v>
      </c>
      <c r="C241" s="145">
        <v>0.48826388888888889</v>
      </c>
      <c r="D241" s="146">
        <v>89.5</v>
      </c>
      <c r="E241" s="146">
        <v>0</v>
      </c>
      <c r="F241" s="146">
        <v>49.6</v>
      </c>
      <c r="G241" s="146">
        <v>23.2</v>
      </c>
      <c r="H241" s="146">
        <v>23.4</v>
      </c>
      <c r="I241" s="146">
        <v>23.8</v>
      </c>
      <c r="J241" s="146">
        <v>20</v>
      </c>
      <c r="K241" s="146">
        <v>0.6</v>
      </c>
      <c r="L241" s="146">
        <v>7.5999999999999998E-2</v>
      </c>
      <c r="M241" s="146">
        <f t="shared" si="11"/>
        <v>12</v>
      </c>
      <c r="N241" s="146">
        <f t="shared" si="13"/>
        <v>926</v>
      </c>
    </row>
    <row r="242" spans="1:14">
      <c r="A242" s="146">
        <f t="shared" si="12"/>
        <v>2.0083333333333289</v>
      </c>
      <c r="B242" s="144">
        <v>44711</v>
      </c>
      <c r="C242" s="145">
        <v>0.48861111111111111</v>
      </c>
      <c r="D242" s="146">
        <v>88.9</v>
      </c>
      <c r="E242" s="146">
        <v>0</v>
      </c>
      <c r="F242" s="146">
        <v>49.6</v>
      </c>
      <c r="G242" s="146">
        <v>23.2</v>
      </c>
      <c r="H242" s="146">
        <v>23.2</v>
      </c>
      <c r="I242" s="146">
        <v>23.8</v>
      </c>
      <c r="J242" s="146">
        <v>20</v>
      </c>
      <c r="K242" s="146">
        <v>0.6</v>
      </c>
      <c r="L242" s="146">
        <v>7.6999999999999999E-2</v>
      </c>
      <c r="M242" s="146">
        <f t="shared" si="11"/>
        <v>12</v>
      </c>
      <c r="N242" s="146">
        <f t="shared" si="13"/>
        <v>932</v>
      </c>
    </row>
    <row r="243" spans="1:14">
      <c r="A243" s="146">
        <f t="shared" si="12"/>
        <v>2.0166666666666622</v>
      </c>
      <c r="B243" s="144">
        <v>44711</v>
      </c>
      <c r="C243" s="145">
        <v>0.48895833333333333</v>
      </c>
      <c r="D243" s="146">
        <v>88.9</v>
      </c>
      <c r="E243" s="146">
        <v>0</v>
      </c>
      <c r="F243" s="146">
        <v>50.2</v>
      </c>
      <c r="G243" s="146">
        <v>23.2</v>
      </c>
      <c r="H243" s="146">
        <v>23.3</v>
      </c>
      <c r="I243" s="146">
        <v>23.8</v>
      </c>
      <c r="J243" s="146">
        <v>20</v>
      </c>
      <c r="K243" s="146">
        <v>0.6</v>
      </c>
      <c r="L243" s="146">
        <v>7.6999999999999999E-2</v>
      </c>
      <c r="M243" s="146">
        <f t="shared" si="11"/>
        <v>12</v>
      </c>
      <c r="N243" s="146">
        <f t="shared" si="13"/>
        <v>938</v>
      </c>
    </row>
    <row r="244" spans="1:14">
      <c r="A244" s="146">
        <f t="shared" si="12"/>
        <v>2.0249999999999955</v>
      </c>
      <c r="B244" s="144">
        <v>44711</v>
      </c>
      <c r="C244" s="145">
        <v>0.4893055555555556</v>
      </c>
      <c r="D244" s="146">
        <v>88.9</v>
      </c>
      <c r="E244" s="146">
        <v>0</v>
      </c>
      <c r="F244" s="146">
        <v>50.2</v>
      </c>
      <c r="G244" s="146">
        <v>23.2</v>
      </c>
      <c r="H244" s="146">
        <v>23.3</v>
      </c>
      <c r="I244" s="146">
        <v>23.9</v>
      </c>
      <c r="J244" s="146">
        <v>20</v>
      </c>
      <c r="K244" s="146">
        <v>0.6</v>
      </c>
      <c r="L244" s="146">
        <v>7.8E-2</v>
      </c>
      <c r="M244" s="146">
        <f t="shared" si="11"/>
        <v>12</v>
      </c>
      <c r="N244" s="146">
        <f t="shared" si="13"/>
        <v>944</v>
      </c>
    </row>
    <row r="245" spans="1:14">
      <c r="A245" s="146">
        <f t="shared" si="12"/>
        <v>2.0333333333333288</v>
      </c>
      <c r="B245" s="144">
        <v>44711</v>
      </c>
      <c r="C245" s="145">
        <v>0.48965277777777777</v>
      </c>
      <c r="D245" s="146">
        <v>88.2</v>
      </c>
      <c r="E245" s="146">
        <v>0</v>
      </c>
      <c r="F245" s="146">
        <v>50.2</v>
      </c>
      <c r="G245" s="146">
        <v>23.2</v>
      </c>
      <c r="H245" s="146">
        <v>23.3</v>
      </c>
      <c r="I245" s="146">
        <v>23.8</v>
      </c>
      <c r="J245" s="146">
        <v>20</v>
      </c>
      <c r="K245" s="146">
        <v>0.6</v>
      </c>
      <c r="L245" s="146">
        <v>7.8E-2</v>
      </c>
      <c r="M245" s="146">
        <f t="shared" si="11"/>
        <v>12</v>
      </c>
      <c r="N245" s="146">
        <f t="shared" si="13"/>
        <v>950</v>
      </c>
    </row>
    <row r="246" spans="1:14">
      <c r="A246" s="146">
        <f t="shared" si="12"/>
        <v>2.0416666666666621</v>
      </c>
      <c r="B246" s="144">
        <v>44711</v>
      </c>
      <c r="C246" s="145">
        <v>0.49</v>
      </c>
      <c r="D246" s="146">
        <v>88.2</v>
      </c>
      <c r="E246" s="146">
        <v>0</v>
      </c>
      <c r="F246" s="146">
        <v>50.8</v>
      </c>
      <c r="G246" s="146">
        <v>23.2</v>
      </c>
      <c r="H246" s="146">
        <v>23.3</v>
      </c>
      <c r="I246" s="146">
        <v>23.8</v>
      </c>
      <c r="J246" s="146">
        <v>20</v>
      </c>
      <c r="K246" s="146">
        <v>0.6</v>
      </c>
      <c r="L246" s="146">
        <v>7.9000000000000001E-2</v>
      </c>
      <c r="M246" s="146">
        <f t="shared" si="11"/>
        <v>12</v>
      </c>
      <c r="N246" s="146">
        <f t="shared" si="13"/>
        <v>956</v>
      </c>
    </row>
    <row r="247" spans="1:14">
      <c r="A247" s="146">
        <f t="shared" si="12"/>
        <v>2.0499999999999954</v>
      </c>
      <c r="B247" s="144">
        <v>44711</v>
      </c>
      <c r="C247" s="145">
        <v>0.49034722222222221</v>
      </c>
      <c r="D247" s="146">
        <v>88.2</v>
      </c>
      <c r="E247" s="146">
        <v>0</v>
      </c>
      <c r="F247" s="146">
        <v>50.8</v>
      </c>
      <c r="G247" s="146">
        <v>23.2</v>
      </c>
      <c r="H247" s="146">
        <v>23.3</v>
      </c>
      <c r="I247" s="146">
        <v>23.8</v>
      </c>
      <c r="J247" s="146">
        <v>20</v>
      </c>
      <c r="K247" s="146">
        <v>0.6</v>
      </c>
      <c r="L247" s="146">
        <v>7.9000000000000001E-2</v>
      </c>
      <c r="M247" s="146">
        <f t="shared" si="11"/>
        <v>12</v>
      </c>
      <c r="N247" s="146">
        <f t="shared" si="13"/>
        <v>962</v>
      </c>
    </row>
    <row r="248" spans="1:14">
      <c r="A248" s="146">
        <f t="shared" si="12"/>
        <v>2.0583333333333287</v>
      </c>
      <c r="B248" s="144">
        <v>44711</v>
      </c>
      <c r="C248" s="145">
        <v>0.49069444444444449</v>
      </c>
      <c r="D248" s="146">
        <v>88.2</v>
      </c>
      <c r="E248" s="146">
        <v>0</v>
      </c>
      <c r="F248" s="146">
        <v>51.5</v>
      </c>
      <c r="G248" s="146">
        <v>23.2</v>
      </c>
      <c r="H248" s="146">
        <v>23.3</v>
      </c>
      <c r="I248" s="146">
        <v>23.9</v>
      </c>
      <c r="J248" s="146">
        <v>20</v>
      </c>
      <c r="K248" s="146">
        <v>0.6</v>
      </c>
      <c r="L248" s="146">
        <v>0.08</v>
      </c>
      <c r="M248" s="146">
        <f t="shared" si="11"/>
        <v>12</v>
      </c>
      <c r="N248" s="146">
        <f t="shared" si="13"/>
        <v>968</v>
      </c>
    </row>
    <row r="249" spans="1:14">
      <c r="A249" s="146">
        <f t="shared" si="12"/>
        <v>2.066666666666662</v>
      </c>
      <c r="B249" s="144">
        <v>44711</v>
      </c>
      <c r="C249" s="145">
        <v>0.49105324074074069</v>
      </c>
      <c r="D249" s="146">
        <v>87.5</v>
      </c>
      <c r="E249" s="146">
        <v>0</v>
      </c>
      <c r="F249" s="146">
        <v>51.5</v>
      </c>
      <c r="G249" s="146">
        <v>23.3</v>
      </c>
      <c r="H249" s="146">
        <v>23.3</v>
      </c>
      <c r="I249" s="146">
        <v>23.9</v>
      </c>
      <c r="J249" s="146">
        <v>20</v>
      </c>
      <c r="K249" s="146">
        <v>0.6</v>
      </c>
      <c r="L249" s="146">
        <v>0.08</v>
      </c>
      <c r="M249" s="146">
        <f t="shared" si="11"/>
        <v>12</v>
      </c>
      <c r="N249" s="146">
        <f t="shared" si="13"/>
        <v>974</v>
      </c>
    </row>
    <row r="250" spans="1:14">
      <c r="A250" s="146">
        <f t="shared" si="12"/>
        <v>2.0749999999999953</v>
      </c>
      <c r="B250" s="144">
        <v>44711</v>
      </c>
      <c r="C250" s="145">
        <v>0.49140046296296297</v>
      </c>
      <c r="D250" s="146">
        <v>87.5</v>
      </c>
      <c r="E250" s="146">
        <v>0</v>
      </c>
      <c r="F250" s="146">
        <v>52.1</v>
      </c>
      <c r="G250" s="146">
        <v>23.2</v>
      </c>
      <c r="H250" s="146">
        <v>23.3</v>
      </c>
      <c r="I250" s="146">
        <v>23.9</v>
      </c>
      <c r="J250" s="146">
        <v>20</v>
      </c>
      <c r="K250" s="146">
        <v>0.6</v>
      </c>
      <c r="L250" s="146">
        <v>8.1000000000000003E-2</v>
      </c>
      <c r="M250" s="146">
        <f t="shared" si="11"/>
        <v>12</v>
      </c>
      <c r="N250" s="146">
        <f t="shared" si="13"/>
        <v>980</v>
      </c>
    </row>
    <row r="251" spans="1:14">
      <c r="A251" s="146">
        <f t="shared" si="12"/>
        <v>2.0833333333333286</v>
      </c>
      <c r="B251" s="144">
        <v>44711</v>
      </c>
      <c r="C251" s="145">
        <v>0.49174768518518519</v>
      </c>
      <c r="D251" s="146">
        <v>87.5</v>
      </c>
      <c r="E251" s="146">
        <v>0</v>
      </c>
      <c r="F251" s="146">
        <v>52.1</v>
      </c>
      <c r="G251" s="146">
        <v>23.2</v>
      </c>
      <c r="H251" s="146">
        <v>23.3</v>
      </c>
      <c r="I251" s="146">
        <v>23.9</v>
      </c>
      <c r="J251" s="146">
        <v>20</v>
      </c>
      <c r="K251" s="146">
        <v>0.6</v>
      </c>
      <c r="L251" s="146">
        <v>8.1000000000000003E-2</v>
      </c>
      <c r="M251" s="146">
        <f t="shared" si="11"/>
        <v>12</v>
      </c>
      <c r="N251" s="146">
        <f t="shared" si="13"/>
        <v>986</v>
      </c>
    </row>
    <row r="252" spans="1:14">
      <c r="A252" s="146">
        <f t="shared" si="12"/>
        <v>2.0916666666666619</v>
      </c>
      <c r="B252" s="144">
        <v>44711</v>
      </c>
      <c r="C252" s="145">
        <v>0.49209490740740741</v>
      </c>
      <c r="D252" s="146">
        <v>86.8</v>
      </c>
      <c r="E252" s="146">
        <v>0</v>
      </c>
      <c r="F252" s="146">
        <v>52.8</v>
      </c>
      <c r="G252" s="146">
        <v>23.2</v>
      </c>
      <c r="H252" s="146">
        <v>23.3</v>
      </c>
      <c r="I252" s="146">
        <v>23.8</v>
      </c>
      <c r="J252" s="146">
        <v>20</v>
      </c>
      <c r="K252" s="146">
        <v>0.6</v>
      </c>
      <c r="L252" s="146">
        <v>8.2000000000000003E-2</v>
      </c>
      <c r="M252" s="146">
        <f t="shared" si="11"/>
        <v>12</v>
      </c>
      <c r="N252" s="146">
        <f t="shared" si="13"/>
        <v>992</v>
      </c>
    </row>
    <row r="253" spans="1:14">
      <c r="A253" s="146">
        <f t="shared" si="12"/>
        <v>2.0999999999999952</v>
      </c>
      <c r="B253" s="144">
        <v>44711</v>
      </c>
      <c r="C253" s="145">
        <v>0.49244212962962958</v>
      </c>
      <c r="D253" s="146">
        <v>86.8</v>
      </c>
      <c r="E253" s="146">
        <v>0</v>
      </c>
      <c r="F253" s="146">
        <v>52.8</v>
      </c>
      <c r="G253" s="146">
        <v>23.3</v>
      </c>
      <c r="H253" s="146">
        <v>23.2</v>
      </c>
      <c r="I253" s="146">
        <v>23.8</v>
      </c>
      <c r="J253" s="146">
        <v>20</v>
      </c>
      <c r="K253" s="146">
        <v>0.6</v>
      </c>
      <c r="L253" s="146">
        <v>8.2000000000000003E-2</v>
      </c>
      <c r="M253" s="146">
        <f t="shared" si="11"/>
        <v>12</v>
      </c>
      <c r="N253" s="146">
        <f t="shared" si="13"/>
        <v>998</v>
      </c>
    </row>
    <row r="254" spans="1:14">
      <c r="A254" s="146">
        <f t="shared" si="12"/>
        <v>2.1083333333333285</v>
      </c>
      <c r="B254" s="144">
        <v>44711</v>
      </c>
      <c r="C254" s="145">
        <v>0.49278935185185185</v>
      </c>
      <c r="D254" s="146">
        <v>86.8</v>
      </c>
      <c r="E254" s="146">
        <v>0</v>
      </c>
      <c r="F254" s="146">
        <v>53.4</v>
      </c>
      <c r="G254" s="146">
        <v>23.3</v>
      </c>
      <c r="H254" s="146">
        <v>23.3</v>
      </c>
      <c r="I254" s="146">
        <v>23.9</v>
      </c>
      <c r="J254" s="146">
        <v>20</v>
      </c>
      <c r="K254" s="146">
        <v>0.6</v>
      </c>
      <c r="L254" s="146">
        <v>8.3000000000000004E-2</v>
      </c>
      <c r="M254" s="146">
        <f t="shared" si="11"/>
        <v>12</v>
      </c>
      <c r="N254" s="146">
        <f t="shared" si="13"/>
        <v>1004</v>
      </c>
    </row>
    <row r="255" spans="1:14">
      <c r="A255" s="146">
        <f t="shared" si="12"/>
        <v>2.1166666666666618</v>
      </c>
      <c r="B255" s="144">
        <v>44711</v>
      </c>
      <c r="C255" s="145">
        <v>0.49313657407407407</v>
      </c>
      <c r="D255" s="146">
        <v>86.2</v>
      </c>
      <c r="E255" s="146">
        <v>0</v>
      </c>
      <c r="F255" s="146">
        <v>53.4</v>
      </c>
      <c r="G255" s="146">
        <v>23.2</v>
      </c>
      <c r="H255" s="146">
        <v>23.4</v>
      </c>
      <c r="I255" s="146">
        <v>23.9</v>
      </c>
      <c r="J255" s="146">
        <v>20</v>
      </c>
      <c r="K255" s="146">
        <v>0.6</v>
      </c>
      <c r="L255" s="146">
        <v>8.3000000000000004E-2</v>
      </c>
      <c r="M255" s="146">
        <f t="shared" si="11"/>
        <v>12</v>
      </c>
      <c r="N255" s="146">
        <f t="shared" si="13"/>
        <v>1010</v>
      </c>
    </row>
    <row r="256" spans="1:14">
      <c r="A256" s="146">
        <f t="shared" si="12"/>
        <v>2.1249999999999951</v>
      </c>
      <c r="B256" s="144">
        <v>44711</v>
      </c>
      <c r="C256" s="145">
        <v>0.4934837962962963</v>
      </c>
      <c r="D256" s="146">
        <v>86.2</v>
      </c>
      <c r="E256" s="146">
        <v>0</v>
      </c>
      <c r="F256" s="146">
        <v>54</v>
      </c>
      <c r="G256" s="146">
        <v>23.3</v>
      </c>
      <c r="H256" s="146">
        <v>23.3</v>
      </c>
      <c r="I256" s="146">
        <v>23.9</v>
      </c>
      <c r="J256" s="146">
        <v>20</v>
      </c>
      <c r="K256" s="146">
        <v>0.6</v>
      </c>
      <c r="L256" s="146">
        <v>8.4000000000000005E-2</v>
      </c>
      <c r="M256" s="146">
        <f t="shared" si="11"/>
        <v>12</v>
      </c>
      <c r="N256" s="146">
        <f t="shared" si="13"/>
        <v>1016</v>
      </c>
    </row>
    <row r="257" spans="1:14">
      <c r="A257" s="146">
        <f t="shared" si="12"/>
        <v>2.1333333333333284</v>
      </c>
      <c r="B257" s="144">
        <v>44711</v>
      </c>
      <c r="C257" s="145">
        <v>0.49383101851851857</v>
      </c>
      <c r="D257" s="146">
        <v>86.2</v>
      </c>
      <c r="E257" s="146">
        <v>0</v>
      </c>
      <c r="F257" s="146">
        <v>54</v>
      </c>
      <c r="G257" s="146">
        <v>23.3</v>
      </c>
      <c r="H257" s="146">
        <v>23.3</v>
      </c>
      <c r="I257" s="146">
        <v>23.9</v>
      </c>
      <c r="J257" s="146">
        <v>20</v>
      </c>
      <c r="K257" s="146">
        <v>0.6</v>
      </c>
      <c r="L257" s="146">
        <v>8.4000000000000005E-2</v>
      </c>
      <c r="M257" s="146">
        <f t="shared" si="11"/>
        <v>12</v>
      </c>
      <c r="N257" s="146">
        <f t="shared" si="13"/>
        <v>1022</v>
      </c>
    </row>
    <row r="258" spans="1:14">
      <c r="A258" s="146">
        <f t="shared" si="12"/>
        <v>2.1416666666666617</v>
      </c>
      <c r="B258" s="144">
        <v>44711</v>
      </c>
      <c r="C258" s="145">
        <v>0.49417824074074074</v>
      </c>
      <c r="D258" s="146">
        <v>85.5</v>
      </c>
      <c r="E258" s="146">
        <v>0</v>
      </c>
      <c r="F258" s="146">
        <v>54.7</v>
      </c>
      <c r="G258" s="146">
        <v>23.3</v>
      </c>
      <c r="H258" s="146">
        <v>23.4</v>
      </c>
      <c r="I258" s="146">
        <v>23.9</v>
      </c>
      <c r="J258" s="146">
        <v>20</v>
      </c>
      <c r="K258" s="146">
        <v>0.6</v>
      </c>
      <c r="L258" s="146">
        <v>8.5000000000000006E-2</v>
      </c>
      <c r="M258" s="146">
        <f t="shared" si="11"/>
        <v>12</v>
      </c>
      <c r="N258" s="146">
        <f t="shared" si="13"/>
        <v>1028</v>
      </c>
    </row>
    <row r="259" spans="1:14">
      <c r="A259" s="146">
        <f t="shared" si="12"/>
        <v>2.149999999999995</v>
      </c>
      <c r="B259" s="144">
        <v>44711</v>
      </c>
      <c r="C259" s="145">
        <v>0.49452546296296296</v>
      </c>
      <c r="D259" s="146">
        <v>85.5</v>
      </c>
      <c r="E259" s="146">
        <v>0</v>
      </c>
      <c r="F259" s="146">
        <v>54.7</v>
      </c>
      <c r="G259" s="146">
        <v>23.3</v>
      </c>
      <c r="H259" s="146">
        <v>23.3</v>
      </c>
      <c r="I259" s="146">
        <v>23.9</v>
      </c>
      <c r="J259" s="146">
        <v>20</v>
      </c>
      <c r="K259" s="146">
        <v>0.6</v>
      </c>
      <c r="L259" s="146">
        <v>8.5000000000000006E-2</v>
      </c>
      <c r="M259" s="146">
        <f t="shared" ref="M259:M322" si="14">J259*K259</f>
        <v>12</v>
      </c>
      <c r="N259" s="146">
        <f t="shared" si="13"/>
        <v>1034</v>
      </c>
    </row>
    <row r="260" spans="1:14">
      <c r="A260" s="146">
        <f t="shared" ref="A260:A323" si="15">A259+30/3600</f>
        <v>2.1583333333333283</v>
      </c>
      <c r="B260" s="144">
        <v>44711</v>
      </c>
      <c r="C260" s="145">
        <v>0.49487268518518518</v>
      </c>
      <c r="D260" s="146">
        <v>85.5</v>
      </c>
      <c r="E260" s="146">
        <v>0</v>
      </c>
      <c r="F260" s="146">
        <v>55.3</v>
      </c>
      <c r="G260" s="146">
        <v>23.3</v>
      </c>
      <c r="H260" s="146">
        <v>23.3</v>
      </c>
      <c r="I260" s="146">
        <v>23.9</v>
      </c>
      <c r="J260" s="146">
        <v>20</v>
      </c>
      <c r="K260" s="146">
        <v>0.6</v>
      </c>
      <c r="L260" s="146">
        <v>8.5999999999999993E-2</v>
      </c>
      <c r="M260" s="146">
        <f t="shared" si="14"/>
        <v>12</v>
      </c>
      <c r="N260" s="146">
        <f t="shared" ref="N260:N323" si="16">K260*10+N259</f>
        <v>1040</v>
      </c>
    </row>
    <row r="261" spans="1:14">
      <c r="A261" s="146">
        <f t="shared" si="15"/>
        <v>2.1666666666666616</v>
      </c>
      <c r="B261" s="144">
        <v>44711</v>
      </c>
      <c r="C261" s="145">
        <v>0.49521990740740746</v>
      </c>
      <c r="D261" s="146">
        <v>85.5</v>
      </c>
      <c r="E261" s="146">
        <v>0</v>
      </c>
      <c r="F261" s="146">
        <v>55.3</v>
      </c>
      <c r="G261" s="146">
        <v>23.3</v>
      </c>
      <c r="H261" s="146">
        <v>23.3</v>
      </c>
      <c r="I261" s="146">
        <v>23.9</v>
      </c>
      <c r="J261" s="146">
        <v>20</v>
      </c>
      <c r="K261" s="146">
        <v>0.6</v>
      </c>
      <c r="L261" s="146">
        <v>8.5999999999999993E-2</v>
      </c>
      <c r="M261" s="146">
        <f t="shared" si="14"/>
        <v>12</v>
      </c>
      <c r="N261" s="146">
        <f t="shared" si="16"/>
        <v>1046</v>
      </c>
    </row>
    <row r="262" spans="1:14">
      <c r="A262" s="146">
        <f t="shared" si="15"/>
        <v>2.1749999999999949</v>
      </c>
      <c r="B262" s="144">
        <v>44711</v>
      </c>
      <c r="C262" s="145">
        <v>0.49556712962962962</v>
      </c>
      <c r="D262" s="146">
        <v>84.8</v>
      </c>
      <c r="E262" s="146">
        <v>0</v>
      </c>
      <c r="F262" s="146">
        <v>55.9</v>
      </c>
      <c r="G262" s="146">
        <v>23.3</v>
      </c>
      <c r="H262" s="146">
        <v>23.3</v>
      </c>
      <c r="I262" s="146">
        <v>23.9</v>
      </c>
      <c r="J262" s="146">
        <v>20</v>
      </c>
      <c r="K262" s="146">
        <v>0.6</v>
      </c>
      <c r="L262" s="146">
        <v>8.6999999999999994E-2</v>
      </c>
      <c r="M262" s="146">
        <f t="shared" si="14"/>
        <v>12</v>
      </c>
      <c r="N262" s="146">
        <f t="shared" si="16"/>
        <v>1052</v>
      </c>
    </row>
    <row r="263" spans="1:14">
      <c r="A263" s="146">
        <f t="shared" si="15"/>
        <v>2.1833333333333282</v>
      </c>
      <c r="B263" s="144">
        <v>44711</v>
      </c>
      <c r="C263" s="145">
        <v>0.49591435185185184</v>
      </c>
      <c r="D263" s="146">
        <v>84.8</v>
      </c>
      <c r="E263" s="146">
        <v>0</v>
      </c>
      <c r="F263" s="146">
        <v>55.9</v>
      </c>
      <c r="G263" s="146">
        <v>23.3</v>
      </c>
      <c r="H263" s="146">
        <v>23.3</v>
      </c>
      <c r="I263" s="146">
        <v>23.9</v>
      </c>
      <c r="J263" s="146">
        <v>20</v>
      </c>
      <c r="K263" s="146">
        <v>0.6</v>
      </c>
      <c r="L263" s="146">
        <v>8.6999999999999994E-2</v>
      </c>
      <c r="M263" s="146">
        <f t="shared" si="14"/>
        <v>12</v>
      </c>
      <c r="N263" s="146">
        <f t="shared" si="16"/>
        <v>1058</v>
      </c>
    </row>
    <row r="264" spans="1:14">
      <c r="A264" s="146">
        <f t="shared" si="15"/>
        <v>2.1916666666666615</v>
      </c>
      <c r="B264" s="144">
        <v>44711</v>
      </c>
      <c r="C264" s="145">
        <v>0.49626157407407406</v>
      </c>
      <c r="D264" s="146">
        <v>84.1</v>
      </c>
      <c r="E264" s="146">
        <v>0</v>
      </c>
      <c r="F264" s="146">
        <v>56.6</v>
      </c>
      <c r="G264" s="146">
        <v>23.3</v>
      </c>
      <c r="H264" s="146">
        <v>23.4</v>
      </c>
      <c r="I264" s="146">
        <v>23.9</v>
      </c>
      <c r="J264" s="146">
        <v>20</v>
      </c>
      <c r="K264" s="146">
        <v>0.6</v>
      </c>
      <c r="L264" s="146">
        <v>8.7999999999999995E-2</v>
      </c>
      <c r="M264" s="146">
        <f t="shared" si="14"/>
        <v>12</v>
      </c>
      <c r="N264" s="146">
        <f t="shared" si="16"/>
        <v>1064</v>
      </c>
    </row>
    <row r="265" spans="1:14">
      <c r="A265" s="146">
        <f t="shared" si="15"/>
        <v>2.1999999999999948</v>
      </c>
      <c r="B265" s="144">
        <v>44711</v>
      </c>
      <c r="C265" s="145">
        <v>0.49660879629629634</v>
      </c>
      <c r="D265" s="146">
        <v>84.1</v>
      </c>
      <c r="E265" s="146">
        <v>0</v>
      </c>
      <c r="F265" s="146">
        <v>56.6</v>
      </c>
      <c r="G265" s="146">
        <v>23.3</v>
      </c>
      <c r="H265" s="146">
        <v>23.4</v>
      </c>
      <c r="I265" s="146">
        <v>23.9</v>
      </c>
      <c r="J265" s="146">
        <v>20</v>
      </c>
      <c r="K265" s="146">
        <v>0.6</v>
      </c>
      <c r="L265" s="146">
        <v>8.7999999999999995E-2</v>
      </c>
      <c r="M265" s="146">
        <f t="shared" si="14"/>
        <v>12</v>
      </c>
      <c r="N265" s="146">
        <f t="shared" si="16"/>
        <v>1070</v>
      </c>
    </row>
    <row r="266" spans="1:14">
      <c r="A266" s="146">
        <f t="shared" si="15"/>
        <v>2.2083333333333282</v>
      </c>
      <c r="B266" s="144">
        <v>44711</v>
      </c>
      <c r="C266" s="145">
        <v>0.49695601851851851</v>
      </c>
      <c r="D266" s="146">
        <v>84.1</v>
      </c>
      <c r="E266" s="146">
        <v>0</v>
      </c>
      <c r="F266" s="146">
        <v>56.6</v>
      </c>
      <c r="G266" s="146">
        <v>23.3</v>
      </c>
      <c r="H266" s="146">
        <v>23.4</v>
      </c>
      <c r="I266" s="146">
        <v>23.9</v>
      </c>
      <c r="J266" s="146">
        <v>20</v>
      </c>
      <c r="K266" s="146">
        <v>0.6</v>
      </c>
      <c r="L266" s="146">
        <v>8.8999999999999996E-2</v>
      </c>
      <c r="M266" s="146">
        <f t="shared" si="14"/>
        <v>12</v>
      </c>
      <c r="N266" s="146">
        <f t="shared" si="16"/>
        <v>1076</v>
      </c>
    </row>
    <row r="267" spans="1:14">
      <c r="A267" s="146">
        <f t="shared" si="15"/>
        <v>2.2166666666666615</v>
      </c>
      <c r="B267" s="144">
        <v>44711</v>
      </c>
      <c r="C267" s="145">
        <v>0.49730324074074073</v>
      </c>
      <c r="D267" s="146">
        <v>84.1</v>
      </c>
      <c r="E267" s="146">
        <v>0</v>
      </c>
      <c r="F267" s="146">
        <v>57.2</v>
      </c>
      <c r="G267" s="146">
        <v>23.4</v>
      </c>
      <c r="H267" s="146">
        <v>23.4</v>
      </c>
      <c r="I267" s="146">
        <v>23.9</v>
      </c>
      <c r="J267" s="146">
        <v>20</v>
      </c>
      <c r="K267" s="146">
        <v>0.6</v>
      </c>
      <c r="L267" s="146">
        <v>8.8999999999999996E-2</v>
      </c>
      <c r="M267" s="146">
        <f t="shared" si="14"/>
        <v>12</v>
      </c>
      <c r="N267" s="146">
        <f t="shared" si="16"/>
        <v>1082</v>
      </c>
    </row>
    <row r="268" spans="1:14">
      <c r="A268" s="146">
        <f t="shared" si="15"/>
        <v>2.2249999999999948</v>
      </c>
      <c r="B268" s="144">
        <v>44711</v>
      </c>
      <c r="C268" s="145">
        <v>0.49765046296296295</v>
      </c>
      <c r="D268" s="146">
        <v>83.5</v>
      </c>
      <c r="E268" s="146">
        <v>0</v>
      </c>
      <c r="F268" s="146">
        <v>57.2</v>
      </c>
      <c r="G268" s="146">
        <v>23.3</v>
      </c>
      <c r="H268" s="146">
        <v>23.4</v>
      </c>
      <c r="I268" s="146">
        <v>23.9</v>
      </c>
      <c r="J268" s="146">
        <v>20</v>
      </c>
      <c r="K268" s="146">
        <v>0.6</v>
      </c>
      <c r="L268" s="146">
        <v>0.09</v>
      </c>
      <c r="M268" s="146">
        <f t="shared" si="14"/>
        <v>12</v>
      </c>
      <c r="N268" s="146">
        <f t="shared" si="16"/>
        <v>1088</v>
      </c>
    </row>
    <row r="269" spans="1:14">
      <c r="A269" s="146">
        <f t="shared" si="15"/>
        <v>2.2333333333333281</v>
      </c>
      <c r="B269" s="144">
        <v>44711</v>
      </c>
      <c r="C269" s="145">
        <v>0.49799768518518522</v>
      </c>
      <c r="D269" s="146">
        <v>83.5</v>
      </c>
      <c r="E269" s="146">
        <v>0</v>
      </c>
      <c r="F269" s="146">
        <v>57.8</v>
      </c>
      <c r="G269" s="146">
        <v>23.4</v>
      </c>
      <c r="H269" s="146">
        <v>23.4</v>
      </c>
      <c r="I269" s="146">
        <v>23.9</v>
      </c>
      <c r="J269" s="146">
        <v>20</v>
      </c>
      <c r="K269" s="146">
        <v>0.6</v>
      </c>
      <c r="L269" s="146">
        <v>0.09</v>
      </c>
      <c r="M269" s="146">
        <f t="shared" si="14"/>
        <v>12</v>
      </c>
      <c r="N269" s="146">
        <f t="shared" si="16"/>
        <v>1094</v>
      </c>
    </row>
    <row r="270" spans="1:14">
      <c r="A270" s="146">
        <f t="shared" si="15"/>
        <v>2.2416666666666614</v>
      </c>
      <c r="B270" s="144">
        <v>44711</v>
      </c>
      <c r="C270" s="145">
        <v>0.49834490740740739</v>
      </c>
      <c r="D270" s="146">
        <v>82.8</v>
      </c>
      <c r="E270" s="146">
        <v>0</v>
      </c>
      <c r="F270" s="146">
        <v>58.5</v>
      </c>
      <c r="G270" s="146">
        <v>23.3</v>
      </c>
      <c r="H270" s="146">
        <v>23.4</v>
      </c>
      <c r="I270" s="146">
        <v>23.9</v>
      </c>
      <c r="J270" s="146">
        <v>20</v>
      </c>
      <c r="K270" s="146">
        <v>0.6</v>
      </c>
      <c r="L270" s="146">
        <v>9.0999999999999998E-2</v>
      </c>
      <c r="M270" s="146">
        <f t="shared" si="14"/>
        <v>12</v>
      </c>
      <c r="N270" s="146">
        <f t="shared" si="16"/>
        <v>1100</v>
      </c>
    </row>
    <row r="271" spans="1:14">
      <c r="A271" s="146">
        <f t="shared" si="15"/>
        <v>2.2499999999999947</v>
      </c>
      <c r="B271" s="144">
        <v>44711</v>
      </c>
      <c r="C271" s="145">
        <v>0.49869212962962961</v>
      </c>
      <c r="D271" s="146">
        <v>82.8</v>
      </c>
      <c r="E271" s="146">
        <v>0</v>
      </c>
      <c r="F271" s="146">
        <v>58.5</v>
      </c>
      <c r="G271" s="146">
        <v>23.3</v>
      </c>
      <c r="H271" s="146">
        <v>23.4</v>
      </c>
      <c r="I271" s="146">
        <v>24</v>
      </c>
      <c r="J271" s="146">
        <v>20</v>
      </c>
      <c r="K271" s="146">
        <v>0.6</v>
      </c>
      <c r="L271" s="146">
        <v>9.0999999999999998E-2</v>
      </c>
      <c r="M271" s="146">
        <f t="shared" si="14"/>
        <v>12</v>
      </c>
      <c r="N271" s="146">
        <f t="shared" si="16"/>
        <v>1106</v>
      </c>
    </row>
    <row r="272" spans="1:14">
      <c r="A272" s="146">
        <f t="shared" si="15"/>
        <v>2.258333333333328</v>
      </c>
      <c r="B272" s="144">
        <v>44711</v>
      </c>
      <c r="C272" s="145">
        <v>0.49903935185185189</v>
      </c>
      <c r="D272" s="146">
        <v>82.8</v>
      </c>
      <c r="E272" s="146">
        <v>0</v>
      </c>
      <c r="F272" s="146">
        <v>58.5</v>
      </c>
      <c r="G272" s="146">
        <v>23.4</v>
      </c>
      <c r="H272" s="146">
        <v>23.4</v>
      </c>
      <c r="I272" s="146">
        <v>23.9</v>
      </c>
      <c r="J272" s="146">
        <v>20</v>
      </c>
      <c r="K272" s="146">
        <v>0.6</v>
      </c>
      <c r="L272" s="146">
        <v>9.1999999999999998E-2</v>
      </c>
      <c r="M272" s="146">
        <f t="shared" si="14"/>
        <v>12</v>
      </c>
      <c r="N272" s="146">
        <f t="shared" si="16"/>
        <v>1112</v>
      </c>
    </row>
    <row r="273" spans="1:14">
      <c r="A273" s="146">
        <f t="shared" si="15"/>
        <v>2.2666666666666613</v>
      </c>
      <c r="B273" s="144">
        <v>44711</v>
      </c>
      <c r="C273" s="145">
        <v>0.49939814814814815</v>
      </c>
      <c r="D273" s="146">
        <v>82.1</v>
      </c>
      <c r="E273" s="146">
        <v>0</v>
      </c>
      <c r="F273" s="146">
        <v>59.1</v>
      </c>
      <c r="G273" s="146">
        <v>23.4</v>
      </c>
      <c r="H273" s="146">
        <v>23.4</v>
      </c>
      <c r="I273" s="146">
        <v>23.9</v>
      </c>
      <c r="J273" s="146">
        <v>20</v>
      </c>
      <c r="K273" s="146">
        <v>0.6</v>
      </c>
      <c r="L273" s="146">
        <v>9.1999999999999998E-2</v>
      </c>
      <c r="M273" s="146">
        <f t="shared" si="14"/>
        <v>12</v>
      </c>
      <c r="N273" s="146">
        <f t="shared" si="16"/>
        <v>1118</v>
      </c>
    </row>
    <row r="274" spans="1:14">
      <c r="A274" s="146">
        <f t="shared" si="15"/>
        <v>2.2749999999999946</v>
      </c>
      <c r="B274" s="144">
        <v>44711</v>
      </c>
      <c r="C274" s="145">
        <v>0.49974537037037042</v>
      </c>
      <c r="D274" s="146">
        <v>82.1</v>
      </c>
      <c r="E274" s="146">
        <v>0</v>
      </c>
      <c r="F274" s="146">
        <v>59.1</v>
      </c>
      <c r="G274" s="146">
        <v>23.3</v>
      </c>
      <c r="H274" s="146">
        <v>23.4</v>
      </c>
      <c r="I274" s="146">
        <v>24</v>
      </c>
      <c r="J274" s="146">
        <v>20</v>
      </c>
      <c r="K274" s="146">
        <v>0.6</v>
      </c>
      <c r="L274" s="146">
        <v>9.2999999999999999E-2</v>
      </c>
      <c r="M274" s="146">
        <f t="shared" si="14"/>
        <v>12</v>
      </c>
      <c r="N274" s="146">
        <f t="shared" si="16"/>
        <v>1124</v>
      </c>
    </row>
    <row r="275" spans="1:14">
      <c r="A275" s="146">
        <f t="shared" si="15"/>
        <v>2.2833333333333279</v>
      </c>
      <c r="B275" s="144">
        <v>44711</v>
      </c>
      <c r="C275" s="145">
        <v>0.50009259259259264</v>
      </c>
      <c r="D275" s="146">
        <v>82.1</v>
      </c>
      <c r="E275" s="146">
        <v>0</v>
      </c>
      <c r="F275" s="146">
        <v>59.7</v>
      </c>
      <c r="G275" s="146">
        <v>23.3</v>
      </c>
      <c r="H275" s="146">
        <v>23.4</v>
      </c>
      <c r="I275" s="146">
        <v>24</v>
      </c>
      <c r="J275" s="146">
        <v>20</v>
      </c>
      <c r="K275" s="146">
        <v>0.6</v>
      </c>
      <c r="L275" s="146">
        <v>9.2999999999999999E-2</v>
      </c>
      <c r="M275" s="146">
        <f t="shared" si="14"/>
        <v>12</v>
      </c>
      <c r="N275" s="146">
        <f t="shared" si="16"/>
        <v>1130</v>
      </c>
    </row>
    <row r="276" spans="1:14">
      <c r="A276" s="146">
        <f t="shared" si="15"/>
        <v>2.2916666666666612</v>
      </c>
      <c r="B276" s="144">
        <v>44711</v>
      </c>
      <c r="C276" s="145">
        <v>0.50043981481481481</v>
      </c>
      <c r="D276" s="146">
        <v>81.400000000000006</v>
      </c>
      <c r="E276" s="146">
        <v>0</v>
      </c>
      <c r="F276" s="146">
        <v>59.7</v>
      </c>
      <c r="G276" s="146">
        <v>23.3</v>
      </c>
      <c r="H276" s="146">
        <v>23.3</v>
      </c>
      <c r="I276" s="146">
        <v>24</v>
      </c>
      <c r="J276" s="146">
        <v>20</v>
      </c>
      <c r="K276" s="146">
        <v>0.6</v>
      </c>
      <c r="L276" s="146">
        <v>9.4E-2</v>
      </c>
      <c r="M276" s="146">
        <f t="shared" si="14"/>
        <v>12</v>
      </c>
      <c r="N276" s="146">
        <f t="shared" si="16"/>
        <v>1136</v>
      </c>
    </row>
    <row r="277" spans="1:14">
      <c r="A277" s="146">
        <f t="shared" si="15"/>
        <v>2.2999999999999945</v>
      </c>
      <c r="B277" s="144">
        <v>44711</v>
      </c>
      <c r="C277" s="145">
        <v>0.50078703703703698</v>
      </c>
      <c r="D277" s="146">
        <v>81.400000000000006</v>
      </c>
      <c r="E277" s="146">
        <v>0</v>
      </c>
      <c r="F277" s="146">
        <v>60.4</v>
      </c>
      <c r="G277" s="146">
        <v>23.3</v>
      </c>
      <c r="H277" s="146">
        <v>23.4</v>
      </c>
      <c r="I277" s="146">
        <v>24</v>
      </c>
      <c r="J277" s="146">
        <v>20</v>
      </c>
      <c r="K277" s="146">
        <v>0.6</v>
      </c>
      <c r="L277" s="146">
        <v>9.4E-2</v>
      </c>
      <c r="M277" s="146">
        <f t="shared" si="14"/>
        <v>12</v>
      </c>
      <c r="N277" s="146">
        <f t="shared" si="16"/>
        <v>1142</v>
      </c>
    </row>
    <row r="278" spans="1:14">
      <c r="A278" s="146">
        <f t="shared" si="15"/>
        <v>2.3083333333333278</v>
      </c>
      <c r="B278" s="144">
        <v>44711</v>
      </c>
      <c r="C278" s="145">
        <v>0.50113425925925925</v>
      </c>
      <c r="D278" s="146">
        <v>81.400000000000006</v>
      </c>
      <c r="E278" s="146">
        <v>0</v>
      </c>
      <c r="F278" s="146">
        <v>60.4</v>
      </c>
      <c r="G278" s="146">
        <v>23.4</v>
      </c>
      <c r="H278" s="146">
        <v>23.4</v>
      </c>
      <c r="I278" s="146">
        <v>24</v>
      </c>
      <c r="J278" s="146">
        <v>20</v>
      </c>
      <c r="K278" s="146">
        <v>0.6</v>
      </c>
      <c r="L278" s="146">
        <v>9.5000000000000001E-2</v>
      </c>
      <c r="M278" s="146">
        <f t="shared" si="14"/>
        <v>12</v>
      </c>
      <c r="N278" s="146">
        <f t="shared" si="16"/>
        <v>1148</v>
      </c>
    </row>
    <row r="279" spans="1:14">
      <c r="A279" s="146">
        <f t="shared" si="15"/>
        <v>2.3166666666666611</v>
      </c>
      <c r="B279" s="144">
        <v>44711</v>
      </c>
      <c r="C279" s="145">
        <v>0.50148148148148153</v>
      </c>
      <c r="D279" s="146">
        <v>81.400000000000006</v>
      </c>
      <c r="E279" s="146">
        <v>0</v>
      </c>
      <c r="F279" s="146">
        <v>61</v>
      </c>
      <c r="G279" s="146">
        <v>23.4</v>
      </c>
      <c r="H279" s="146">
        <v>23.3</v>
      </c>
      <c r="I279" s="146">
        <v>23.9</v>
      </c>
      <c r="J279" s="146">
        <v>20</v>
      </c>
      <c r="K279" s="146">
        <v>0.6</v>
      </c>
      <c r="L279" s="146">
        <v>9.5000000000000001E-2</v>
      </c>
      <c r="M279" s="146">
        <f t="shared" si="14"/>
        <v>12</v>
      </c>
      <c r="N279" s="146">
        <f t="shared" si="16"/>
        <v>1154</v>
      </c>
    </row>
    <row r="280" spans="1:14">
      <c r="A280" s="146">
        <f t="shared" si="15"/>
        <v>2.3249999999999944</v>
      </c>
      <c r="B280" s="144">
        <v>44711</v>
      </c>
      <c r="C280" s="145">
        <v>0.50182870370370369</v>
      </c>
      <c r="D280" s="146">
        <v>80.8</v>
      </c>
      <c r="E280" s="146">
        <v>0</v>
      </c>
      <c r="F280" s="146">
        <v>61</v>
      </c>
      <c r="G280" s="146">
        <v>23.4</v>
      </c>
      <c r="H280" s="146">
        <v>23.4</v>
      </c>
      <c r="I280" s="146">
        <v>24</v>
      </c>
      <c r="J280" s="146">
        <v>20</v>
      </c>
      <c r="K280" s="146">
        <v>0.6</v>
      </c>
      <c r="L280" s="146">
        <v>9.6000000000000002E-2</v>
      </c>
      <c r="M280" s="146">
        <f t="shared" si="14"/>
        <v>12</v>
      </c>
      <c r="N280" s="146">
        <f t="shared" si="16"/>
        <v>1160</v>
      </c>
    </row>
    <row r="281" spans="1:14">
      <c r="A281" s="146">
        <f t="shared" si="15"/>
        <v>2.3333333333333277</v>
      </c>
      <c r="B281" s="144">
        <v>44711</v>
      </c>
      <c r="C281" s="145">
        <v>0.50217592592592586</v>
      </c>
      <c r="D281" s="146">
        <v>80.8</v>
      </c>
      <c r="E281" s="146">
        <v>0</v>
      </c>
      <c r="F281" s="146">
        <v>61.6</v>
      </c>
      <c r="G281" s="146">
        <v>23.5</v>
      </c>
      <c r="H281" s="146">
        <v>23.5</v>
      </c>
      <c r="I281" s="146">
        <v>24</v>
      </c>
      <c r="J281" s="146">
        <v>20</v>
      </c>
      <c r="K281" s="146">
        <v>0.6</v>
      </c>
      <c r="L281" s="146">
        <v>9.6000000000000002E-2</v>
      </c>
      <c r="M281" s="146">
        <f t="shared" si="14"/>
        <v>12</v>
      </c>
      <c r="N281" s="146">
        <f t="shared" si="16"/>
        <v>1166</v>
      </c>
    </row>
    <row r="282" spans="1:14">
      <c r="A282" s="146">
        <f t="shared" si="15"/>
        <v>2.341666666666661</v>
      </c>
      <c r="B282" s="144">
        <v>44711</v>
      </c>
      <c r="C282" s="145">
        <v>0.50252314814814814</v>
      </c>
      <c r="D282" s="146">
        <v>80.099999999999994</v>
      </c>
      <c r="E282" s="146">
        <v>0</v>
      </c>
      <c r="F282" s="146">
        <v>61.6</v>
      </c>
      <c r="G282" s="146">
        <v>23.3</v>
      </c>
      <c r="H282" s="146">
        <v>23.4</v>
      </c>
      <c r="I282" s="146">
        <v>24</v>
      </c>
      <c r="J282" s="146">
        <v>20</v>
      </c>
      <c r="K282" s="146">
        <v>0.6</v>
      </c>
      <c r="L282" s="146">
        <v>9.7000000000000003E-2</v>
      </c>
      <c r="M282" s="146">
        <f t="shared" si="14"/>
        <v>12</v>
      </c>
      <c r="N282" s="146">
        <f t="shared" si="16"/>
        <v>1172</v>
      </c>
    </row>
    <row r="283" spans="1:14">
      <c r="A283" s="146">
        <f t="shared" si="15"/>
        <v>2.3499999999999943</v>
      </c>
      <c r="B283" s="144">
        <v>44711</v>
      </c>
      <c r="C283" s="145">
        <v>0.50287037037037041</v>
      </c>
      <c r="D283" s="146">
        <v>80.099999999999994</v>
      </c>
      <c r="E283" s="146">
        <v>0</v>
      </c>
      <c r="F283" s="146">
        <v>62.3</v>
      </c>
      <c r="G283" s="146">
        <v>23.4</v>
      </c>
      <c r="H283" s="146">
        <v>23.4</v>
      </c>
      <c r="I283" s="146">
        <v>23.9</v>
      </c>
      <c r="J283" s="146">
        <v>20</v>
      </c>
      <c r="K283" s="146">
        <v>0.6</v>
      </c>
      <c r="L283" s="146">
        <v>9.7000000000000003E-2</v>
      </c>
      <c r="M283" s="146">
        <f t="shared" si="14"/>
        <v>12</v>
      </c>
      <c r="N283" s="146">
        <f t="shared" si="16"/>
        <v>1178</v>
      </c>
    </row>
    <row r="284" spans="1:14">
      <c r="A284" s="146">
        <f t="shared" si="15"/>
        <v>2.3583333333333276</v>
      </c>
      <c r="B284" s="144">
        <v>44711</v>
      </c>
      <c r="C284" s="145">
        <v>0.50321759259259258</v>
      </c>
      <c r="D284" s="146">
        <v>80.099999999999994</v>
      </c>
      <c r="E284" s="146">
        <v>0</v>
      </c>
      <c r="F284" s="146">
        <v>62.3</v>
      </c>
      <c r="G284" s="146">
        <v>23.4</v>
      </c>
      <c r="H284" s="146">
        <v>23.5</v>
      </c>
      <c r="I284" s="146">
        <v>24</v>
      </c>
      <c r="J284" s="146">
        <v>20</v>
      </c>
      <c r="K284" s="146">
        <v>0.6</v>
      </c>
      <c r="L284" s="146">
        <v>9.8000000000000004E-2</v>
      </c>
      <c r="M284" s="146">
        <f t="shared" si="14"/>
        <v>12</v>
      </c>
      <c r="N284" s="146">
        <f t="shared" si="16"/>
        <v>1184</v>
      </c>
    </row>
    <row r="285" spans="1:14">
      <c r="A285" s="146">
        <f t="shared" si="15"/>
        <v>2.3666666666666609</v>
      </c>
      <c r="B285" s="144">
        <v>44711</v>
      </c>
      <c r="C285" s="145">
        <v>0.50356481481481474</v>
      </c>
      <c r="D285" s="146">
        <v>80.099999999999994</v>
      </c>
      <c r="E285" s="146">
        <v>0</v>
      </c>
      <c r="F285" s="146">
        <v>62.9</v>
      </c>
      <c r="G285" s="146">
        <v>23.4</v>
      </c>
      <c r="H285" s="146">
        <v>23.4</v>
      </c>
      <c r="I285" s="146">
        <v>24</v>
      </c>
      <c r="J285" s="146">
        <v>20</v>
      </c>
      <c r="K285" s="146">
        <v>0.6</v>
      </c>
      <c r="L285" s="146">
        <v>9.8000000000000004E-2</v>
      </c>
      <c r="M285" s="146">
        <f t="shared" si="14"/>
        <v>12</v>
      </c>
      <c r="N285" s="146">
        <f t="shared" si="16"/>
        <v>1190</v>
      </c>
    </row>
    <row r="286" spans="1:14">
      <c r="A286" s="146">
        <f t="shared" si="15"/>
        <v>2.3749999999999942</v>
      </c>
      <c r="B286" s="144">
        <v>44711</v>
      </c>
      <c r="C286" s="145">
        <v>0.50391203703703702</v>
      </c>
      <c r="D286" s="146">
        <v>79.400000000000006</v>
      </c>
      <c r="E286" s="146">
        <v>0</v>
      </c>
      <c r="F286" s="146">
        <v>62.9</v>
      </c>
      <c r="G286" s="146">
        <v>23.4</v>
      </c>
      <c r="H286" s="146">
        <v>23.4</v>
      </c>
      <c r="I286" s="146">
        <v>24</v>
      </c>
      <c r="J286" s="146">
        <v>20</v>
      </c>
      <c r="K286" s="146">
        <v>0.6</v>
      </c>
      <c r="L286" s="146">
        <v>9.9000000000000005E-2</v>
      </c>
      <c r="M286" s="146">
        <f t="shared" si="14"/>
        <v>12</v>
      </c>
      <c r="N286" s="146">
        <f t="shared" si="16"/>
        <v>1196</v>
      </c>
    </row>
    <row r="287" spans="1:14">
      <c r="A287" s="146">
        <f t="shared" si="15"/>
        <v>2.3833333333333275</v>
      </c>
      <c r="B287" s="144">
        <v>44711</v>
      </c>
      <c r="C287" s="145">
        <v>0.5042592592592593</v>
      </c>
      <c r="D287" s="146">
        <v>79.400000000000006</v>
      </c>
      <c r="E287" s="146">
        <v>0</v>
      </c>
      <c r="F287" s="146">
        <v>63.5</v>
      </c>
      <c r="G287" s="146">
        <v>23.4</v>
      </c>
      <c r="H287" s="146">
        <v>23.5</v>
      </c>
      <c r="I287" s="146">
        <v>24.1</v>
      </c>
      <c r="J287" s="146">
        <v>20</v>
      </c>
      <c r="K287" s="146">
        <v>0.6</v>
      </c>
      <c r="L287" s="146">
        <v>9.9000000000000005E-2</v>
      </c>
      <c r="M287" s="146">
        <f t="shared" si="14"/>
        <v>12</v>
      </c>
      <c r="N287" s="146">
        <f t="shared" si="16"/>
        <v>1202</v>
      </c>
    </row>
    <row r="288" spans="1:14">
      <c r="A288" s="146">
        <f t="shared" si="15"/>
        <v>2.3916666666666608</v>
      </c>
      <c r="B288" s="144">
        <v>44711</v>
      </c>
      <c r="C288" s="145">
        <v>0.50460648148148146</v>
      </c>
      <c r="D288" s="146">
        <v>79.400000000000006</v>
      </c>
      <c r="E288" s="146">
        <v>0</v>
      </c>
      <c r="F288" s="146">
        <v>63.5</v>
      </c>
      <c r="G288" s="146">
        <v>23.4</v>
      </c>
      <c r="H288" s="146">
        <v>23.4</v>
      </c>
      <c r="I288" s="146">
        <v>24</v>
      </c>
      <c r="J288" s="146">
        <v>20</v>
      </c>
      <c r="K288" s="146">
        <v>0.6</v>
      </c>
      <c r="L288" s="146">
        <v>0.1</v>
      </c>
      <c r="M288" s="146">
        <f t="shared" si="14"/>
        <v>12</v>
      </c>
      <c r="N288" s="146">
        <f t="shared" si="16"/>
        <v>1208</v>
      </c>
    </row>
    <row r="289" spans="1:14">
      <c r="A289" s="146">
        <f t="shared" si="15"/>
        <v>2.3999999999999941</v>
      </c>
      <c r="B289" s="144">
        <v>44711</v>
      </c>
      <c r="C289" s="145">
        <v>0.50495370370370374</v>
      </c>
      <c r="D289" s="146">
        <v>78.7</v>
      </c>
      <c r="E289" s="146">
        <v>0</v>
      </c>
      <c r="F289" s="146">
        <v>64.2</v>
      </c>
      <c r="G289" s="146">
        <v>23.5</v>
      </c>
      <c r="H289" s="146">
        <v>23.5</v>
      </c>
      <c r="I289" s="146">
        <v>24</v>
      </c>
      <c r="J289" s="146">
        <v>20</v>
      </c>
      <c r="K289" s="146">
        <v>0.6</v>
      </c>
      <c r="L289" s="146">
        <v>0.1</v>
      </c>
      <c r="M289" s="146">
        <f t="shared" si="14"/>
        <v>12</v>
      </c>
      <c r="N289" s="146">
        <f t="shared" si="16"/>
        <v>1214</v>
      </c>
    </row>
    <row r="290" spans="1:14">
      <c r="A290" s="146">
        <f t="shared" si="15"/>
        <v>2.4083333333333274</v>
      </c>
      <c r="B290" s="144">
        <v>44711</v>
      </c>
      <c r="C290" s="145">
        <v>0.5053009259259259</v>
      </c>
      <c r="D290" s="146">
        <v>78.7</v>
      </c>
      <c r="E290" s="146">
        <v>0</v>
      </c>
      <c r="F290" s="146">
        <v>64.2</v>
      </c>
      <c r="G290" s="146">
        <v>23.4</v>
      </c>
      <c r="H290" s="146">
        <v>23.4</v>
      </c>
      <c r="I290" s="146">
        <v>24</v>
      </c>
      <c r="J290" s="146">
        <v>20</v>
      </c>
      <c r="K290" s="146">
        <v>0.7</v>
      </c>
      <c r="L290" s="146">
        <v>0.10100000000000001</v>
      </c>
      <c r="M290" s="146">
        <f t="shared" si="14"/>
        <v>14</v>
      </c>
      <c r="N290" s="146">
        <f t="shared" si="16"/>
        <v>1221</v>
      </c>
    </row>
    <row r="291" spans="1:14">
      <c r="A291" s="146">
        <f t="shared" si="15"/>
        <v>2.4166666666666607</v>
      </c>
      <c r="B291" s="144">
        <v>44711</v>
      </c>
      <c r="C291" s="145">
        <v>0.50564814814814818</v>
      </c>
      <c r="D291" s="146">
        <v>78.7</v>
      </c>
      <c r="E291" s="146">
        <v>0</v>
      </c>
      <c r="F291" s="146">
        <v>64.8</v>
      </c>
      <c r="G291" s="146">
        <v>23.5</v>
      </c>
      <c r="H291" s="146">
        <v>23.5</v>
      </c>
      <c r="I291" s="146">
        <v>24</v>
      </c>
      <c r="J291" s="146">
        <v>20</v>
      </c>
      <c r="K291" s="146">
        <v>0.7</v>
      </c>
      <c r="L291" s="146">
        <v>0.10199999999999999</v>
      </c>
      <c r="M291" s="146">
        <f t="shared" si="14"/>
        <v>14</v>
      </c>
      <c r="N291" s="146">
        <f t="shared" si="16"/>
        <v>1228</v>
      </c>
    </row>
    <row r="292" spans="1:14">
      <c r="A292" s="146">
        <f t="shared" si="15"/>
        <v>2.424999999999994</v>
      </c>
      <c r="B292" s="144">
        <v>44711</v>
      </c>
      <c r="C292" s="145">
        <v>0.50599537037037035</v>
      </c>
      <c r="D292" s="146">
        <v>78.099999999999994</v>
      </c>
      <c r="E292" s="146">
        <v>0</v>
      </c>
      <c r="F292" s="146">
        <v>64.8</v>
      </c>
      <c r="G292" s="146">
        <v>23.4</v>
      </c>
      <c r="H292" s="146">
        <v>23.5</v>
      </c>
      <c r="I292" s="146">
        <v>24.1</v>
      </c>
      <c r="J292" s="146">
        <v>20</v>
      </c>
      <c r="K292" s="146">
        <v>0.7</v>
      </c>
      <c r="L292" s="146">
        <v>0.10199999999999999</v>
      </c>
      <c r="M292" s="146">
        <f t="shared" si="14"/>
        <v>14</v>
      </c>
      <c r="N292" s="146">
        <f t="shared" si="16"/>
        <v>1235</v>
      </c>
    </row>
    <row r="293" spans="1:14">
      <c r="A293" s="146">
        <f t="shared" si="15"/>
        <v>2.4333333333333274</v>
      </c>
      <c r="B293" s="144">
        <v>44711</v>
      </c>
      <c r="C293" s="145">
        <v>0.50634259259259262</v>
      </c>
      <c r="D293" s="146">
        <v>78.099999999999994</v>
      </c>
      <c r="E293" s="146">
        <v>0</v>
      </c>
      <c r="F293" s="146">
        <v>65.5</v>
      </c>
      <c r="G293" s="146">
        <v>23.4</v>
      </c>
      <c r="H293" s="146">
        <v>23.5</v>
      </c>
      <c r="I293" s="146">
        <v>24.1</v>
      </c>
      <c r="J293" s="146">
        <v>20</v>
      </c>
      <c r="K293" s="146">
        <v>0.7</v>
      </c>
      <c r="L293" s="146">
        <v>0.10299999999999999</v>
      </c>
      <c r="M293" s="146">
        <f t="shared" si="14"/>
        <v>14</v>
      </c>
      <c r="N293" s="146">
        <f t="shared" si="16"/>
        <v>1242</v>
      </c>
    </row>
    <row r="294" spans="1:14">
      <c r="A294" s="146">
        <f t="shared" si="15"/>
        <v>2.4416666666666607</v>
      </c>
      <c r="B294" s="144">
        <v>44711</v>
      </c>
      <c r="C294" s="145">
        <v>0.50668981481481479</v>
      </c>
      <c r="D294" s="146">
        <v>77.400000000000006</v>
      </c>
      <c r="E294" s="146">
        <v>0</v>
      </c>
      <c r="F294" s="146">
        <v>65.5</v>
      </c>
      <c r="G294" s="146">
        <v>23.5</v>
      </c>
      <c r="H294" s="146">
        <v>23.4</v>
      </c>
      <c r="I294" s="146">
        <v>24</v>
      </c>
      <c r="J294" s="146">
        <v>20</v>
      </c>
      <c r="K294" s="146">
        <v>0.7</v>
      </c>
      <c r="L294" s="146">
        <v>0.10299999999999999</v>
      </c>
      <c r="M294" s="146">
        <f t="shared" si="14"/>
        <v>14</v>
      </c>
      <c r="N294" s="146">
        <f t="shared" si="16"/>
        <v>1249</v>
      </c>
    </row>
    <row r="295" spans="1:14">
      <c r="A295" s="146">
        <f t="shared" si="15"/>
        <v>2.449999999999994</v>
      </c>
      <c r="B295" s="144">
        <v>44711</v>
      </c>
      <c r="C295" s="145">
        <v>0.50703703703703706</v>
      </c>
      <c r="D295" s="146">
        <v>77.400000000000006</v>
      </c>
      <c r="E295" s="146">
        <v>0</v>
      </c>
      <c r="F295" s="146">
        <v>66.099999999999994</v>
      </c>
      <c r="G295" s="146">
        <v>23.5</v>
      </c>
      <c r="H295" s="146">
        <v>23.5</v>
      </c>
      <c r="I295" s="146">
        <v>24.1</v>
      </c>
      <c r="J295" s="146">
        <v>20</v>
      </c>
      <c r="K295" s="146">
        <v>0.7</v>
      </c>
      <c r="L295" s="146">
        <v>0.104</v>
      </c>
      <c r="M295" s="146">
        <f t="shared" si="14"/>
        <v>14</v>
      </c>
      <c r="N295" s="146">
        <f t="shared" si="16"/>
        <v>1256</v>
      </c>
    </row>
    <row r="296" spans="1:14">
      <c r="A296" s="146">
        <f t="shared" si="15"/>
        <v>2.4583333333333273</v>
      </c>
      <c r="B296" s="144">
        <v>44711</v>
      </c>
      <c r="C296" s="145">
        <v>0.50738425925925923</v>
      </c>
      <c r="D296" s="146">
        <v>77.400000000000006</v>
      </c>
      <c r="E296" s="146">
        <v>0</v>
      </c>
      <c r="F296" s="146">
        <v>66.099999999999994</v>
      </c>
      <c r="G296" s="146">
        <v>23.4</v>
      </c>
      <c r="H296" s="146">
        <v>23.5</v>
      </c>
      <c r="I296" s="146">
        <v>24.1</v>
      </c>
      <c r="J296" s="146">
        <v>20</v>
      </c>
      <c r="K296" s="146">
        <v>0.7</v>
      </c>
      <c r="L296" s="146">
        <v>0.105</v>
      </c>
      <c r="M296" s="146">
        <f t="shared" si="14"/>
        <v>14</v>
      </c>
      <c r="N296" s="146">
        <f t="shared" si="16"/>
        <v>1263</v>
      </c>
    </row>
    <row r="297" spans="1:14">
      <c r="A297" s="146">
        <f t="shared" si="15"/>
        <v>2.4666666666666606</v>
      </c>
      <c r="B297" s="144">
        <v>44711</v>
      </c>
      <c r="C297" s="145">
        <v>0.50773148148148151</v>
      </c>
      <c r="D297" s="146">
        <v>76.7</v>
      </c>
      <c r="E297" s="146">
        <v>0</v>
      </c>
      <c r="F297" s="146">
        <v>66.7</v>
      </c>
      <c r="G297" s="146">
        <v>23.5</v>
      </c>
      <c r="H297" s="146">
        <v>23.5</v>
      </c>
      <c r="I297" s="146">
        <v>24.1</v>
      </c>
      <c r="J297" s="146">
        <v>20</v>
      </c>
      <c r="K297" s="146">
        <v>0.7</v>
      </c>
      <c r="L297" s="146">
        <v>0.105</v>
      </c>
      <c r="M297" s="146">
        <f t="shared" si="14"/>
        <v>14</v>
      </c>
      <c r="N297" s="146">
        <f t="shared" si="16"/>
        <v>1270</v>
      </c>
    </row>
    <row r="298" spans="1:14">
      <c r="A298" s="146">
        <f t="shared" si="15"/>
        <v>2.4749999999999939</v>
      </c>
      <c r="B298" s="144">
        <v>44711</v>
      </c>
      <c r="C298" s="145">
        <v>0.50807870370370367</v>
      </c>
      <c r="D298" s="146">
        <v>76.7</v>
      </c>
      <c r="E298" s="146">
        <v>0</v>
      </c>
      <c r="F298" s="146">
        <v>66.7</v>
      </c>
      <c r="G298" s="146">
        <v>23.5</v>
      </c>
      <c r="H298" s="146">
        <v>23.5</v>
      </c>
      <c r="I298" s="146">
        <v>24.1</v>
      </c>
      <c r="J298" s="146">
        <v>20</v>
      </c>
      <c r="K298" s="146">
        <v>0.7</v>
      </c>
      <c r="L298" s="146">
        <v>0.106</v>
      </c>
      <c r="M298" s="146">
        <f t="shared" si="14"/>
        <v>14</v>
      </c>
      <c r="N298" s="146">
        <f t="shared" si="16"/>
        <v>1277</v>
      </c>
    </row>
    <row r="299" spans="1:14">
      <c r="A299" s="146">
        <f t="shared" si="15"/>
        <v>2.4833333333333272</v>
      </c>
      <c r="B299" s="144">
        <v>44711</v>
      </c>
      <c r="C299" s="145">
        <v>0.50842592592592595</v>
      </c>
      <c r="D299" s="146">
        <v>76.7</v>
      </c>
      <c r="E299" s="146">
        <v>0</v>
      </c>
      <c r="F299" s="146">
        <v>67.400000000000006</v>
      </c>
      <c r="G299" s="146">
        <v>23.5</v>
      </c>
      <c r="H299" s="146">
        <v>23.5</v>
      </c>
      <c r="I299" s="146">
        <v>24.1</v>
      </c>
      <c r="J299" s="146">
        <v>20</v>
      </c>
      <c r="K299" s="146">
        <v>0.7</v>
      </c>
      <c r="L299" s="146">
        <v>0.106</v>
      </c>
      <c r="M299" s="146">
        <f t="shared" si="14"/>
        <v>14</v>
      </c>
      <c r="N299" s="146">
        <f t="shared" si="16"/>
        <v>1284</v>
      </c>
    </row>
    <row r="300" spans="1:14">
      <c r="A300" s="146">
        <f t="shared" si="15"/>
        <v>2.4916666666666605</v>
      </c>
      <c r="B300" s="144">
        <v>44711</v>
      </c>
      <c r="C300" s="145">
        <v>0.50877314814814811</v>
      </c>
      <c r="D300" s="146">
        <v>76</v>
      </c>
      <c r="E300" s="146">
        <v>0</v>
      </c>
      <c r="F300" s="146">
        <v>67.400000000000006</v>
      </c>
      <c r="G300" s="146">
        <v>23.5</v>
      </c>
      <c r="H300" s="146">
        <v>23.6</v>
      </c>
      <c r="I300" s="146">
        <v>24.1</v>
      </c>
      <c r="J300" s="146">
        <v>20</v>
      </c>
      <c r="K300" s="146">
        <v>0.7</v>
      </c>
      <c r="L300" s="146">
        <v>0.107</v>
      </c>
      <c r="M300" s="146">
        <f t="shared" si="14"/>
        <v>14</v>
      </c>
      <c r="N300" s="146">
        <f t="shared" si="16"/>
        <v>1291</v>
      </c>
    </row>
    <row r="301" spans="1:14">
      <c r="A301" s="146">
        <f t="shared" si="15"/>
        <v>2.4999999999999938</v>
      </c>
      <c r="B301" s="144">
        <v>44711</v>
      </c>
      <c r="C301" s="145">
        <v>0.50912037037037039</v>
      </c>
      <c r="D301" s="146">
        <v>76</v>
      </c>
      <c r="E301" s="146">
        <v>0</v>
      </c>
      <c r="F301" s="146">
        <v>68</v>
      </c>
      <c r="G301" s="146">
        <v>23.4</v>
      </c>
      <c r="H301" s="146">
        <v>23.5</v>
      </c>
      <c r="I301" s="146">
        <v>24.1</v>
      </c>
      <c r="J301" s="146">
        <v>20</v>
      </c>
      <c r="K301" s="146">
        <v>0.7</v>
      </c>
      <c r="L301" s="146">
        <v>0.107</v>
      </c>
      <c r="M301" s="146">
        <f t="shared" si="14"/>
        <v>14</v>
      </c>
      <c r="N301" s="146">
        <f t="shared" si="16"/>
        <v>1298</v>
      </c>
    </row>
    <row r="302" spans="1:14">
      <c r="A302" s="146">
        <f t="shared" si="15"/>
        <v>2.5083333333333271</v>
      </c>
      <c r="B302" s="144">
        <v>44711</v>
      </c>
      <c r="C302" s="145">
        <v>0.50946759259259256</v>
      </c>
      <c r="D302" s="146">
        <v>76</v>
      </c>
      <c r="E302" s="146">
        <v>0</v>
      </c>
      <c r="F302" s="146">
        <v>68</v>
      </c>
      <c r="G302" s="146">
        <v>23.5</v>
      </c>
      <c r="H302" s="146">
        <v>23.4</v>
      </c>
      <c r="I302" s="146">
        <v>24.1</v>
      </c>
      <c r="J302" s="146">
        <v>20</v>
      </c>
      <c r="K302" s="146">
        <v>0.7</v>
      </c>
      <c r="L302" s="146">
        <v>0.108</v>
      </c>
      <c r="M302" s="146">
        <f t="shared" si="14"/>
        <v>14</v>
      </c>
      <c r="N302" s="146">
        <f t="shared" si="16"/>
        <v>1305</v>
      </c>
    </row>
    <row r="303" spans="1:14">
      <c r="A303" s="146">
        <f t="shared" si="15"/>
        <v>2.5166666666666604</v>
      </c>
      <c r="B303" s="144">
        <v>44711</v>
      </c>
      <c r="C303" s="145">
        <v>0.50982638888888887</v>
      </c>
      <c r="D303" s="146">
        <v>75.400000000000006</v>
      </c>
      <c r="E303" s="146">
        <v>0</v>
      </c>
      <c r="F303" s="146">
        <v>68.599999999999994</v>
      </c>
      <c r="G303" s="146">
        <v>23.5</v>
      </c>
      <c r="H303" s="146">
        <v>23.6</v>
      </c>
      <c r="I303" s="146">
        <v>24.2</v>
      </c>
      <c r="J303" s="146">
        <v>20</v>
      </c>
      <c r="K303" s="146">
        <v>0.7</v>
      </c>
      <c r="L303" s="146">
        <v>0.109</v>
      </c>
      <c r="M303" s="146">
        <f t="shared" si="14"/>
        <v>14</v>
      </c>
      <c r="N303" s="146">
        <f t="shared" si="16"/>
        <v>1312</v>
      </c>
    </row>
    <row r="304" spans="1:14">
      <c r="A304" s="146">
        <f t="shared" si="15"/>
        <v>2.5249999999999937</v>
      </c>
      <c r="B304" s="144">
        <v>44711</v>
      </c>
      <c r="C304" s="145">
        <v>0.51017361111111115</v>
      </c>
      <c r="D304" s="146">
        <v>75.400000000000006</v>
      </c>
      <c r="E304" s="146">
        <v>0</v>
      </c>
      <c r="F304" s="146">
        <v>68.599999999999994</v>
      </c>
      <c r="G304" s="146">
        <v>23.4</v>
      </c>
      <c r="H304" s="146">
        <v>23.4</v>
      </c>
      <c r="I304" s="146">
        <v>24</v>
      </c>
      <c r="J304" s="146">
        <v>20</v>
      </c>
      <c r="K304" s="146">
        <v>0.7</v>
      </c>
      <c r="L304" s="146">
        <v>0.109</v>
      </c>
      <c r="M304" s="146">
        <f t="shared" si="14"/>
        <v>14</v>
      </c>
      <c r="N304" s="146">
        <f t="shared" si="16"/>
        <v>1319</v>
      </c>
    </row>
    <row r="305" spans="1:14">
      <c r="A305" s="146">
        <f t="shared" si="15"/>
        <v>2.533333333333327</v>
      </c>
      <c r="B305" s="144">
        <v>44711</v>
      </c>
      <c r="C305" s="145">
        <v>0.51052083333333331</v>
      </c>
      <c r="D305" s="146">
        <v>75.400000000000006</v>
      </c>
      <c r="E305" s="146">
        <v>0</v>
      </c>
      <c r="F305" s="146">
        <v>69.3</v>
      </c>
      <c r="G305" s="146">
        <v>23.5</v>
      </c>
      <c r="H305" s="146">
        <v>23.5</v>
      </c>
      <c r="I305" s="146">
        <v>24.1</v>
      </c>
      <c r="J305" s="146">
        <v>20</v>
      </c>
      <c r="K305" s="146">
        <v>0.7</v>
      </c>
      <c r="L305" s="146">
        <v>0.11</v>
      </c>
      <c r="M305" s="146">
        <f t="shared" si="14"/>
        <v>14</v>
      </c>
      <c r="N305" s="146">
        <f t="shared" si="16"/>
        <v>1326</v>
      </c>
    </row>
    <row r="306" spans="1:14">
      <c r="A306" s="146">
        <f t="shared" si="15"/>
        <v>2.5416666666666603</v>
      </c>
      <c r="B306" s="144">
        <v>44711</v>
      </c>
      <c r="C306" s="145">
        <v>0.51086805555555559</v>
      </c>
      <c r="D306" s="146">
        <v>74.7</v>
      </c>
      <c r="E306" s="146">
        <v>0</v>
      </c>
      <c r="F306" s="146">
        <v>69.900000000000006</v>
      </c>
      <c r="G306" s="146">
        <v>23.6</v>
      </c>
      <c r="H306" s="146">
        <v>23.4</v>
      </c>
      <c r="I306" s="146">
        <v>24.1</v>
      </c>
      <c r="J306" s="146">
        <v>20</v>
      </c>
      <c r="K306" s="146">
        <v>0.7</v>
      </c>
      <c r="L306" s="146">
        <v>0.11</v>
      </c>
      <c r="M306" s="146">
        <f t="shared" si="14"/>
        <v>14</v>
      </c>
      <c r="N306" s="146">
        <f t="shared" si="16"/>
        <v>1333</v>
      </c>
    </row>
    <row r="307" spans="1:14">
      <c r="A307" s="146">
        <f t="shared" si="15"/>
        <v>2.5499999999999936</v>
      </c>
      <c r="B307" s="144">
        <v>44711</v>
      </c>
      <c r="C307" s="145">
        <v>0.51121527777777775</v>
      </c>
      <c r="D307" s="146">
        <v>74.7</v>
      </c>
      <c r="E307" s="146">
        <v>0</v>
      </c>
      <c r="F307" s="146">
        <v>69.900000000000006</v>
      </c>
      <c r="G307" s="146">
        <v>23.5</v>
      </c>
      <c r="H307" s="146">
        <v>23.6</v>
      </c>
      <c r="I307" s="146">
        <v>24.1</v>
      </c>
      <c r="J307" s="146">
        <v>20</v>
      </c>
      <c r="K307" s="146">
        <v>0.7</v>
      </c>
      <c r="L307" s="146">
        <v>0.111</v>
      </c>
      <c r="M307" s="146">
        <f t="shared" si="14"/>
        <v>14</v>
      </c>
      <c r="N307" s="146">
        <f t="shared" si="16"/>
        <v>1340</v>
      </c>
    </row>
    <row r="308" spans="1:14">
      <c r="A308" s="146">
        <f t="shared" si="15"/>
        <v>2.5583333333333269</v>
      </c>
      <c r="B308" s="144">
        <v>44711</v>
      </c>
      <c r="C308" s="145">
        <v>0.51156250000000003</v>
      </c>
      <c r="D308" s="146">
        <v>74</v>
      </c>
      <c r="E308" s="146">
        <v>0</v>
      </c>
      <c r="F308" s="146">
        <v>70.5</v>
      </c>
      <c r="G308" s="146">
        <v>23.5</v>
      </c>
      <c r="H308" s="146">
        <v>23.6</v>
      </c>
      <c r="I308" s="146">
        <v>24.2</v>
      </c>
      <c r="J308" s="146">
        <v>20</v>
      </c>
      <c r="K308" s="146">
        <v>0.7</v>
      </c>
      <c r="L308" s="146">
        <v>0.112</v>
      </c>
      <c r="M308" s="146">
        <f t="shared" si="14"/>
        <v>14</v>
      </c>
      <c r="N308" s="146">
        <f t="shared" si="16"/>
        <v>1347</v>
      </c>
    </row>
    <row r="309" spans="1:14">
      <c r="A309" s="146">
        <f t="shared" si="15"/>
        <v>2.5666666666666602</v>
      </c>
      <c r="B309" s="144">
        <v>44711</v>
      </c>
      <c r="C309" s="145">
        <v>0.5119097222222222</v>
      </c>
      <c r="D309" s="146">
        <v>74</v>
      </c>
      <c r="E309" s="146">
        <v>0</v>
      </c>
      <c r="F309" s="146">
        <v>70.5</v>
      </c>
      <c r="G309" s="146">
        <v>23.5</v>
      </c>
      <c r="H309" s="146">
        <v>23.5</v>
      </c>
      <c r="I309" s="146">
        <v>24.1</v>
      </c>
      <c r="J309" s="146">
        <v>20</v>
      </c>
      <c r="K309" s="146">
        <v>0.7</v>
      </c>
      <c r="L309" s="146">
        <v>0.112</v>
      </c>
      <c r="M309" s="146">
        <f t="shared" si="14"/>
        <v>14</v>
      </c>
      <c r="N309" s="146">
        <f t="shared" si="16"/>
        <v>1354</v>
      </c>
    </row>
    <row r="310" spans="1:14">
      <c r="A310" s="146">
        <f t="shared" si="15"/>
        <v>2.5749999999999935</v>
      </c>
      <c r="B310" s="144">
        <v>44711</v>
      </c>
      <c r="C310" s="145">
        <v>0.51225694444444447</v>
      </c>
      <c r="D310" s="146">
        <v>74</v>
      </c>
      <c r="E310" s="146">
        <v>0</v>
      </c>
      <c r="F310" s="146">
        <v>70.5</v>
      </c>
      <c r="G310" s="146">
        <v>23.5</v>
      </c>
      <c r="H310" s="146">
        <v>23.5</v>
      </c>
      <c r="I310" s="146">
        <v>24.1</v>
      </c>
      <c r="J310" s="146">
        <v>20</v>
      </c>
      <c r="K310" s="146">
        <v>0.7</v>
      </c>
      <c r="L310" s="146">
        <v>0.113</v>
      </c>
      <c r="M310" s="146">
        <f t="shared" si="14"/>
        <v>14</v>
      </c>
      <c r="N310" s="146">
        <f t="shared" si="16"/>
        <v>1361</v>
      </c>
    </row>
    <row r="311" spans="1:14">
      <c r="A311" s="146">
        <f t="shared" si="15"/>
        <v>2.5833333333333268</v>
      </c>
      <c r="B311" s="144">
        <v>44711</v>
      </c>
      <c r="C311" s="145">
        <v>0.51260416666666664</v>
      </c>
      <c r="D311" s="146">
        <v>74</v>
      </c>
      <c r="E311" s="146">
        <v>0</v>
      </c>
      <c r="F311" s="146">
        <v>71.2</v>
      </c>
      <c r="G311" s="146">
        <v>23.5</v>
      </c>
      <c r="H311" s="146">
        <v>23.5</v>
      </c>
      <c r="I311" s="146">
        <v>24.2</v>
      </c>
      <c r="J311" s="146">
        <v>20</v>
      </c>
      <c r="K311" s="146">
        <v>0.7</v>
      </c>
      <c r="L311" s="146">
        <v>0.113</v>
      </c>
      <c r="M311" s="146">
        <f t="shared" si="14"/>
        <v>14</v>
      </c>
      <c r="N311" s="146">
        <f t="shared" si="16"/>
        <v>1368</v>
      </c>
    </row>
    <row r="312" spans="1:14">
      <c r="A312" s="146">
        <f t="shared" si="15"/>
        <v>2.5916666666666601</v>
      </c>
      <c r="B312" s="144">
        <v>44711</v>
      </c>
      <c r="C312" s="145">
        <v>0.51295138888888892</v>
      </c>
      <c r="D312" s="146">
        <v>73.3</v>
      </c>
      <c r="E312" s="146">
        <v>0</v>
      </c>
      <c r="F312" s="146">
        <v>71.2</v>
      </c>
      <c r="G312" s="146">
        <v>23.5</v>
      </c>
      <c r="H312" s="146">
        <v>23.6</v>
      </c>
      <c r="I312" s="146">
        <v>24.1</v>
      </c>
      <c r="J312" s="146">
        <v>20</v>
      </c>
      <c r="K312" s="146">
        <v>0.7</v>
      </c>
      <c r="L312" s="146">
        <v>0.114</v>
      </c>
      <c r="M312" s="146">
        <f t="shared" si="14"/>
        <v>14</v>
      </c>
      <c r="N312" s="146">
        <f t="shared" si="16"/>
        <v>1375</v>
      </c>
    </row>
    <row r="313" spans="1:14">
      <c r="A313" s="146">
        <f t="shared" si="15"/>
        <v>2.5999999999999934</v>
      </c>
      <c r="B313" s="144">
        <v>44711</v>
      </c>
      <c r="C313" s="145">
        <v>0.51329861111111108</v>
      </c>
      <c r="D313" s="146">
        <v>73.3</v>
      </c>
      <c r="E313" s="146">
        <v>0</v>
      </c>
      <c r="F313" s="146">
        <v>71.8</v>
      </c>
      <c r="G313" s="146">
        <v>23.5</v>
      </c>
      <c r="H313" s="146">
        <v>23.5</v>
      </c>
      <c r="I313" s="146">
        <v>24.1</v>
      </c>
      <c r="J313" s="146">
        <v>20</v>
      </c>
      <c r="K313" s="146">
        <v>0.7</v>
      </c>
      <c r="L313" s="146">
        <v>0.114</v>
      </c>
      <c r="M313" s="146">
        <f t="shared" si="14"/>
        <v>14</v>
      </c>
      <c r="N313" s="146">
        <f t="shared" si="16"/>
        <v>1382</v>
      </c>
    </row>
    <row r="314" spans="1:14">
      <c r="A314" s="146">
        <f t="shared" si="15"/>
        <v>2.6083333333333267</v>
      </c>
      <c r="B314" s="144">
        <v>44711</v>
      </c>
      <c r="C314" s="145">
        <v>0.51364583333333336</v>
      </c>
      <c r="D314" s="146">
        <v>72.599999999999994</v>
      </c>
      <c r="E314" s="146">
        <v>0</v>
      </c>
      <c r="F314" s="146">
        <v>72.400000000000006</v>
      </c>
      <c r="G314" s="146">
        <v>23.5</v>
      </c>
      <c r="H314" s="146">
        <v>23.5</v>
      </c>
      <c r="I314" s="146">
        <v>24.2</v>
      </c>
      <c r="J314" s="146">
        <v>20</v>
      </c>
      <c r="K314" s="146">
        <v>0.7</v>
      </c>
      <c r="L314" s="146">
        <v>0.115</v>
      </c>
      <c r="M314" s="146">
        <f t="shared" si="14"/>
        <v>14</v>
      </c>
      <c r="N314" s="146">
        <f t="shared" si="16"/>
        <v>1389</v>
      </c>
    </row>
    <row r="315" spans="1:14">
      <c r="A315" s="146">
        <f t="shared" si="15"/>
        <v>2.61666666666666</v>
      </c>
      <c r="B315" s="144">
        <v>44711</v>
      </c>
      <c r="C315" s="145">
        <v>0.51399305555555552</v>
      </c>
      <c r="D315" s="146">
        <v>72.599999999999994</v>
      </c>
      <c r="E315" s="146">
        <v>0</v>
      </c>
      <c r="F315" s="146">
        <v>72.400000000000006</v>
      </c>
      <c r="G315" s="146">
        <v>23.5</v>
      </c>
      <c r="H315" s="146">
        <v>23.6</v>
      </c>
      <c r="I315" s="146">
        <v>24.1</v>
      </c>
      <c r="J315" s="146">
        <v>20</v>
      </c>
      <c r="K315" s="146">
        <v>0.7</v>
      </c>
      <c r="L315" s="146">
        <v>0.11600000000000001</v>
      </c>
      <c r="M315" s="146">
        <f t="shared" si="14"/>
        <v>14</v>
      </c>
      <c r="N315" s="146">
        <f t="shared" si="16"/>
        <v>1396</v>
      </c>
    </row>
    <row r="316" spans="1:14">
      <c r="A316" s="146">
        <f t="shared" si="15"/>
        <v>2.6249999999999933</v>
      </c>
      <c r="B316" s="144">
        <v>44711</v>
      </c>
      <c r="C316" s="145">
        <v>0.5143402777777778</v>
      </c>
      <c r="D316" s="146">
        <v>72.599999999999994</v>
      </c>
      <c r="E316" s="146">
        <v>0</v>
      </c>
      <c r="F316" s="146">
        <v>73.099999999999994</v>
      </c>
      <c r="G316" s="146">
        <v>23.6</v>
      </c>
      <c r="H316" s="146">
        <v>23.6</v>
      </c>
      <c r="I316" s="146">
        <v>24.1</v>
      </c>
      <c r="J316" s="146">
        <v>20</v>
      </c>
      <c r="K316" s="146">
        <v>0.7</v>
      </c>
      <c r="L316" s="146">
        <v>0.11600000000000001</v>
      </c>
      <c r="M316" s="146">
        <f t="shared" si="14"/>
        <v>14</v>
      </c>
      <c r="N316" s="146">
        <f t="shared" si="16"/>
        <v>1403</v>
      </c>
    </row>
    <row r="317" spans="1:14">
      <c r="A317" s="146">
        <f t="shared" si="15"/>
        <v>2.6333333333333266</v>
      </c>
      <c r="B317" s="144">
        <v>44711</v>
      </c>
      <c r="C317" s="145">
        <v>0.51468749999999996</v>
      </c>
      <c r="D317" s="146">
        <v>72.599999999999994</v>
      </c>
      <c r="E317" s="146">
        <v>0</v>
      </c>
      <c r="F317" s="146">
        <v>73.099999999999994</v>
      </c>
      <c r="G317" s="146">
        <v>23.6</v>
      </c>
      <c r="H317" s="146">
        <v>23.6</v>
      </c>
      <c r="I317" s="146">
        <v>24.2</v>
      </c>
      <c r="J317" s="146">
        <v>20</v>
      </c>
      <c r="K317" s="146">
        <v>0.7</v>
      </c>
      <c r="L317" s="146">
        <v>0.11700000000000001</v>
      </c>
      <c r="M317" s="146">
        <f t="shared" si="14"/>
        <v>14</v>
      </c>
      <c r="N317" s="146">
        <f t="shared" si="16"/>
        <v>1410</v>
      </c>
    </row>
    <row r="318" spans="1:14">
      <c r="A318" s="146">
        <f t="shared" si="15"/>
        <v>2.6416666666666599</v>
      </c>
      <c r="B318" s="144">
        <v>44711</v>
      </c>
      <c r="C318" s="145">
        <v>0.51503472222222224</v>
      </c>
      <c r="D318" s="146">
        <v>72</v>
      </c>
      <c r="E318" s="146">
        <v>0</v>
      </c>
      <c r="F318" s="146">
        <v>73.7</v>
      </c>
      <c r="G318" s="146">
        <v>23.5</v>
      </c>
      <c r="H318" s="146">
        <v>23.6</v>
      </c>
      <c r="I318" s="146">
        <v>24.1</v>
      </c>
      <c r="J318" s="146">
        <v>20</v>
      </c>
      <c r="K318" s="146">
        <v>0.7</v>
      </c>
      <c r="L318" s="146">
        <v>0.11700000000000001</v>
      </c>
      <c r="M318" s="146">
        <f t="shared" si="14"/>
        <v>14</v>
      </c>
      <c r="N318" s="146">
        <f t="shared" si="16"/>
        <v>1417</v>
      </c>
    </row>
    <row r="319" spans="1:14">
      <c r="A319" s="146">
        <f t="shared" si="15"/>
        <v>2.6499999999999932</v>
      </c>
      <c r="B319" s="144">
        <v>44711</v>
      </c>
      <c r="C319" s="145">
        <v>0.51538194444444441</v>
      </c>
      <c r="D319" s="146">
        <v>71.3</v>
      </c>
      <c r="E319" s="146">
        <v>0</v>
      </c>
      <c r="F319" s="146">
        <v>73.7</v>
      </c>
      <c r="G319" s="146">
        <v>23.5</v>
      </c>
      <c r="H319" s="146">
        <v>23.6</v>
      </c>
      <c r="I319" s="146">
        <v>24.2</v>
      </c>
      <c r="J319" s="146">
        <v>20</v>
      </c>
      <c r="K319" s="146">
        <v>0.7</v>
      </c>
      <c r="L319" s="146">
        <v>0.11799999999999999</v>
      </c>
      <c r="M319" s="146">
        <f t="shared" si="14"/>
        <v>14</v>
      </c>
      <c r="N319" s="146">
        <f t="shared" si="16"/>
        <v>1424</v>
      </c>
    </row>
    <row r="320" spans="1:14">
      <c r="A320" s="146">
        <f t="shared" si="15"/>
        <v>2.6583333333333266</v>
      </c>
      <c r="B320" s="144">
        <v>44711</v>
      </c>
      <c r="C320" s="145">
        <v>0.51572916666666668</v>
      </c>
      <c r="D320" s="146">
        <v>71.3</v>
      </c>
      <c r="E320" s="146">
        <v>0</v>
      </c>
      <c r="F320" s="146">
        <v>74.3</v>
      </c>
      <c r="G320" s="146">
        <v>23.5</v>
      </c>
      <c r="H320" s="146">
        <v>23.5</v>
      </c>
      <c r="I320" s="146">
        <v>24.2</v>
      </c>
      <c r="J320" s="146">
        <v>20</v>
      </c>
      <c r="K320" s="146">
        <v>0.7</v>
      </c>
      <c r="L320" s="146">
        <v>0.11899999999999999</v>
      </c>
      <c r="M320" s="146">
        <f t="shared" si="14"/>
        <v>14</v>
      </c>
      <c r="N320" s="146">
        <f t="shared" si="16"/>
        <v>1431</v>
      </c>
    </row>
    <row r="321" spans="1:14">
      <c r="A321" s="146">
        <f t="shared" si="15"/>
        <v>2.6666666666666599</v>
      </c>
      <c r="B321" s="144">
        <v>44711</v>
      </c>
      <c r="C321" s="145">
        <v>0.51607638888888896</v>
      </c>
      <c r="D321" s="146">
        <v>71.3</v>
      </c>
      <c r="E321" s="146">
        <v>0</v>
      </c>
      <c r="F321" s="146">
        <v>74.3</v>
      </c>
      <c r="G321" s="146">
        <v>23.5</v>
      </c>
      <c r="H321" s="146">
        <v>23.5</v>
      </c>
      <c r="I321" s="146">
        <v>24.1</v>
      </c>
      <c r="J321" s="146">
        <v>20</v>
      </c>
      <c r="K321" s="146">
        <v>0.7</v>
      </c>
      <c r="L321" s="146">
        <v>0.11899999999999999</v>
      </c>
      <c r="M321" s="146">
        <f t="shared" si="14"/>
        <v>14</v>
      </c>
      <c r="N321" s="146">
        <f t="shared" si="16"/>
        <v>1438</v>
      </c>
    </row>
    <row r="322" spans="1:14">
      <c r="A322" s="146">
        <f t="shared" si="15"/>
        <v>2.6749999999999932</v>
      </c>
      <c r="B322" s="144">
        <v>44711</v>
      </c>
      <c r="C322" s="145">
        <v>0.51642361111111112</v>
      </c>
      <c r="D322" s="146">
        <v>71.3</v>
      </c>
      <c r="E322" s="146">
        <v>0</v>
      </c>
      <c r="F322" s="146">
        <v>75</v>
      </c>
      <c r="G322" s="146">
        <v>23.5</v>
      </c>
      <c r="H322" s="146">
        <v>23.6</v>
      </c>
      <c r="I322" s="146">
        <v>24.1</v>
      </c>
      <c r="J322" s="146">
        <v>20</v>
      </c>
      <c r="K322" s="146">
        <v>0.7</v>
      </c>
      <c r="L322" s="146">
        <v>0.12</v>
      </c>
      <c r="M322" s="146">
        <f t="shared" si="14"/>
        <v>14</v>
      </c>
      <c r="N322" s="146">
        <f t="shared" si="16"/>
        <v>1445</v>
      </c>
    </row>
    <row r="323" spans="1:14">
      <c r="A323" s="146">
        <f t="shared" si="15"/>
        <v>2.6833333333333265</v>
      </c>
      <c r="B323" s="144">
        <v>44711</v>
      </c>
      <c r="C323" s="145">
        <v>0.51677083333333329</v>
      </c>
      <c r="D323" s="146">
        <v>70.599999999999994</v>
      </c>
      <c r="E323" s="146">
        <v>0</v>
      </c>
      <c r="F323" s="146">
        <v>75</v>
      </c>
      <c r="G323" s="146">
        <v>23.5</v>
      </c>
      <c r="H323" s="146">
        <v>23.7</v>
      </c>
      <c r="I323" s="146">
        <v>24.2</v>
      </c>
      <c r="J323" s="146">
        <v>20</v>
      </c>
      <c r="K323" s="146">
        <v>0.7</v>
      </c>
      <c r="L323" s="146">
        <v>0.12</v>
      </c>
      <c r="M323" s="146">
        <f t="shared" ref="M323:M386" si="17">J323*K323</f>
        <v>14</v>
      </c>
      <c r="N323" s="146">
        <f t="shared" si="16"/>
        <v>1452</v>
      </c>
    </row>
    <row r="324" spans="1:14">
      <c r="A324" s="146">
        <f t="shared" ref="A324:A387" si="18">A323+30/3600</f>
        <v>2.6916666666666598</v>
      </c>
      <c r="B324" s="144">
        <v>44711</v>
      </c>
      <c r="C324" s="145">
        <v>0.51711805555555557</v>
      </c>
      <c r="D324" s="146">
        <v>70.599999999999994</v>
      </c>
      <c r="E324" s="146">
        <v>0</v>
      </c>
      <c r="F324" s="146">
        <v>75.599999999999994</v>
      </c>
      <c r="G324" s="146">
        <v>23.5</v>
      </c>
      <c r="H324" s="146">
        <v>23.6</v>
      </c>
      <c r="I324" s="146">
        <v>24.1</v>
      </c>
      <c r="J324" s="146">
        <v>20</v>
      </c>
      <c r="K324" s="146">
        <v>0.7</v>
      </c>
      <c r="L324" s="146">
        <v>0.121</v>
      </c>
      <c r="M324" s="146">
        <f t="shared" si="17"/>
        <v>14</v>
      </c>
      <c r="N324" s="146">
        <f t="shared" ref="N324:N387" si="19">K324*10+N323</f>
        <v>1459</v>
      </c>
    </row>
    <row r="325" spans="1:14">
      <c r="A325" s="146">
        <f t="shared" si="18"/>
        <v>2.6999999999999931</v>
      </c>
      <c r="B325" s="144">
        <v>44711</v>
      </c>
      <c r="C325" s="145">
        <v>0.51746527777777784</v>
      </c>
      <c r="D325" s="146">
        <v>69.900000000000006</v>
      </c>
      <c r="E325" s="146">
        <v>0</v>
      </c>
      <c r="F325" s="146">
        <v>75.599999999999994</v>
      </c>
      <c r="G325" s="146">
        <v>23.6</v>
      </c>
      <c r="H325" s="146">
        <v>23.7</v>
      </c>
      <c r="I325" s="146">
        <v>24.2</v>
      </c>
      <c r="J325" s="146">
        <v>20</v>
      </c>
      <c r="K325" s="146">
        <v>0.7</v>
      </c>
      <c r="L325" s="146">
        <v>0.121</v>
      </c>
      <c r="M325" s="146">
        <f t="shared" si="17"/>
        <v>14</v>
      </c>
      <c r="N325" s="146">
        <f t="shared" si="19"/>
        <v>1466</v>
      </c>
    </row>
    <row r="326" spans="1:14">
      <c r="A326" s="146">
        <f t="shared" si="18"/>
        <v>2.7083333333333264</v>
      </c>
      <c r="B326" s="144">
        <v>44711</v>
      </c>
      <c r="C326" s="145">
        <v>0.51782407407407405</v>
      </c>
      <c r="D326" s="146">
        <v>69.900000000000006</v>
      </c>
      <c r="E326" s="146">
        <v>0</v>
      </c>
      <c r="F326" s="146">
        <v>76.2</v>
      </c>
      <c r="G326" s="146">
        <v>23.5</v>
      </c>
      <c r="H326" s="146">
        <v>23.6</v>
      </c>
      <c r="I326" s="146">
        <v>24.2</v>
      </c>
      <c r="J326" s="146">
        <v>20</v>
      </c>
      <c r="K326" s="146">
        <v>0.7</v>
      </c>
      <c r="L326" s="146">
        <v>0.122</v>
      </c>
      <c r="M326" s="146">
        <f t="shared" si="17"/>
        <v>14</v>
      </c>
      <c r="N326" s="146">
        <f t="shared" si="19"/>
        <v>1473</v>
      </c>
    </row>
    <row r="327" spans="1:14">
      <c r="A327" s="146">
        <f t="shared" si="18"/>
        <v>2.7166666666666597</v>
      </c>
      <c r="B327" s="144">
        <v>44711</v>
      </c>
      <c r="C327" s="145">
        <v>0.51817129629629632</v>
      </c>
      <c r="D327" s="146">
        <v>69.900000000000006</v>
      </c>
      <c r="E327" s="146">
        <v>0</v>
      </c>
      <c r="F327" s="146">
        <v>76.900000000000006</v>
      </c>
      <c r="G327" s="146">
        <v>23.6</v>
      </c>
      <c r="H327" s="146">
        <v>23.5</v>
      </c>
      <c r="I327" s="146">
        <v>24.2</v>
      </c>
      <c r="J327" s="146">
        <v>20</v>
      </c>
      <c r="K327" s="146">
        <v>0.7</v>
      </c>
      <c r="L327" s="146">
        <v>0.123</v>
      </c>
      <c r="M327" s="146">
        <f t="shared" si="17"/>
        <v>14</v>
      </c>
      <c r="N327" s="146">
        <f t="shared" si="19"/>
        <v>1480</v>
      </c>
    </row>
    <row r="328" spans="1:14">
      <c r="A328" s="146">
        <f t="shared" si="18"/>
        <v>2.724999999999993</v>
      </c>
      <c r="B328" s="144">
        <v>44711</v>
      </c>
      <c r="C328" s="145">
        <v>0.51851851851851849</v>
      </c>
      <c r="D328" s="146">
        <v>69.900000000000006</v>
      </c>
      <c r="E328" s="146">
        <v>0</v>
      </c>
      <c r="F328" s="146">
        <v>76.900000000000006</v>
      </c>
      <c r="G328" s="146">
        <v>23.6</v>
      </c>
      <c r="H328" s="146">
        <v>23.6</v>
      </c>
      <c r="I328" s="146">
        <v>24.2</v>
      </c>
      <c r="J328" s="146">
        <v>20</v>
      </c>
      <c r="K328" s="146">
        <v>0.7</v>
      </c>
      <c r="L328" s="146">
        <v>0.123</v>
      </c>
      <c r="M328" s="146">
        <f t="shared" si="17"/>
        <v>14</v>
      </c>
      <c r="N328" s="146">
        <f t="shared" si="19"/>
        <v>1487</v>
      </c>
    </row>
    <row r="329" spans="1:14">
      <c r="A329" s="146">
        <f t="shared" si="18"/>
        <v>2.7333333333333263</v>
      </c>
      <c r="B329" s="144">
        <v>44711</v>
      </c>
      <c r="C329" s="145">
        <v>0.51886574074074077</v>
      </c>
      <c r="D329" s="146">
        <v>69.3</v>
      </c>
      <c r="E329" s="146">
        <v>0</v>
      </c>
      <c r="F329" s="146">
        <v>77.5</v>
      </c>
      <c r="G329" s="146">
        <v>23.5</v>
      </c>
      <c r="H329" s="146">
        <v>23.7</v>
      </c>
      <c r="I329" s="146">
        <v>24.2</v>
      </c>
      <c r="J329" s="146">
        <v>20</v>
      </c>
      <c r="K329" s="146">
        <v>0.7</v>
      </c>
      <c r="L329" s="146">
        <v>0.124</v>
      </c>
      <c r="M329" s="146">
        <f t="shared" si="17"/>
        <v>14</v>
      </c>
      <c r="N329" s="146">
        <f t="shared" si="19"/>
        <v>1494</v>
      </c>
    </row>
    <row r="330" spans="1:14">
      <c r="A330" s="146">
        <f t="shared" si="18"/>
        <v>2.7416666666666596</v>
      </c>
      <c r="B330" s="144">
        <v>44711</v>
      </c>
      <c r="C330" s="145">
        <v>0.51921296296296293</v>
      </c>
      <c r="D330" s="146">
        <v>69.3</v>
      </c>
      <c r="E330" s="146">
        <v>0</v>
      </c>
      <c r="F330" s="146">
        <v>77.5</v>
      </c>
      <c r="G330" s="146">
        <v>23.5</v>
      </c>
      <c r="H330" s="146">
        <v>23.6</v>
      </c>
      <c r="I330" s="146">
        <v>24.1</v>
      </c>
      <c r="J330" s="146">
        <v>20</v>
      </c>
      <c r="K330" s="146">
        <v>0.7</v>
      </c>
      <c r="L330" s="146">
        <v>0.124</v>
      </c>
      <c r="M330" s="146">
        <f t="shared" si="17"/>
        <v>14</v>
      </c>
      <c r="N330" s="146">
        <f t="shared" si="19"/>
        <v>1501</v>
      </c>
    </row>
    <row r="331" spans="1:14">
      <c r="A331" s="146">
        <f t="shared" si="18"/>
        <v>2.7499999999999929</v>
      </c>
      <c r="B331" s="144">
        <v>44711</v>
      </c>
      <c r="C331" s="145">
        <v>0.51956018518518521</v>
      </c>
      <c r="D331" s="146">
        <v>68.599999999999994</v>
      </c>
      <c r="E331" s="146">
        <v>0</v>
      </c>
      <c r="F331" s="146">
        <v>78.2</v>
      </c>
      <c r="G331" s="146">
        <v>23.5</v>
      </c>
      <c r="H331" s="146">
        <v>23.7</v>
      </c>
      <c r="I331" s="146">
        <v>24.2</v>
      </c>
      <c r="J331" s="146">
        <v>20</v>
      </c>
      <c r="K331" s="146">
        <v>0.7</v>
      </c>
      <c r="L331" s="146">
        <v>0.125</v>
      </c>
      <c r="M331" s="146">
        <f t="shared" si="17"/>
        <v>14</v>
      </c>
      <c r="N331" s="146">
        <f t="shared" si="19"/>
        <v>1508</v>
      </c>
    </row>
    <row r="332" spans="1:14">
      <c r="A332" s="146">
        <f t="shared" si="18"/>
        <v>2.7583333333333262</v>
      </c>
      <c r="B332" s="144">
        <v>44711</v>
      </c>
      <c r="C332" s="145">
        <v>0.51990740740740737</v>
      </c>
      <c r="D332" s="146">
        <v>68.599999999999994</v>
      </c>
      <c r="E332" s="146">
        <v>0</v>
      </c>
      <c r="F332" s="146">
        <v>78.2</v>
      </c>
      <c r="G332" s="146">
        <v>23.6</v>
      </c>
      <c r="H332" s="146">
        <v>23.5</v>
      </c>
      <c r="I332" s="146">
        <v>24.2</v>
      </c>
      <c r="J332" s="146">
        <v>20</v>
      </c>
      <c r="K332" s="146">
        <v>0.7</v>
      </c>
      <c r="L332" s="146">
        <v>0.126</v>
      </c>
      <c r="M332" s="146">
        <f t="shared" si="17"/>
        <v>14</v>
      </c>
      <c r="N332" s="146">
        <f t="shared" si="19"/>
        <v>1515</v>
      </c>
    </row>
    <row r="333" spans="1:14">
      <c r="A333" s="146">
        <f t="shared" si="18"/>
        <v>2.7666666666666595</v>
      </c>
      <c r="B333" s="144">
        <v>44711</v>
      </c>
      <c r="C333" s="145">
        <v>0.52025462962962965</v>
      </c>
      <c r="D333" s="146">
        <v>67.900000000000006</v>
      </c>
      <c r="E333" s="146">
        <v>0</v>
      </c>
      <c r="F333" s="146">
        <v>78.8</v>
      </c>
      <c r="G333" s="146">
        <v>23.5</v>
      </c>
      <c r="H333" s="146">
        <v>23.6</v>
      </c>
      <c r="I333" s="146">
        <v>24.1</v>
      </c>
      <c r="J333" s="146">
        <v>20</v>
      </c>
      <c r="K333" s="146">
        <v>0.7</v>
      </c>
      <c r="L333" s="146">
        <v>0.126</v>
      </c>
      <c r="M333" s="146">
        <f t="shared" si="17"/>
        <v>14</v>
      </c>
      <c r="N333" s="146">
        <f t="shared" si="19"/>
        <v>1522</v>
      </c>
    </row>
    <row r="334" spans="1:14">
      <c r="A334" s="146">
        <f t="shared" si="18"/>
        <v>2.7749999999999928</v>
      </c>
      <c r="B334" s="144">
        <v>44711</v>
      </c>
      <c r="C334" s="145">
        <v>0.52060185185185182</v>
      </c>
      <c r="D334" s="146">
        <v>68.599999999999994</v>
      </c>
      <c r="E334" s="146">
        <v>0</v>
      </c>
      <c r="F334" s="146">
        <v>78.8</v>
      </c>
      <c r="G334" s="146">
        <v>23.6</v>
      </c>
      <c r="H334" s="146">
        <v>23.7</v>
      </c>
      <c r="I334" s="146">
        <v>24.2</v>
      </c>
      <c r="J334" s="146">
        <v>20</v>
      </c>
      <c r="K334" s="146">
        <v>0.7</v>
      </c>
      <c r="L334" s="146">
        <v>0.127</v>
      </c>
      <c r="M334" s="146">
        <f t="shared" si="17"/>
        <v>14</v>
      </c>
      <c r="N334" s="146">
        <f t="shared" si="19"/>
        <v>1529</v>
      </c>
    </row>
    <row r="335" spans="1:14">
      <c r="A335" s="146">
        <f t="shared" si="18"/>
        <v>2.7833333333333261</v>
      </c>
      <c r="B335" s="144">
        <v>44711</v>
      </c>
      <c r="C335" s="145">
        <v>0.52094907407407409</v>
      </c>
      <c r="D335" s="146">
        <v>67.900000000000006</v>
      </c>
      <c r="E335" s="146">
        <v>0</v>
      </c>
      <c r="F335" s="146">
        <v>79.400000000000006</v>
      </c>
      <c r="G335" s="146">
        <v>23.6</v>
      </c>
      <c r="H335" s="146">
        <v>23.6</v>
      </c>
      <c r="I335" s="146">
        <v>24.2</v>
      </c>
      <c r="J335" s="146">
        <v>20</v>
      </c>
      <c r="K335" s="146">
        <v>0.7</v>
      </c>
      <c r="L335" s="146">
        <v>0.127</v>
      </c>
      <c r="M335" s="146">
        <f t="shared" si="17"/>
        <v>14</v>
      </c>
      <c r="N335" s="146">
        <f t="shared" si="19"/>
        <v>1536</v>
      </c>
    </row>
    <row r="336" spans="1:14">
      <c r="A336" s="146">
        <f t="shared" si="18"/>
        <v>2.7916666666666594</v>
      </c>
      <c r="B336" s="144">
        <v>44711</v>
      </c>
      <c r="C336" s="145">
        <v>0.52129629629629626</v>
      </c>
      <c r="D336" s="146">
        <v>67.900000000000006</v>
      </c>
      <c r="E336" s="146">
        <v>0</v>
      </c>
      <c r="F336" s="146">
        <v>79.400000000000006</v>
      </c>
      <c r="G336" s="146">
        <v>23.6</v>
      </c>
      <c r="H336" s="146">
        <v>23.6</v>
      </c>
      <c r="I336" s="146">
        <v>24.1</v>
      </c>
      <c r="J336" s="146">
        <v>20</v>
      </c>
      <c r="K336" s="146">
        <v>0.7</v>
      </c>
      <c r="L336" s="146">
        <v>0.128</v>
      </c>
      <c r="M336" s="146">
        <f t="shared" si="17"/>
        <v>14</v>
      </c>
      <c r="N336" s="146">
        <f t="shared" si="19"/>
        <v>1543</v>
      </c>
    </row>
    <row r="337" spans="1:14">
      <c r="A337" s="146">
        <f t="shared" si="18"/>
        <v>2.7999999999999927</v>
      </c>
      <c r="B337" s="144">
        <v>44711</v>
      </c>
      <c r="C337" s="145">
        <v>0.52164351851851853</v>
      </c>
      <c r="D337" s="146">
        <v>67.2</v>
      </c>
      <c r="E337" s="146">
        <v>0</v>
      </c>
      <c r="F337" s="146">
        <v>80.099999999999994</v>
      </c>
      <c r="G337" s="146">
        <v>23.5</v>
      </c>
      <c r="H337" s="146">
        <v>23.6</v>
      </c>
      <c r="I337" s="146">
        <v>24.2</v>
      </c>
      <c r="J337" s="146">
        <v>20</v>
      </c>
      <c r="K337" s="146">
        <v>0.7</v>
      </c>
      <c r="L337" s="146">
        <v>0.128</v>
      </c>
      <c r="M337" s="146">
        <f t="shared" si="17"/>
        <v>14</v>
      </c>
      <c r="N337" s="146">
        <f t="shared" si="19"/>
        <v>1550</v>
      </c>
    </row>
    <row r="338" spans="1:14">
      <c r="A338" s="146">
        <f t="shared" si="18"/>
        <v>2.808333333333326</v>
      </c>
      <c r="B338" s="144">
        <v>44711</v>
      </c>
      <c r="C338" s="145">
        <v>0.52199074074074081</v>
      </c>
      <c r="D338" s="146">
        <v>67.2</v>
      </c>
      <c r="E338" s="146">
        <v>0</v>
      </c>
      <c r="F338" s="146">
        <v>80.099999999999994</v>
      </c>
      <c r="G338" s="146">
        <v>23.6</v>
      </c>
      <c r="H338" s="146">
        <v>23.7</v>
      </c>
      <c r="I338" s="146">
        <v>24.2</v>
      </c>
      <c r="J338" s="146">
        <v>20</v>
      </c>
      <c r="K338" s="146">
        <v>0.7</v>
      </c>
      <c r="L338" s="146">
        <v>0.129</v>
      </c>
      <c r="M338" s="146">
        <f t="shared" si="17"/>
        <v>14</v>
      </c>
      <c r="N338" s="146">
        <f t="shared" si="19"/>
        <v>1557</v>
      </c>
    </row>
    <row r="339" spans="1:14">
      <c r="A339" s="146">
        <f t="shared" si="18"/>
        <v>2.8166666666666593</v>
      </c>
      <c r="B339" s="144">
        <v>44711</v>
      </c>
      <c r="C339" s="145">
        <v>0.52233796296296298</v>
      </c>
      <c r="D339" s="146">
        <v>67.2</v>
      </c>
      <c r="E339" s="146">
        <v>0</v>
      </c>
      <c r="F339" s="146">
        <v>80.7</v>
      </c>
      <c r="G339" s="146">
        <v>23.6</v>
      </c>
      <c r="H339" s="146">
        <v>23.7</v>
      </c>
      <c r="I339" s="146">
        <v>24.2</v>
      </c>
      <c r="J339" s="146">
        <v>20</v>
      </c>
      <c r="K339" s="146">
        <v>0.7</v>
      </c>
      <c r="L339" s="146">
        <v>0.13</v>
      </c>
      <c r="M339" s="146">
        <f t="shared" si="17"/>
        <v>14</v>
      </c>
      <c r="N339" s="146">
        <f t="shared" si="19"/>
        <v>1564</v>
      </c>
    </row>
    <row r="340" spans="1:14">
      <c r="A340" s="146">
        <f t="shared" si="18"/>
        <v>2.8249999999999926</v>
      </c>
      <c r="B340" s="144">
        <v>44711</v>
      </c>
      <c r="C340" s="145">
        <v>0.52268518518518514</v>
      </c>
      <c r="D340" s="146">
        <v>66.599999999999994</v>
      </c>
      <c r="E340" s="146">
        <v>0</v>
      </c>
      <c r="F340" s="146">
        <v>81.3</v>
      </c>
      <c r="G340" s="146">
        <v>23.6</v>
      </c>
      <c r="H340" s="146">
        <v>23.6</v>
      </c>
      <c r="I340" s="146">
        <v>24.2</v>
      </c>
      <c r="J340" s="146">
        <v>20</v>
      </c>
      <c r="K340" s="146">
        <v>0.7</v>
      </c>
      <c r="L340" s="146">
        <v>0.13</v>
      </c>
      <c r="M340" s="146">
        <f t="shared" si="17"/>
        <v>14</v>
      </c>
      <c r="N340" s="146">
        <f t="shared" si="19"/>
        <v>1571</v>
      </c>
    </row>
    <row r="341" spans="1:14">
      <c r="A341" s="146">
        <f t="shared" si="18"/>
        <v>2.8333333333333259</v>
      </c>
      <c r="B341" s="144">
        <v>44711</v>
      </c>
      <c r="C341" s="145">
        <v>0.52303240740740742</v>
      </c>
      <c r="D341" s="146">
        <v>66.599999999999994</v>
      </c>
      <c r="E341" s="146">
        <v>0</v>
      </c>
      <c r="F341" s="146">
        <v>81.3</v>
      </c>
      <c r="G341" s="146">
        <v>23.6</v>
      </c>
      <c r="H341" s="146">
        <v>23.6</v>
      </c>
      <c r="I341" s="146">
        <v>24.1</v>
      </c>
      <c r="J341" s="146">
        <v>20</v>
      </c>
      <c r="K341" s="146">
        <v>0.7</v>
      </c>
      <c r="L341" s="146">
        <v>0.13100000000000001</v>
      </c>
      <c r="M341" s="146">
        <f t="shared" si="17"/>
        <v>14</v>
      </c>
      <c r="N341" s="146">
        <f t="shared" si="19"/>
        <v>1578</v>
      </c>
    </row>
    <row r="342" spans="1:14">
      <c r="A342" s="146">
        <f t="shared" si="18"/>
        <v>2.8416666666666592</v>
      </c>
      <c r="B342" s="144">
        <v>44711</v>
      </c>
      <c r="C342" s="145">
        <v>0.52337962962962969</v>
      </c>
      <c r="D342" s="146">
        <v>65.900000000000006</v>
      </c>
      <c r="E342" s="146">
        <v>0</v>
      </c>
      <c r="F342" s="146">
        <v>82</v>
      </c>
      <c r="G342" s="146">
        <v>23.6</v>
      </c>
      <c r="H342" s="146">
        <v>23.6</v>
      </c>
      <c r="I342" s="146">
        <v>24.2</v>
      </c>
      <c r="J342" s="146">
        <v>20</v>
      </c>
      <c r="K342" s="146">
        <v>0.7</v>
      </c>
      <c r="L342" s="146">
        <v>0.13100000000000001</v>
      </c>
      <c r="M342" s="146">
        <f t="shared" si="17"/>
        <v>14</v>
      </c>
      <c r="N342" s="146">
        <f t="shared" si="19"/>
        <v>1585</v>
      </c>
    </row>
    <row r="343" spans="1:14">
      <c r="A343" s="146">
        <f t="shared" si="18"/>
        <v>2.8499999999999925</v>
      </c>
      <c r="B343" s="144">
        <v>44711</v>
      </c>
      <c r="C343" s="145">
        <v>0.52372685185185186</v>
      </c>
      <c r="D343" s="146">
        <v>65.900000000000006</v>
      </c>
      <c r="E343" s="146">
        <v>0</v>
      </c>
      <c r="F343" s="146">
        <v>82</v>
      </c>
      <c r="G343" s="146">
        <v>23.6</v>
      </c>
      <c r="H343" s="146">
        <v>23.6</v>
      </c>
      <c r="I343" s="146">
        <v>24.2</v>
      </c>
      <c r="J343" s="146">
        <v>20</v>
      </c>
      <c r="K343" s="146">
        <v>0.7</v>
      </c>
      <c r="L343" s="146">
        <v>0.13200000000000001</v>
      </c>
      <c r="M343" s="146">
        <f t="shared" si="17"/>
        <v>14</v>
      </c>
      <c r="N343" s="146">
        <f t="shared" si="19"/>
        <v>1592</v>
      </c>
    </row>
    <row r="344" spans="1:14">
      <c r="A344" s="146">
        <f t="shared" si="18"/>
        <v>2.8583333333333258</v>
      </c>
      <c r="B344" s="144">
        <v>44711</v>
      </c>
      <c r="C344" s="145">
        <v>0.52407407407407403</v>
      </c>
      <c r="D344" s="146">
        <v>65.900000000000006</v>
      </c>
      <c r="E344" s="146">
        <v>0</v>
      </c>
      <c r="F344" s="146">
        <v>82.6</v>
      </c>
      <c r="G344" s="146">
        <v>23.6</v>
      </c>
      <c r="H344" s="146">
        <v>23.6</v>
      </c>
      <c r="I344" s="146">
        <v>24.2</v>
      </c>
      <c r="J344" s="146">
        <v>20</v>
      </c>
      <c r="K344" s="146">
        <v>0.7</v>
      </c>
      <c r="L344" s="146">
        <v>0.13300000000000001</v>
      </c>
      <c r="M344" s="146">
        <f t="shared" si="17"/>
        <v>14</v>
      </c>
      <c r="N344" s="146">
        <f t="shared" si="19"/>
        <v>1599</v>
      </c>
    </row>
    <row r="345" spans="1:14">
      <c r="A345" s="146">
        <f t="shared" si="18"/>
        <v>2.8666666666666591</v>
      </c>
      <c r="B345" s="144">
        <v>44711</v>
      </c>
      <c r="C345" s="145">
        <v>0.5244212962962963</v>
      </c>
      <c r="D345" s="146">
        <v>65.2</v>
      </c>
      <c r="E345" s="146">
        <v>0</v>
      </c>
      <c r="F345" s="146">
        <v>82.6</v>
      </c>
      <c r="G345" s="146">
        <v>23.6</v>
      </c>
      <c r="H345" s="146">
        <v>23.5</v>
      </c>
      <c r="I345" s="146">
        <v>24.2</v>
      </c>
      <c r="J345" s="146">
        <v>20</v>
      </c>
      <c r="K345" s="146">
        <v>0.7</v>
      </c>
      <c r="L345" s="146">
        <v>0.13300000000000001</v>
      </c>
      <c r="M345" s="146">
        <f t="shared" si="17"/>
        <v>14</v>
      </c>
      <c r="N345" s="146">
        <f t="shared" si="19"/>
        <v>1606</v>
      </c>
    </row>
    <row r="346" spans="1:14">
      <c r="A346" s="146">
        <f t="shared" si="18"/>
        <v>2.8749999999999925</v>
      </c>
      <c r="B346" s="144">
        <v>44711</v>
      </c>
      <c r="C346" s="145">
        <v>0.52476851851851858</v>
      </c>
      <c r="D346" s="146">
        <v>65.2</v>
      </c>
      <c r="E346" s="146">
        <v>0</v>
      </c>
      <c r="F346" s="146">
        <v>83.2</v>
      </c>
      <c r="G346" s="146">
        <v>23.6</v>
      </c>
      <c r="H346" s="146">
        <v>23.7</v>
      </c>
      <c r="I346" s="146">
        <v>24.2</v>
      </c>
      <c r="J346" s="146">
        <v>20</v>
      </c>
      <c r="K346" s="146">
        <v>0.7</v>
      </c>
      <c r="L346" s="146">
        <v>0.13400000000000001</v>
      </c>
      <c r="M346" s="146">
        <f t="shared" si="17"/>
        <v>14</v>
      </c>
      <c r="N346" s="146">
        <f t="shared" si="19"/>
        <v>1613</v>
      </c>
    </row>
    <row r="347" spans="1:14">
      <c r="A347" s="146">
        <f t="shared" si="18"/>
        <v>2.8833333333333258</v>
      </c>
      <c r="B347" s="144">
        <v>44711</v>
      </c>
      <c r="C347" s="145">
        <v>0.52511574074074074</v>
      </c>
      <c r="D347" s="146">
        <v>65.2</v>
      </c>
      <c r="E347" s="146">
        <v>0</v>
      </c>
      <c r="F347" s="146">
        <v>83.2</v>
      </c>
      <c r="G347" s="146">
        <v>23.6</v>
      </c>
      <c r="H347" s="146">
        <v>23.6</v>
      </c>
      <c r="I347" s="146">
        <v>24.2</v>
      </c>
      <c r="J347" s="146">
        <v>20</v>
      </c>
      <c r="K347" s="146">
        <v>0.7</v>
      </c>
      <c r="L347" s="146">
        <v>0.13400000000000001</v>
      </c>
      <c r="M347" s="146">
        <f t="shared" si="17"/>
        <v>14</v>
      </c>
      <c r="N347" s="146">
        <f t="shared" si="19"/>
        <v>1620</v>
      </c>
    </row>
    <row r="348" spans="1:14">
      <c r="A348" s="146">
        <f t="shared" si="18"/>
        <v>2.8916666666666591</v>
      </c>
      <c r="B348" s="144">
        <v>44711</v>
      </c>
      <c r="C348" s="145">
        <v>0.52546296296296291</v>
      </c>
      <c r="D348" s="146">
        <v>64.5</v>
      </c>
      <c r="E348" s="146">
        <v>0</v>
      </c>
      <c r="F348" s="146">
        <v>83.9</v>
      </c>
      <c r="G348" s="146">
        <v>23.6</v>
      </c>
      <c r="H348" s="146">
        <v>23.6</v>
      </c>
      <c r="I348" s="146">
        <v>24.1</v>
      </c>
      <c r="J348" s="146">
        <v>20</v>
      </c>
      <c r="K348" s="146">
        <v>0.7</v>
      </c>
      <c r="L348" s="146">
        <v>0.13500000000000001</v>
      </c>
      <c r="M348" s="146">
        <f t="shared" si="17"/>
        <v>14</v>
      </c>
      <c r="N348" s="146">
        <f t="shared" si="19"/>
        <v>1627</v>
      </c>
    </row>
    <row r="349" spans="1:14">
      <c r="A349" s="146">
        <f t="shared" si="18"/>
        <v>2.8999999999999924</v>
      </c>
      <c r="B349" s="144">
        <v>44711</v>
      </c>
      <c r="C349" s="145">
        <v>0.52581018518518519</v>
      </c>
      <c r="D349" s="146">
        <v>64.5</v>
      </c>
      <c r="E349" s="146">
        <v>0</v>
      </c>
      <c r="F349" s="146">
        <v>84.5</v>
      </c>
      <c r="G349" s="146">
        <v>23.6</v>
      </c>
      <c r="H349" s="146">
        <v>23.7</v>
      </c>
      <c r="I349" s="146">
        <v>24.2</v>
      </c>
      <c r="J349" s="146">
        <v>20</v>
      </c>
      <c r="K349" s="146">
        <v>0.7</v>
      </c>
      <c r="L349" s="146">
        <v>0.13500000000000001</v>
      </c>
      <c r="M349" s="146">
        <f t="shared" si="17"/>
        <v>14</v>
      </c>
      <c r="N349" s="146">
        <f t="shared" si="19"/>
        <v>1634</v>
      </c>
    </row>
    <row r="350" spans="1:14">
      <c r="A350" s="146">
        <f t="shared" si="18"/>
        <v>2.9083333333333257</v>
      </c>
      <c r="B350" s="144">
        <v>44711</v>
      </c>
      <c r="C350" s="145">
        <v>0.52615740740740746</v>
      </c>
      <c r="D350" s="146">
        <v>63.9</v>
      </c>
      <c r="E350" s="146">
        <v>0</v>
      </c>
      <c r="F350" s="146">
        <v>84.5</v>
      </c>
      <c r="G350" s="146">
        <v>23.6</v>
      </c>
      <c r="H350" s="146">
        <v>23.7</v>
      </c>
      <c r="I350" s="146">
        <v>24.2</v>
      </c>
      <c r="J350" s="146">
        <v>20</v>
      </c>
      <c r="K350" s="146">
        <v>0.7</v>
      </c>
      <c r="L350" s="146">
        <v>0.13600000000000001</v>
      </c>
      <c r="M350" s="146">
        <f t="shared" si="17"/>
        <v>14</v>
      </c>
      <c r="N350" s="146">
        <f t="shared" si="19"/>
        <v>1641</v>
      </c>
    </row>
    <row r="351" spans="1:14">
      <c r="A351" s="146">
        <f t="shared" si="18"/>
        <v>2.916666666666659</v>
      </c>
      <c r="B351" s="144">
        <v>44711</v>
      </c>
      <c r="C351" s="145">
        <v>0.52650462962962963</v>
      </c>
      <c r="D351" s="146">
        <v>63.9</v>
      </c>
      <c r="E351" s="146">
        <v>0</v>
      </c>
      <c r="F351" s="146">
        <v>85.1</v>
      </c>
      <c r="G351" s="146">
        <v>23.6</v>
      </c>
      <c r="H351" s="146">
        <v>23.6</v>
      </c>
      <c r="I351" s="146">
        <v>24.2</v>
      </c>
      <c r="J351" s="146">
        <v>20</v>
      </c>
      <c r="K351" s="146">
        <v>0.7</v>
      </c>
      <c r="L351" s="146">
        <v>0.13700000000000001</v>
      </c>
      <c r="M351" s="146">
        <f t="shared" si="17"/>
        <v>14</v>
      </c>
      <c r="N351" s="146">
        <f t="shared" si="19"/>
        <v>1648</v>
      </c>
    </row>
    <row r="352" spans="1:14">
      <c r="A352" s="146">
        <f t="shared" si="18"/>
        <v>2.9249999999999923</v>
      </c>
      <c r="B352" s="144">
        <v>44711</v>
      </c>
      <c r="C352" s="145">
        <v>0.52685185185185179</v>
      </c>
      <c r="D352" s="146">
        <v>63.9</v>
      </c>
      <c r="E352" s="146">
        <v>0</v>
      </c>
      <c r="F352" s="146">
        <v>85.1</v>
      </c>
      <c r="G352" s="146">
        <v>23.6</v>
      </c>
      <c r="H352" s="146">
        <v>23.6</v>
      </c>
      <c r="I352" s="146">
        <v>24.2</v>
      </c>
      <c r="J352" s="146">
        <v>20</v>
      </c>
      <c r="K352" s="146">
        <v>0.7</v>
      </c>
      <c r="L352" s="146">
        <v>0.13700000000000001</v>
      </c>
      <c r="M352" s="146">
        <f t="shared" si="17"/>
        <v>14</v>
      </c>
      <c r="N352" s="146">
        <f t="shared" si="19"/>
        <v>1655</v>
      </c>
    </row>
    <row r="353" spans="1:14">
      <c r="A353" s="146">
        <f t="shared" si="18"/>
        <v>2.9333333333333256</v>
      </c>
      <c r="B353" s="144">
        <v>44711</v>
      </c>
      <c r="C353" s="145">
        <v>0.52721064814814811</v>
      </c>
      <c r="D353" s="146">
        <v>63.9</v>
      </c>
      <c r="E353" s="146">
        <v>0</v>
      </c>
      <c r="F353" s="146">
        <v>85.8</v>
      </c>
      <c r="G353" s="146">
        <v>23.6</v>
      </c>
      <c r="H353" s="146">
        <v>23.6</v>
      </c>
      <c r="I353" s="146">
        <v>24.2</v>
      </c>
      <c r="J353" s="146">
        <v>20</v>
      </c>
      <c r="K353" s="146">
        <v>0.7</v>
      </c>
      <c r="L353" s="146">
        <v>0.13800000000000001</v>
      </c>
      <c r="M353" s="146">
        <f t="shared" si="17"/>
        <v>14</v>
      </c>
      <c r="N353" s="146">
        <f t="shared" si="19"/>
        <v>1662</v>
      </c>
    </row>
    <row r="354" spans="1:14">
      <c r="A354" s="146">
        <f t="shared" si="18"/>
        <v>2.9416666666666589</v>
      </c>
      <c r="B354" s="144">
        <v>44711</v>
      </c>
      <c r="C354" s="145">
        <v>0.52755787037037039</v>
      </c>
      <c r="D354" s="146">
        <v>63.2</v>
      </c>
      <c r="E354" s="146">
        <v>0</v>
      </c>
      <c r="F354" s="146">
        <v>85.8</v>
      </c>
      <c r="G354" s="146">
        <v>23.6</v>
      </c>
      <c r="H354" s="146">
        <v>23.8</v>
      </c>
      <c r="I354" s="146">
        <v>24.2</v>
      </c>
      <c r="J354" s="146">
        <v>20</v>
      </c>
      <c r="K354" s="146">
        <v>0.7</v>
      </c>
      <c r="L354" s="146">
        <v>0.13800000000000001</v>
      </c>
      <c r="M354" s="146">
        <f t="shared" si="17"/>
        <v>14</v>
      </c>
      <c r="N354" s="146">
        <f t="shared" si="19"/>
        <v>1669</v>
      </c>
    </row>
    <row r="355" spans="1:14">
      <c r="A355" s="146">
        <f t="shared" si="18"/>
        <v>2.9499999999999922</v>
      </c>
      <c r="B355" s="144">
        <v>44711</v>
      </c>
      <c r="C355" s="145">
        <v>0.52790509259259266</v>
      </c>
      <c r="D355" s="146">
        <v>63.2</v>
      </c>
      <c r="E355" s="146">
        <v>0</v>
      </c>
      <c r="F355" s="146">
        <v>86.4</v>
      </c>
      <c r="G355" s="146">
        <v>23.6</v>
      </c>
      <c r="H355" s="146">
        <v>23.7</v>
      </c>
      <c r="I355" s="146">
        <v>24.2</v>
      </c>
      <c r="J355" s="146">
        <v>20</v>
      </c>
      <c r="K355" s="146">
        <v>0.7</v>
      </c>
      <c r="L355" s="146">
        <v>0.13900000000000001</v>
      </c>
      <c r="M355" s="146">
        <f t="shared" si="17"/>
        <v>14</v>
      </c>
      <c r="N355" s="146">
        <f t="shared" si="19"/>
        <v>1676</v>
      </c>
    </row>
    <row r="356" spans="1:14">
      <c r="A356" s="146">
        <f t="shared" si="18"/>
        <v>2.9583333333333255</v>
      </c>
      <c r="B356" s="144">
        <v>44711</v>
      </c>
      <c r="C356" s="145">
        <v>0.52825231481481483</v>
      </c>
      <c r="D356" s="146">
        <v>63.2</v>
      </c>
      <c r="E356" s="146">
        <v>0</v>
      </c>
      <c r="F356" s="146">
        <v>86.4</v>
      </c>
      <c r="G356" s="146">
        <v>23.6</v>
      </c>
      <c r="H356" s="146">
        <v>23.7</v>
      </c>
      <c r="I356" s="146">
        <v>24.2</v>
      </c>
      <c r="J356" s="146">
        <v>20</v>
      </c>
      <c r="K356" s="146">
        <v>0.7</v>
      </c>
      <c r="L356" s="146">
        <v>0.14000000000000001</v>
      </c>
      <c r="M356" s="146">
        <f t="shared" si="17"/>
        <v>14</v>
      </c>
      <c r="N356" s="146">
        <f t="shared" si="19"/>
        <v>1683</v>
      </c>
    </row>
    <row r="357" spans="1:14">
      <c r="A357" s="146">
        <f t="shared" si="18"/>
        <v>2.9666666666666588</v>
      </c>
      <c r="B357" s="144">
        <v>44711</v>
      </c>
      <c r="C357" s="145">
        <v>0.52859953703703699</v>
      </c>
      <c r="D357" s="146">
        <v>62.5</v>
      </c>
      <c r="E357" s="146">
        <v>0</v>
      </c>
      <c r="F357" s="146">
        <v>87</v>
      </c>
      <c r="G357" s="146">
        <v>23.6</v>
      </c>
      <c r="H357" s="146">
        <v>23.7</v>
      </c>
      <c r="I357" s="146">
        <v>24.2</v>
      </c>
      <c r="J357" s="146">
        <v>20</v>
      </c>
      <c r="K357" s="146">
        <v>0.7</v>
      </c>
      <c r="L357" s="146">
        <v>0.14000000000000001</v>
      </c>
      <c r="M357" s="146">
        <f t="shared" si="17"/>
        <v>14</v>
      </c>
      <c r="N357" s="146">
        <f t="shared" si="19"/>
        <v>1690</v>
      </c>
    </row>
    <row r="358" spans="1:14">
      <c r="A358" s="146">
        <f t="shared" si="18"/>
        <v>2.9749999999999921</v>
      </c>
      <c r="B358" s="144">
        <v>44711</v>
      </c>
      <c r="C358" s="145">
        <v>0.52894675925925927</v>
      </c>
      <c r="D358" s="146">
        <v>61.8</v>
      </c>
      <c r="E358" s="146">
        <v>0</v>
      </c>
      <c r="F358" s="146">
        <v>87</v>
      </c>
      <c r="G358" s="146">
        <v>23.6</v>
      </c>
      <c r="H358" s="146">
        <v>23.7</v>
      </c>
      <c r="I358" s="146">
        <v>24.2</v>
      </c>
      <c r="J358" s="146">
        <v>20</v>
      </c>
      <c r="K358" s="146">
        <v>0.7</v>
      </c>
      <c r="L358" s="146">
        <v>0.14099999999999999</v>
      </c>
      <c r="M358" s="146">
        <f t="shared" si="17"/>
        <v>14</v>
      </c>
      <c r="N358" s="146">
        <f t="shared" si="19"/>
        <v>1697</v>
      </c>
    </row>
    <row r="359" spans="1:14">
      <c r="A359" s="146">
        <f t="shared" si="18"/>
        <v>2.9833333333333254</v>
      </c>
      <c r="B359" s="144">
        <v>44711</v>
      </c>
      <c r="C359" s="145">
        <v>0.52929398148148155</v>
      </c>
      <c r="D359" s="146">
        <v>61.8</v>
      </c>
      <c r="E359" s="146">
        <v>0</v>
      </c>
      <c r="F359" s="146">
        <v>87.7</v>
      </c>
      <c r="G359" s="146">
        <v>23.6</v>
      </c>
      <c r="H359" s="146">
        <v>23.7</v>
      </c>
      <c r="I359" s="146">
        <v>24.2</v>
      </c>
      <c r="J359" s="146">
        <v>20</v>
      </c>
      <c r="K359" s="146">
        <v>0.7</v>
      </c>
      <c r="L359" s="146">
        <v>0.14099999999999999</v>
      </c>
      <c r="M359" s="146">
        <f t="shared" si="17"/>
        <v>14</v>
      </c>
      <c r="N359" s="146">
        <f t="shared" si="19"/>
        <v>1704</v>
      </c>
    </row>
    <row r="360" spans="1:14">
      <c r="A360" s="146">
        <f t="shared" si="18"/>
        <v>2.9916666666666587</v>
      </c>
      <c r="B360" s="144">
        <v>44711</v>
      </c>
      <c r="C360" s="145">
        <v>0.52964120370370371</v>
      </c>
      <c r="D360" s="146">
        <v>61.8</v>
      </c>
      <c r="E360" s="146">
        <v>0</v>
      </c>
      <c r="F360" s="146">
        <v>87.7</v>
      </c>
      <c r="G360" s="146">
        <v>23.6</v>
      </c>
      <c r="H360" s="146">
        <v>23.7</v>
      </c>
      <c r="I360" s="146">
        <v>24.2</v>
      </c>
      <c r="J360" s="146">
        <v>20</v>
      </c>
      <c r="K360" s="146">
        <v>0.7</v>
      </c>
      <c r="L360" s="146">
        <v>0.14199999999999999</v>
      </c>
      <c r="M360" s="146">
        <f t="shared" si="17"/>
        <v>14</v>
      </c>
      <c r="N360" s="146">
        <f t="shared" si="19"/>
        <v>1711</v>
      </c>
    </row>
    <row r="361" spans="1:14">
      <c r="A361" s="146">
        <f t="shared" si="18"/>
        <v>2.999999999999992</v>
      </c>
      <c r="B361" s="144">
        <v>44711</v>
      </c>
      <c r="C361" s="145">
        <v>0.52998842592592588</v>
      </c>
      <c r="D361" s="146">
        <v>61.8</v>
      </c>
      <c r="E361" s="146">
        <v>0</v>
      </c>
      <c r="F361" s="146">
        <v>88.3</v>
      </c>
      <c r="G361" s="146">
        <v>23.6</v>
      </c>
      <c r="H361" s="146">
        <v>23.6</v>
      </c>
      <c r="I361" s="146">
        <v>24.1</v>
      </c>
      <c r="J361" s="146">
        <v>20</v>
      </c>
      <c r="K361" s="146">
        <v>0.7</v>
      </c>
      <c r="L361" s="146">
        <v>0.14199999999999999</v>
      </c>
      <c r="M361" s="146">
        <f t="shared" si="17"/>
        <v>14</v>
      </c>
      <c r="N361" s="146">
        <f t="shared" si="19"/>
        <v>1718</v>
      </c>
    </row>
    <row r="362" spans="1:14">
      <c r="A362" s="146">
        <f t="shared" si="18"/>
        <v>3.0083333333333253</v>
      </c>
      <c r="B362" s="144">
        <v>44711</v>
      </c>
      <c r="C362" s="145">
        <v>0.53033564814814815</v>
      </c>
      <c r="D362" s="146">
        <v>61.2</v>
      </c>
      <c r="E362" s="146">
        <v>0</v>
      </c>
      <c r="F362" s="146">
        <v>88.9</v>
      </c>
      <c r="G362" s="146">
        <v>23.6</v>
      </c>
      <c r="H362" s="146">
        <v>23.7</v>
      </c>
      <c r="I362" s="146">
        <v>24.2</v>
      </c>
      <c r="J362" s="146">
        <v>20</v>
      </c>
      <c r="K362" s="146">
        <v>0.7</v>
      </c>
      <c r="L362" s="146">
        <v>0.14299999999999999</v>
      </c>
      <c r="M362" s="146">
        <f t="shared" si="17"/>
        <v>14</v>
      </c>
      <c r="N362" s="146">
        <f t="shared" si="19"/>
        <v>1725</v>
      </c>
    </row>
    <row r="363" spans="1:14">
      <c r="A363" s="146">
        <f t="shared" si="18"/>
        <v>3.0166666666666586</v>
      </c>
      <c r="B363" s="144">
        <v>44711</v>
      </c>
      <c r="C363" s="145">
        <v>0.53068287037037043</v>
      </c>
      <c r="D363" s="146">
        <v>61.2</v>
      </c>
      <c r="E363" s="146">
        <v>0</v>
      </c>
      <c r="F363" s="146">
        <v>88.9</v>
      </c>
      <c r="G363" s="146">
        <v>23.6</v>
      </c>
      <c r="H363" s="146">
        <v>23.7</v>
      </c>
      <c r="I363" s="146">
        <v>24.2</v>
      </c>
      <c r="J363" s="146">
        <v>20</v>
      </c>
      <c r="K363" s="146">
        <v>0.8</v>
      </c>
      <c r="L363" s="146">
        <v>0.14399999999999999</v>
      </c>
      <c r="M363" s="146">
        <f t="shared" si="17"/>
        <v>16</v>
      </c>
      <c r="N363" s="146">
        <f t="shared" si="19"/>
        <v>1733</v>
      </c>
    </row>
    <row r="364" spans="1:14">
      <c r="A364" s="146">
        <f t="shared" si="18"/>
        <v>3.0249999999999919</v>
      </c>
      <c r="B364" s="144">
        <v>44711</v>
      </c>
      <c r="C364" s="145">
        <v>0.5310300925925926</v>
      </c>
      <c r="D364" s="146">
        <v>61.2</v>
      </c>
      <c r="E364" s="146">
        <v>0</v>
      </c>
      <c r="F364" s="146">
        <v>89.6</v>
      </c>
      <c r="G364" s="146">
        <v>23.5</v>
      </c>
      <c r="H364" s="146">
        <v>23.6</v>
      </c>
      <c r="I364" s="146">
        <v>24.2</v>
      </c>
      <c r="J364" s="146">
        <v>20</v>
      </c>
      <c r="K364" s="146">
        <v>0.8</v>
      </c>
      <c r="L364" s="146">
        <v>0.14399999999999999</v>
      </c>
      <c r="M364" s="146">
        <f t="shared" si="17"/>
        <v>16</v>
      </c>
      <c r="N364" s="146">
        <f t="shared" si="19"/>
        <v>1741</v>
      </c>
    </row>
    <row r="365" spans="1:14">
      <c r="A365" s="146">
        <f t="shared" si="18"/>
        <v>3.0333333333333252</v>
      </c>
      <c r="B365" s="144">
        <v>44711</v>
      </c>
      <c r="C365" s="145">
        <v>0.53137731481481476</v>
      </c>
      <c r="D365" s="146">
        <v>60.5</v>
      </c>
      <c r="E365" s="146">
        <v>0</v>
      </c>
      <c r="F365" s="146">
        <v>89.6</v>
      </c>
      <c r="G365" s="146">
        <v>23.6</v>
      </c>
      <c r="H365" s="146">
        <v>23.7</v>
      </c>
      <c r="I365" s="146">
        <v>24.2</v>
      </c>
      <c r="J365" s="146">
        <v>20</v>
      </c>
      <c r="K365" s="146">
        <v>0.8</v>
      </c>
      <c r="L365" s="146">
        <v>0.14499999999999999</v>
      </c>
      <c r="M365" s="146">
        <f t="shared" si="17"/>
        <v>16</v>
      </c>
      <c r="N365" s="146">
        <f t="shared" si="19"/>
        <v>1749</v>
      </c>
    </row>
    <row r="366" spans="1:14">
      <c r="A366" s="146">
        <f t="shared" si="18"/>
        <v>3.0416666666666585</v>
      </c>
      <c r="B366" s="144">
        <v>44711</v>
      </c>
      <c r="C366" s="145">
        <v>0.53172453703703704</v>
      </c>
      <c r="D366" s="146">
        <v>60.5</v>
      </c>
      <c r="E366" s="146">
        <v>0</v>
      </c>
      <c r="F366" s="146">
        <v>90.2</v>
      </c>
      <c r="G366" s="146">
        <v>23.6</v>
      </c>
      <c r="H366" s="146">
        <v>23.7</v>
      </c>
      <c r="I366" s="146">
        <v>24.2</v>
      </c>
      <c r="J366" s="146">
        <v>20</v>
      </c>
      <c r="K366" s="146">
        <v>0.8</v>
      </c>
      <c r="L366" s="146">
        <v>0.14599999999999999</v>
      </c>
      <c r="M366" s="146">
        <f t="shared" si="17"/>
        <v>16</v>
      </c>
      <c r="N366" s="146">
        <f t="shared" si="19"/>
        <v>1757</v>
      </c>
    </row>
    <row r="367" spans="1:14">
      <c r="A367" s="146">
        <f t="shared" si="18"/>
        <v>3.0499999999999918</v>
      </c>
      <c r="B367" s="144">
        <v>44711</v>
      </c>
      <c r="C367" s="145">
        <v>0.53207175925925931</v>
      </c>
      <c r="D367" s="146">
        <v>60.5</v>
      </c>
      <c r="E367" s="146">
        <v>0</v>
      </c>
      <c r="F367" s="146">
        <v>90.2</v>
      </c>
      <c r="G367" s="146">
        <v>23.6</v>
      </c>
      <c r="H367" s="146">
        <v>23.6</v>
      </c>
      <c r="I367" s="146">
        <v>24.2</v>
      </c>
      <c r="J367" s="146">
        <v>20</v>
      </c>
      <c r="K367" s="146">
        <v>0.8</v>
      </c>
      <c r="L367" s="146">
        <v>0.14599999999999999</v>
      </c>
      <c r="M367" s="146">
        <f t="shared" si="17"/>
        <v>16</v>
      </c>
      <c r="N367" s="146">
        <f t="shared" si="19"/>
        <v>1765</v>
      </c>
    </row>
    <row r="368" spans="1:14">
      <c r="A368" s="146">
        <f t="shared" si="18"/>
        <v>3.0583333333333251</v>
      </c>
      <c r="B368" s="144">
        <v>44711</v>
      </c>
      <c r="C368" s="145">
        <v>0.53241898148148148</v>
      </c>
      <c r="D368" s="146">
        <v>59.8</v>
      </c>
      <c r="E368" s="146">
        <v>0</v>
      </c>
      <c r="F368" s="146">
        <v>90.8</v>
      </c>
      <c r="G368" s="146">
        <v>23.7</v>
      </c>
      <c r="H368" s="146">
        <v>23.7</v>
      </c>
      <c r="I368" s="146">
        <v>24.2</v>
      </c>
      <c r="J368" s="146">
        <v>20</v>
      </c>
      <c r="K368" s="146">
        <v>0.8</v>
      </c>
      <c r="L368" s="146">
        <v>0.14699999999999999</v>
      </c>
      <c r="M368" s="146">
        <f t="shared" si="17"/>
        <v>16</v>
      </c>
      <c r="N368" s="146">
        <f t="shared" si="19"/>
        <v>1773</v>
      </c>
    </row>
    <row r="369" spans="1:14">
      <c r="A369" s="146">
        <f t="shared" si="18"/>
        <v>3.0666666666666584</v>
      </c>
      <c r="B369" s="144">
        <v>44711</v>
      </c>
      <c r="C369" s="145">
        <v>0.53276620370370364</v>
      </c>
      <c r="D369" s="146">
        <v>59.8</v>
      </c>
      <c r="E369" s="146">
        <v>0</v>
      </c>
      <c r="F369" s="146">
        <v>90.8</v>
      </c>
      <c r="G369" s="146">
        <v>23.6</v>
      </c>
      <c r="H369" s="146">
        <v>23.6</v>
      </c>
      <c r="I369" s="146">
        <v>24.2</v>
      </c>
      <c r="J369" s="146">
        <v>20</v>
      </c>
      <c r="K369" s="146">
        <v>0.8</v>
      </c>
      <c r="L369" s="146">
        <v>0.14799999999999999</v>
      </c>
      <c r="M369" s="146">
        <f t="shared" si="17"/>
        <v>16</v>
      </c>
      <c r="N369" s="146">
        <f t="shared" si="19"/>
        <v>1781</v>
      </c>
    </row>
    <row r="370" spans="1:14">
      <c r="A370" s="146">
        <f t="shared" si="18"/>
        <v>3.0749999999999917</v>
      </c>
      <c r="B370" s="144">
        <v>44711</v>
      </c>
      <c r="C370" s="145">
        <v>0.53311342592592592</v>
      </c>
      <c r="D370" s="146">
        <v>59.1</v>
      </c>
      <c r="E370" s="146">
        <v>0</v>
      </c>
      <c r="F370" s="146">
        <v>91.5</v>
      </c>
      <c r="G370" s="146">
        <v>23.6</v>
      </c>
      <c r="H370" s="146">
        <v>23.7</v>
      </c>
      <c r="I370" s="146">
        <v>24.3</v>
      </c>
      <c r="J370" s="146">
        <v>20</v>
      </c>
      <c r="K370" s="146">
        <v>0.8</v>
      </c>
      <c r="L370" s="146">
        <v>0.14799999999999999</v>
      </c>
      <c r="M370" s="146">
        <f t="shared" si="17"/>
        <v>16</v>
      </c>
      <c r="N370" s="146">
        <f t="shared" si="19"/>
        <v>1789</v>
      </c>
    </row>
    <row r="371" spans="1:14">
      <c r="A371" s="146">
        <f t="shared" si="18"/>
        <v>3.083333333333325</v>
      </c>
      <c r="B371" s="144">
        <v>44711</v>
      </c>
      <c r="C371" s="145">
        <v>0.5334606481481482</v>
      </c>
      <c r="D371" s="146">
        <v>59.1</v>
      </c>
      <c r="E371" s="146">
        <v>0</v>
      </c>
      <c r="F371" s="146">
        <v>92.1</v>
      </c>
      <c r="G371" s="146">
        <v>23.6</v>
      </c>
      <c r="H371" s="146">
        <v>23.7</v>
      </c>
      <c r="I371" s="146">
        <v>24.2</v>
      </c>
      <c r="J371" s="146">
        <v>20</v>
      </c>
      <c r="K371" s="146">
        <v>0.8</v>
      </c>
      <c r="L371" s="146">
        <v>0.14899999999999999</v>
      </c>
      <c r="M371" s="146">
        <f t="shared" si="17"/>
        <v>16</v>
      </c>
      <c r="N371" s="146">
        <f t="shared" si="19"/>
        <v>1797</v>
      </c>
    </row>
    <row r="372" spans="1:14">
      <c r="A372" s="146">
        <f t="shared" si="18"/>
        <v>3.0916666666666583</v>
      </c>
      <c r="B372" s="144">
        <v>44711</v>
      </c>
      <c r="C372" s="145">
        <v>0.53380787037037036</v>
      </c>
      <c r="D372" s="146">
        <v>58.5</v>
      </c>
      <c r="E372" s="146">
        <v>0</v>
      </c>
      <c r="F372" s="146">
        <v>92.1</v>
      </c>
      <c r="G372" s="146">
        <v>23.6</v>
      </c>
      <c r="H372" s="146">
        <v>23.6</v>
      </c>
      <c r="I372" s="146">
        <v>24.3</v>
      </c>
      <c r="J372" s="146">
        <v>20</v>
      </c>
      <c r="K372" s="146">
        <v>0.8</v>
      </c>
      <c r="L372" s="146">
        <v>0.15</v>
      </c>
      <c r="M372" s="146">
        <f t="shared" si="17"/>
        <v>16</v>
      </c>
      <c r="N372" s="146">
        <f t="shared" si="19"/>
        <v>1805</v>
      </c>
    </row>
    <row r="373" spans="1:14">
      <c r="A373" s="146">
        <f t="shared" si="18"/>
        <v>3.0999999999999917</v>
      </c>
      <c r="B373" s="144">
        <v>44711</v>
      </c>
      <c r="C373" s="145">
        <v>0.53415509259259253</v>
      </c>
      <c r="D373" s="146">
        <v>58.5</v>
      </c>
      <c r="E373" s="146">
        <v>0</v>
      </c>
      <c r="F373" s="146">
        <v>92.8</v>
      </c>
      <c r="G373" s="146">
        <v>23.7</v>
      </c>
      <c r="H373" s="146">
        <v>23.8</v>
      </c>
      <c r="I373" s="146">
        <v>24.2</v>
      </c>
      <c r="J373" s="146">
        <v>20</v>
      </c>
      <c r="K373" s="146">
        <v>0.8</v>
      </c>
      <c r="L373" s="146">
        <v>0.15</v>
      </c>
      <c r="M373" s="146">
        <f t="shared" si="17"/>
        <v>16</v>
      </c>
      <c r="N373" s="146">
        <f t="shared" si="19"/>
        <v>1813</v>
      </c>
    </row>
    <row r="374" spans="1:14">
      <c r="A374" s="146">
        <f t="shared" si="18"/>
        <v>3.108333333333325</v>
      </c>
      <c r="B374" s="144">
        <v>44711</v>
      </c>
      <c r="C374" s="145">
        <v>0.53450231481481481</v>
      </c>
      <c r="D374" s="146">
        <v>58.5</v>
      </c>
      <c r="E374" s="146">
        <v>0</v>
      </c>
      <c r="F374" s="146">
        <v>92.8</v>
      </c>
      <c r="G374" s="146">
        <v>23.6</v>
      </c>
      <c r="H374" s="146">
        <v>23.7</v>
      </c>
      <c r="I374" s="146">
        <v>24.2</v>
      </c>
      <c r="J374" s="146">
        <v>20</v>
      </c>
      <c r="K374" s="146">
        <v>0.8</v>
      </c>
      <c r="L374" s="146">
        <v>0.151</v>
      </c>
      <c r="M374" s="146">
        <f t="shared" si="17"/>
        <v>16</v>
      </c>
      <c r="N374" s="146">
        <f t="shared" si="19"/>
        <v>1821</v>
      </c>
    </row>
    <row r="375" spans="1:14">
      <c r="A375" s="146">
        <f t="shared" si="18"/>
        <v>3.1166666666666583</v>
      </c>
      <c r="B375" s="144">
        <v>44711</v>
      </c>
      <c r="C375" s="145">
        <v>0.53484953703703708</v>
      </c>
      <c r="D375" s="146">
        <v>58.5</v>
      </c>
      <c r="E375" s="146">
        <v>0</v>
      </c>
      <c r="F375" s="146">
        <v>93.4</v>
      </c>
      <c r="G375" s="146">
        <v>23.7</v>
      </c>
      <c r="H375" s="146">
        <v>23.7</v>
      </c>
      <c r="I375" s="146">
        <v>24.3</v>
      </c>
      <c r="J375" s="146">
        <v>20</v>
      </c>
      <c r="K375" s="146">
        <v>0.8</v>
      </c>
      <c r="L375" s="146">
        <v>0.152</v>
      </c>
      <c r="M375" s="146">
        <f t="shared" si="17"/>
        <v>16</v>
      </c>
      <c r="N375" s="146">
        <f t="shared" si="19"/>
        <v>1829</v>
      </c>
    </row>
    <row r="376" spans="1:14">
      <c r="A376" s="146">
        <f t="shared" si="18"/>
        <v>3.1249999999999916</v>
      </c>
      <c r="B376" s="144">
        <v>44711</v>
      </c>
      <c r="C376" s="145">
        <v>0.53519675925925925</v>
      </c>
      <c r="D376" s="146">
        <v>57.8</v>
      </c>
      <c r="E376" s="146">
        <v>0</v>
      </c>
      <c r="F376" s="146">
        <v>93.4</v>
      </c>
      <c r="G376" s="146">
        <v>23.7</v>
      </c>
      <c r="H376" s="146">
        <v>23.7</v>
      </c>
      <c r="I376" s="146">
        <v>24.3</v>
      </c>
      <c r="J376" s="146">
        <v>20</v>
      </c>
      <c r="K376" s="146">
        <v>0.8</v>
      </c>
      <c r="L376" s="146">
        <v>0.152</v>
      </c>
      <c r="M376" s="146">
        <f t="shared" si="17"/>
        <v>16</v>
      </c>
      <c r="N376" s="146">
        <f t="shared" si="19"/>
        <v>1837</v>
      </c>
    </row>
    <row r="377" spans="1:14">
      <c r="A377" s="146">
        <f t="shared" si="18"/>
        <v>3.1333333333333249</v>
      </c>
      <c r="B377" s="144">
        <v>44711</v>
      </c>
      <c r="C377" s="145">
        <v>0.53554398148148141</v>
      </c>
      <c r="D377" s="146">
        <v>57.8</v>
      </c>
      <c r="E377" s="146">
        <v>0</v>
      </c>
      <c r="F377" s="146">
        <v>94</v>
      </c>
      <c r="G377" s="146">
        <v>23.6</v>
      </c>
      <c r="H377" s="146">
        <v>23.7</v>
      </c>
      <c r="I377" s="146">
        <v>24.2</v>
      </c>
      <c r="J377" s="146">
        <v>20</v>
      </c>
      <c r="K377" s="146">
        <v>0.8</v>
      </c>
      <c r="L377" s="146">
        <v>0.153</v>
      </c>
      <c r="M377" s="146">
        <f t="shared" si="17"/>
        <v>16</v>
      </c>
      <c r="N377" s="146">
        <f t="shared" si="19"/>
        <v>1845</v>
      </c>
    </row>
    <row r="378" spans="1:14">
      <c r="A378" s="146">
        <f t="shared" si="18"/>
        <v>3.1416666666666582</v>
      </c>
      <c r="B378" s="144">
        <v>44711</v>
      </c>
      <c r="C378" s="145">
        <v>0.53589120370370369</v>
      </c>
      <c r="D378" s="146">
        <v>57.8</v>
      </c>
      <c r="E378" s="146">
        <v>0</v>
      </c>
      <c r="F378" s="146">
        <v>94</v>
      </c>
      <c r="G378" s="146">
        <v>23.6</v>
      </c>
      <c r="H378" s="146">
        <v>23.7</v>
      </c>
      <c r="I378" s="146">
        <v>24.2</v>
      </c>
      <c r="J378" s="146">
        <v>20</v>
      </c>
      <c r="K378" s="146">
        <v>0.8</v>
      </c>
      <c r="L378" s="146">
        <v>0.154</v>
      </c>
      <c r="M378" s="146">
        <f t="shared" si="17"/>
        <v>16</v>
      </c>
      <c r="N378" s="146">
        <f t="shared" si="19"/>
        <v>1853</v>
      </c>
    </row>
    <row r="379" spans="1:14">
      <c r="A379" s="146">
        <f t="shared" si="18"/>
        <v>3.1499999999999915</v>
      </c>
      <c r="B379" s="144">
        <v>44711</v>
      </c>
      <c r="C379" s="145">
        <v>0.53623842592592597</v>
      </c>
      <c r="D379" s="146">
        <v>57.1</v>
      </c>
      <c r="E379" s="146">
        <v>0</v>
      </c>
      <c r="F379" s="146">
        <v>94.7</v>
      </c>
      <c r="G379" s="146">
        <v>23.6</v>
      </c>
      <c r="H379" s="146">
        <v>23.7</v>
      </c>
      <c r="I379" s="146">
        <v>24.2</v>
      </c>
      <c r="J379" s="146">
        <v>20</v>
      </c>
      <c r="K379" s="146">
        <v>0.8</v>
      </c>
      <c r="L379" s="146">
        <v>0.154</v>
      </c>
      <c r="M379" s="146">
        <f t="shared" si="17"/>
        <v>16</v>
      </c>
      <c r="N379" s="146">
        <f t="shared" si="19"/>
        <v>1861</v>
      </c>
    </row>
    <row r="380" spans="1:14">
      <c r="A380" s="146">
        <f t="shared" si="18"/>
        <v>3.1583333333333248</v>
      </c>
      <c r="B380" s="144">
        <v>44711</v>
      </c>
      <c r="C380" s="145">
        <v>0.53658564814814813</v>
      </c>
      <c r="D380" s="146">
        <v>57.1</v>
      </c>
      <c r="E380" s="146">
        <v>0</v>
      </c>
      <c r="F380" s="146">
        <v>94.7</v>
      </c>
      <c r="G380" s="146">
        <v>23.7</v>
      </c>
      <c r="H380" s="146">
        <v>23.7</v>
      </c>
      <c r="I380" s="146">
        <v>24.3</v>
      </c>
      <c r="J380" s="146">
        <v>20</v>
      </c>
      <c r="K380" s="146">
        <v>0.8</v>
      </c>
      <c r="L380" s="146">
        <v>0.155</v>
      </c>
      <c r="M380" s="146">
        <f t="shared" si="17"/>
        <v>16</v>
      </c>
      <c r="N380" s="146">
        <f t="shared" si="19"/>
        <v>1869</v>
      </c>
    </row>
    <row r="381" spans="1:14">
      <c r="A381" s="146">
        <f t="shared" si="18"/>
        <v>3.1666666666666581</v>
      </c>
      <c r="B381" s="144">
        <v>44711</v>
      </c>
      <c r="C381" s="145">
        <v>0.5369328703703703</v>
      </c>
      <c r="D381" s="146">
        <v>57.1</v>
      </c>
      <c r="E381" s="146">
        <v>0</v>
      </c>
      <c r="F381" s="146">
        <v>95.3</v>
      </c>
      <c r="G381" s="146">
        <v>23.7</v>
      </c>
      <c r="H381" s="146">
        <v>23.8</v>
      </c>
      <c r="I381" s="146">
        <v>24.2</v>
      </c>
      <c r="J381" s="146">
        <v>20</v>
      </c>
      <c r="K381" s="146">
        <v>0.8</v>
      </c>
      <c r="L381" s="146">
        <v>0.156</v>
      </c>
      <c r="M381" s="146">
        <f t="shared" si="17"/>
        <v>16</v>
      </c>
      <c r="N381" s="146">
        <f t="shared" si="19"/>
        <v>1877</v>
      </c>
    </row>
    <row r="382" spans="1:14">
      <c r="A382" s="146">
        <f t="shared" si="18"/>
        <v>3.1749999999999914</v>
      </c>
      <c r="B382" s="144">
        <v>44711</v>
      </c>
      <c r="C382" s="145">
        <v>0.53728009259259257</v>
      </c>
      <c r="D382" s="146">
        <v>56.4</v>
      </c>
      <c r="E382" s="146">
        <v>0</v>
      </c>
      <c r="F382" s="146">
        <v>95.3</v>
      </c>
      <c r="G382" s="146">
        <v>23.7</v>
      </c>
      <c r="H382" s="146">
        <v>23.7</v>
      </c>
      <c r="I382" s="146">
        <v>24.2</v>
      </c>
      <c r="J382" s="146">
        <v>20</v>
      </c>
      <c r="K382" s="146">
        <v>0.8</v>
      </c>
      <c r="L382" s="146">
        <v>0.156</v>
      </c>
      <c r="M382" s="146">
        <f t="shared" si="17"/>
        <v>16</v>
      </c>
      <c r="N382" s="146">
        <f t="shared" si="19"/>
        <v>1885</v>
      </c>
    </row>
    <row r="383" spans="1:14">
      <c r="A383" s="146">
        <f t="shared" si="18"/>
        <v>3.1833333333333247</v>
      </c>
      <c r="B383" s="144">
        <v>44711</v>
      </c>
      <c r="C383" s="145">
        <v>0.53763888888888889</v>
      </c>
      <c r="D383" s="146">
        <v>56.4</v>
      </c>
      <c r="E383" s="146">
        <v>0</v>
      </c>
      <c r="F383" s="146">
        <v>95.9</v>
      </c>
      <c r="G383" s="146">
        <v>23.7</v>
      </c>
      <c r="H383" s="146">
        <v>23.7</v>
      </c>
      <c r="I383" s="146">
        <v>24.2</v>
      </c>
      <c r="J383" s="146">
        <v>20</v>
      </c>
      <c r="K383" s="146">
        <v>0.8</v>
      </c>
      <c r="L383" s="146">
        <v>0.157</v>
      </c>
      <c r="M383" s="146">
        <f t="shared" si="17"/>
        <v>16</v>
      </c>
      <c r="N383" s="146">
        <f t="shared" si="19"/>
        <v>1893</v>
      </c>
    </row>
    <row r="384" spans="1:14">
      <c r="A384" s="146">
        <f t="shared" si="18"/>
        <v>3.191666666666658</v>
      </c>
      <c r="B384" s="144">
        <v>44711</v>
      </c>
      <c r="C384" s="145">
        <v>0.53798611111111116</v>
      </c>
      <c r="D384" s="146">
        <v>55.8</v>
      </c>
      <c r="E384" s="146">
        <v>0</v>
      </c>
      <c r="F384" s="146">
        <v>95.9</v>
      </c>
      <c r="G384" s="146">
        <v>23.6</v>
      </c>
      <c r="H384" s="146">
        <v>23.7</v>
      </c>
      <c r="I384" s="146">
        <v>24.2</v>
      </c>
      <c r="J384" s="146">
        <v>20</v>
      </c>
      <c r="K384" s="146">
        <v>0.8</v>
      </c>
      <c r="L384" s="146">
        <v>0.158</v>
      </c>
      <c r="M384" s="146">
        <f t="shared" si="17"/>
        <v>16</v>
      </c>
      <c r="N384" s="146">
        <f t="shared" si="19"/>
        <v>1901</v>
      </c>
    </row>
    <row r="385" spans="1:14">
      <c r="A385" s="146">
        <f t="shared" si="18"/>
        <v>3.1999999999999913</v>
      </c>
      <c r="B385" s="144">
        <v>44711</v>
      </c>
      <c r="C385" s="145">
        <v>0.53833333333333333</v>
      </c>
      <c r="D385" s="146">
        <v>55.8</v>
      </c>
      <c r="E385" s="146">
        <v>0</v>
      </c>
      <c r="F385" s="146">
        <v>96.6</v>
      </c>
      <c r="G385" s="146">
        <v>23.6</v>
      </c>
      <c r="H385" s="146">
        <v>23.7</v>
      </c>
      <c r="I385" s="146">
        <v>24.2</v>
      </c>
      <c r="J385" s="146">
        <v>20</v>
      </c>
      <c r="K385" s="146">
        <v>0.8</v>
      </c>
      <c r="L385" s="146">
        <v>0.158</v>
      </c>
      <c r="M385" s="146">
        <f t="shared" si="17"/>
        <v>16</v>
      </c>
      <c r="N385" s="146">
        <f t="shared" si="19"/>
        <v>1909</v>
      </c>
    </row>
    <row r="386" spans="1:14">
      <c r="A386" s="146">
        <f t="shared" si="18"/>
        <v>3.2083333333333246</v>
      </c>
      <c r="B386" s="144">
        <v>44711</v>
      </c>
      <c r="C386" s="145">
        <v>0.5386805555555555</v>
      </c>
      <c r="D386" s="146">
        <v>55.8</v>
      </c>
      <c r="E386" s="146">
        <v>0</v>
      </c>
      <c r="F386" s="146">
        <v>97.2</v>
      </c>
      <c r="G386" s="146">
        <v>23.6</v>
      </c>
      <c r="H386" s="146">
        <v>23.7</v>
      </c>
      <c r="I386" s="146">
        <v>24.3</v>
      </c>
      <c r="J386" s="146">
        <v>20</v>
      </c>
      <c r="K386" s="146">
        <v>0.8</v>
      </c>
      <c r="L386" s="146">
        <v>0.159</v>
      </c>
      <c r="M386" s="146">
        <f t="shared" si="17"/>
        <v>16</v>
      </c>
      <c r="N386" s="146">
        <f t="shared" si="19"/>
        <v>1917</v>
      </c>
    </row>
    <row r="387" spans="1:14">
      <c r="A387" s="146">
        <f t="shared" si="18"/>
        <v>3.2166666666666579</v>
      </c>
      <c r="B387" s="144">
        <v>44711</v>
      </c>
      <c r="C387" s="145">
        <v>0.53902777777777777</v>
      </c>
      <c r="D387" s="146">
        <v>55.1</v>
      </c>
      <c r="E387" s="146">
        <v>0</v>
      </c>
      <c r="F387" s="146">
        <v>97.2</v>
      </c>
      <c r="G387" s="146">
        <v>23.6</v>
      </c>
      <c r="H387" s="146">
        <v>23.7</v>
      </c>
      <c r="I387" s="146">
        <v>24.3</v>
      </c>
      <c r="J387" s="146">
        <v>20</v>
      </c>
      <c r="K387" s="146">
        <v>0.8</v>
      </c>
      <c r="L387" s="146">
        <v>0.16</v>
      </c>
      <c r="M387" s="146">
        <f t="shared" ref="M387:M450" si="20">J387*K387</f>
        <v>16</v>
      </c>
      <c r="N387" s="146">
        <f t="shared" si="19"/>
        <v>1925</v>
      </c>
    </row>
    <row r="388" spans="1:14">
      <c r="A388" s="146">
        <f t="shared" ref="A388:A451" si="21">A387+30/3600</f>
        <v>3.2249999999999912</v>
      </c>
      <c r="B388" s="144">
        <v>44711</v>
      </c>
      <c r="C388" s="145">
        <v>0.53937500000000005</v>
      </c>
      <c r="D388" s="146">
        <v>55.1</v>
      </c>
      <c r="E388" s="146">
        <v>0</v>
      </c>
      <c r="F388" s="146">
        <v>97.8</v>
      </c>
      <c r="G388" s="146">
        <v>23.7</v>
      </c>
      <c r="H388" s="146">
        <v>23.7</v>
      </c>
      <c r="I388" s="146">
        <v>24.2</v>
      </c>
      <c r="J388" s="146">
        <v>20</v>
      </c>
      <c r="K388" s="146">
        <v>0.8</v>
      </c>
      <c r="L388" s="146">
        <v>0.16</v>
      </c>
      <c r="M388" s="146">
        <f t="shared" si="20"/>
        <v>16</v>
      </c>
      <c r="N388" s="146">
        <f t="shared" ref="N388:N451" si="22">K388*10+N387</f>
        <v>1933</v>
      </c>
    </row>
    <row r="389" spans="1:14">
      <c r="A389" s="146">
        <f t="shared" si="21"/>
        <v>3.2333333333333245</v>
      </c>
      <c r="B389" s="144">
        <v>44711</v>
      </c>
      <c r="C389" s="145">
        <v>0.53972222222222221</v>
      </c>
      <c r="D389" s="146">
        <v>54.4</v>
      </c>
      <c r="E389" s="146">
        <v>0</v>
      </c>
      <c r="F389" s="146">
        <v>97.8</v>
      </c>
      <c r="G389" s="146">
        <v>23.6</v>
      </c>
      <c r="H389" s="146">
        <v>23.9</v>
      </c>
      <c r="I389" s="146">
        <v>24.3</v>
      </c>
      <c r="J389" s="146">
        <v>20</v>
      </c>
      <c r="K389" s="146">
        <v>0.8</v>
      </c>
      <c r="L389" s="146">
        <v>0.161</v>
      </c>
      <c r="M389" s="146">
        <f t="shared" si="20"/>
        <v>16</v>
      </c>
      <c r="N389" s="146">
        <f t="shared" si="22"/>
        <v>1941</v>
      </c>
    </row>
    <row r="390" spans="1:14">
      <c r="A390" s="146">
        <f t="shared" si="21"/>
        <v>3.2416666666666578</v>
      </c>
      <c r="B390" s="144">
        <v>44711</v>
      </c>
      <c r="C390" s="145">
        <v>0.54006944444444438</v>
      </c>
      <c r="D390" s="146">
        <v>54.4</v>
      </c>
      <c r="E390" s="146">
        <v>0</v>
      </c>
      <c r="F390" s="146">
        <v>98.5</v>
      </c>
      <c r="G390" s="146">
        <v>23.7</v>
      </c>
      <c r="H390" s="146">
        <v>23.8</v>
      </c>
      <c r="I390" s="146">
        <v>24.3</v>
      </c>
      <c r="J390" s="146">
        <v>20</v>
      </c>
      <c r="K390" s="146">
        <v>0.8</v>
      </c>
      <c r="L390" s="146">
        <v>0.16200000000000001</v>
      </c>
      <c r="M390" s="146">
        <f t="shared" si="20"/>
        <v>16</v>
      </c>
      <c r="N390" s="146">
        <f t="shared" si="22"/>
        <v>1949</v>
      </c>
    </row>
    <row r="391" spans="1:14">
      <c r="A391" s="146">
        <f t="shared" si="21"/>
        <v>3.2499999999999911</v>
      </c>
      <c r="B391" s="144">
        <v>44711</v>
      </c>
      <c r="C391" s="145">
        <v>0.54041666666666666</v>
      </c>
      <c r="D391" s="146">
        <v>54.4</v>
      </c>
      <c r="E391" s="146">
        <v>0</v>
      </c>
      <c r="F391" s="146">
        <v>98.5</v>
      </c>
      <c r="G391" s="146">
        <v>23.7</v>
      </c>
      <c r="H391" s="146">
        <v>23.7</v>
      </c>
      <c r="I391" s="146">
        <v>24.3</v>
      </c>
      <c r="J391" s="146">
        <v>20</v>
      </c>
      <c r="K391" s="146">
        <v>0.8</v>
      </c>
      <c r="L391" s="146">
        <v>0.16200000000000001</v>
      </c>
      <c r="M391" s="146">
        <f t="shared" si="20"/>
        <v>16</v>
      </c>
      <c r="N391" s="146">
        <f t="shared" si="22"/>
        <v>1957</v>
      </c>
    </row>
    <row r="392" spans="1:14">
      <c r="A392" s="146">
        <f t="shared" si="21"/>
        <v>3.2583333333333244</v>
      </c>
      <c r="B392" s="144">
        <v>44711</v>
      </c>
      <c r="C392" s="145">
        <v>0.54076388888888893</v>
      </c>
      <c r="D392" s="146">
        <v>53.7</v>
      </c>
      <c r="E392" s="146">
        <v>0</v>
      </c>
      <c r="F392" s="146">
        <v>99.1</v>
      </c>
      <c r="G392" s="146">
        <v>23.6</v>
      </c>
      <c r="H392" s="146">
        <v>23.7</v>
      </c>
      <c r="I392" s="146">
        <v>24.3</v>
      </c>
      <c r="J392" s="146">
        <v>20</v>
      </c>
      <c r="K392" s="146">
        <v>0.8</v>
      </c>
      <c r="L392" s="146">
        <v>0.16300000000000001</v>
      </c>
      <c r="M392" s="146">
        <f t="shared" si="20"/>
        <v>16</v>
      </c>
      <c r="N392" s="146">
        <f t="shared" si="22"/>
        <v>1965</v>
      </c>
    </row>
    <row r="393" spans="1:14">
      <c r="A393" s="146">
        <f t="shared" si="21"/>
        <v>3.2666666666666577</v>
      </c>
      <c r="B393" s="144">
        <v>44711</v>
      </c>
      <c r="C393" s="145">
        <v>0.5411111111111111</v>
      </c>
      <c r="D393" s="146">
        <v>53.7</v>
      </c>
      <c r="E393" s="146">
        <v>0</v>
      </c>
      <c r="F393" s="146">
        <v>99.1</v>
      </c>
      <c r="G393" s="146">
        <v>23.6</v>
      </c>
      <c r="H393" s="146">
        <v>23.8</v>
      </c>
      <c r="I393" s="146">
        <v>24.3</v>
      </c>
      <c r="J393" s="146">
        <v>20</v>
      </c>
      <c r="K393" s="146">
        <v>0.8</v>
      </c>
      <c r="L393" s="146">
        <v>0.16400000000000001</v>
      </c>
      <c r="M393" s="146">
        <f t="shared" si="20"/>
        <v>16</v>
      </c>
      <c r="N393" s="146">
        <f t="shared" si="22"/>
        <v>1973</v>
      </c>
    </row>
    <row r="394" spans="1:14">
      <c r="A394" s="146">
        <f t="shared" si="21"/>
        <v>3.274999999999991</v>
      </c>
      <c r="B394" s="144">
        <v>44711</v>
      </c>
      <c r="C394" s="145">
        <v>0.54145833333333326</v>
      </c>
      <c r="D394" s="146">
        <v>53.1</v>
      </c>
      <c r="E394" s="146">
        <v>0</v>
      </c>
      <c r="F394" s="146">
        <v>99.7</v>
      </c>
      <c r="G394" s="146">
        <v>23.6</v>
      </c>
      <c r="H394" s="146">
        <v>23.8</v>
      </c>
      <c r="I394" s="146">
        <v>24.3</v>
      </c>
      <c r="J394" s="146">
        <v>20</v>
      </c>
      <c r="K394" s="146">
        <v>0.8</v>
      </c>
      <c r="L394" s="146">
        <v>0.16400000000000001</v>
      </c>
      <c r="M394" s="146">
        <f t="shared" si="20"/>
        <v>16</v>
      </c>
      <c r="N394" s="146">
        <f t="shared" si="22"/>
        <v>1981</v>
      </c>
    </row>
    <row r="395" spans="1:14">
      <c r="A395" s="146">
        <f t="shared" si="21"/>
        <v>3.2833333333333243</v>
      </c>
      <c r="B395" s="144">
        <v>44711</v>
      </c>
      <c r="C395" s="145">
        <v>0.54180555555555554</v>
      </c>
      <c r="D395" s="146">
        <v>53.1</v>
      </c>
      <c r="E395" s="146">
        <v>0</v>
      </c>
      <c r="F395" s="146">
        <v>100.4</v>
      </c>
      <c r="G395" s="146">
        <v>23.7</v>
      </c>
      <c r="H395" s="146">
        <v>23.8</v>
      </c>
      <c r="I395" s="146">
        <v>24.3</v>
      </c>
      <c r="J395" s="146">
        <v>20</v>
      </c>
      <c r="K395" s="146">
        <v>0.8</v>
      </c>
      <c r="L395" s="146">
        <v>0.16500000000000001</v>
      </c>
      <c r="M395" s="146">
        <f t="shared" si="20"/>
        <v>16</v>
      </c>
      <c r="N395" s="146">
        <f t="shared" si="22"/>
        <v>1989</v>
      </c>
    </row>
    <row r="396" spans="1:14">
      <c r="A396" s="146">
        <f t="shared" si="21"/>
        <v>3.2916666666666576</v>
      </c>
      <c r="B396" s="144">
        <v>44711</v>
      </c>
      <c r="C396" s="145">
        <v>0.54215277777777782</v>
      </c>
      <c r="D396" s="146">
        <v>53.1</v>
      </c>
      <c r="E396" s="146">
        <v>0</v>
      </c>
      <c r="F396" s="146">
        <v>100.4</v>
      </c>
      <c r="G396" s="146">
        <v>23.7</v>
      </c>
      <c r="H396" s="146">
        <v>23.8</v>
      </c>
      <c r="I396" s="146">
        <v>24.3</v>
      </c>
      <c r="J396" s="146">
        <v>20</v>
      </c>
      <c r="K396" s="146">
        <v>0.8</v>
      </c>
      <c r="L396" s="146">
        <v>0.16600000000000001</v>
      </c>
      <c r="M396" s="146">
        <f t="shared" si="20"/>
        <v>16</v>
      </c>
      <c r="N396" s="146">
        <f t="shared" si="22"/>
        <v>1997</v>
      </c>
    </row>
    <row r="397" spans="1:14">
      <c r="A397" s="146">
        <f t="shared" si="21"/>
        <v>3.2999999999999909</v>
      </c>
      <c r="B397" s="144">
        <v>44711</v>
      </c>
      <c r="C397" s="145">
        <v>0.54249999999999998</v>
      </c>
      <c r="D397" s="146">
        <v>53.1</v>
      </c>
      <c r="E397" s="146">
        <v>0</v>
      </c>
      <c r="F397" s="146">
        <v>101</v>
      </c>
      <c r="G397" s="146">
        <v>23.7</v>
      </c>
      <c r="H397" s="146">
        <v>23.8</v>
      </c>
      <c r="I397" s="146">
        <v>24.3</v>
      </c>
      <c r="J397" s="146">
        <v>20</v>
      </c>
      <c r="K397" s="146">
        <v>0.8</v>
      </c>
      <c r="L397" s="146">
        <v>0.16600000000000001</v>
      </c>
      <c r="M397" s="146">
        <f t="shared" si="20"/>
        <v>16</v>
      </c>
      <c r="N397" s="146">
        <f t="shared" si="22"/>
        <v>2005</v>
      </c>
    </row>
    <row r="398" spans="1:14">
      <c r="A398" s="146">
        <f t="shared" si="21"/>
        <v>3.3083333333333242</v>
      </c>
      <c r="B398" s="144">
        <v>44711</v>
      </c>
      <c r="C398" s="145">
        <v>0.54284722222222226</v>
      </c>
      <c r="D398" s="146">
        <v>52.4</v>
      </c>
      <c r="E398" s="146">
        <v>0</v>
      </c>
      <c r="F398" s="146">
        <v>101</v>
      </c>
      <c r="G398" s="146">
        <v>23.7</v>
      </c>
      <c r="H398" s="146">
        <v>23.8</v>
      </c>
      <c r="I398" s="146">
        <v>24.3</v>
      </c>
      <c r="J398" s="146">
        <v>20</v>
      </c>
      <c r="K398" s="146">
        <v>0.8</v>
      </c>
      <c r="L398" s="146">
        <v>0.16700000000000001</v>
      </c>
      <c r="M398" s="146">
        <f t="shared" si="20"/>
        <v>16</v>
      </c>
      <c r="N398" s="146">
        <f t="shared" si="22"/>
        <v>2013</v>
      </c>
    </row>
    <row r="399" spans="1:14">
      <c r="A399" s="146">
        <f t="shared" si="21"/>
        <v>3.3166666666666575</v>
      </c>
      <c r="B399" s="144">
        <v>44711</v>
      </c>
      <c r="C399" s="145">
        <v>0.54319444444444442</v>
      </c>
      <c r="D399" s="146">
        <v>52.4</v>
      </c>
      <c r="E399" s="146">
        <v>0</v>
      </c>
      <c r="F399" s="146">
        <v>101.6</v>
      </c>
      <c r="G399" s="146">
        <v>23.7</v>
      </c>
      <c r="H399" s="146">
        <v>23.8</v>
      </c>
      <c r="I399" s="146">
        <v>24.3</v>
      </c>
      <c r="J399" s="146">
        <v>20</v>
      </c>
      <c r="K399" s="146">
        <v>0.8</v>
      </c>
      <c r="L399" s="146">
        <v>0.16800000000000001</v>
      </c>
      <c r="M399" s="146">
        <f t="shared" si="20"/>
        <v>16</v>
      </c>
      <c r="N399" s="146">
        <f t="shared" si="22"/>
        <v>2021</v>
      </c>
    </row>
    <row r="400" spans="1:14">
      <c r="A400" s="146">
        <f t="shared" si="21"/>
        <v>3.3249999999999909</v>
      </c>
      <c r="B400" s="144">
        <v>44711</v>
      </c>
      <c r="C400" s="145">
        <v>0.5435416666666667</v>
      </c>
      <c r="D400" s="146">
        <v>51.7</v>
      </c>
      <c r="E400" s="146">
        <v>0</v>
      </c>
      <c r="F400" s="146">
        <v>101.6</v>
      </c>
      <c r="G400" s="146">
        <v>23.7</v>
      </c>
      <c r="H400" s="146">
        <v>23.8</v>
      </c>
      <c r="I400" s="146">
        <v>24.3</v>
      </c>
      <c r="J400" s="146">
        <v>20</v>
      </c>
      <c r="K400" s="146">
        <v>0.8</v>
      </c>
      <c r="L400" s="146">
        <v>0.16800000000000001</v>
      </c>
      <c r="M400" s="146">
        <f t="shared" si="20"/>
        <v>16</v>
      </c>
      <c r="N400" s="146">
        <f t="shared" si="22"/>
        <v>2029</v>
      </c>
    </row>
    <row r="401" spans="1:14">
      <c r="A401" s="146">
        <f t="shared" si="21"/>
        <v>3.3333333333333242</v>
      </c>
      <c r="B401" s="144">
        <v>44711</v>
      </c>
      <c r="C401" s="145">
        <v>0.54388888888888887</v>
      </c>
      <c r="D401" s="146">
        <v>51.7</v>
      </c>
      <c r="E401" s="146">
        <v>0</v>
      </c>
      <c r="F401" s="146">
        <v>102.3</v>
      </c>
      <c r="G401" s="146">
        <v>23.7</v>
      </c>
      <c r="H401" s="146">
        <v>23.8</v>
      </c>
      <c r="I401" s="146">
        <v>24.3</v>
      </c>
      <c r="J401" s="146">
        <v>20</v>
      </c>
      <c r="K401" s="146">
        <v>0.8</v>
      </c>
      <c r="L401" s="146">
        <v>0.16900000000000001</v>
      </c>
      <c r="M401" s="146">
        <f t="shared" si="20"/>
        <v>16</v>
      </c>
      <c r="N401" s="146">
        <f t="shared" si="22"/>
        <v>2037</v>
      </c>
    </row>
    <row r="402" spans="1:14">
      <c r="A402" s="146">
        <f t="shared" si="21"/>
        <v>3.3416666666666575</v>
      </c>
      <c r="B402" s="144">
        <v>44711</v>
      </c>
      <c r="C402" s="145">
        <v>0.54423611111111114</v>
      </c>
      <c r="D402" s="146">
        <v>51.7</v>
      </c>
      <c r="E402" s="146">
        <v>0</v>
      </c>
      <c r="F402" s="146">
        <v>102.9</v>
      </c>
      <c r="G402" s="146">
        <v>23.7</v>
      </c>
      <c r="H402" s="146">
        <v>23.8</v>
      </c>
      <c r="I402" s="146">
        <v>24.3</v>
      </c>
      <c r="J402" s="146">
        <v>20</v>
      </c>
      <c r="K402" s="146">
        <v>0.8</v>
      </c>
      <c r="L402" s="146">
        <v>0.17</v>
      </c>
      <c r="M402" s="146">
        <f t="shared" si="20"/>
        <v>16</v>
      </c>
      <c r="N402" s="146">
        <f t="shared" si="22"/>
        <v>2045</v>
      </c>
    </row>
    <row r="403" spans="1:14">
      <c r="A403" s="146">
        <f t="shared" si="21"/>
        <v>3.3499999999999908</v>
      </c>
      <c r="B403" s="144">
        <v>44711</v>
      </c>
      <c r="C403" s="145">
        <v>0.54458333333333331</v>
      </c>
      <c r="D403" s="146">
        <v>51</v>
      </c>
      <c r="E403" s="146">
        <v>0</v>
      </c>
      <c r="F403" s="146">
        <v>102.9</v>
      </c>
      <c r="G403" s="146">
        <v>23.7</v>
      </c>
      <c r="H403" s="146">
        <v>23.8</v>
      </c>
      <c r="I403" s="146">
        <v>24.2</v>
      </c>
      <c r="J403" s="146">
        <v>20</v>
      </c>
      <c r="K403" s="146">
        <v>0.8</v>
      </c>
      <c r="L403" s="146">
        <v>0.17</v>
      </c>
      <c r="M403" s="146">
        <f t="shared" si="20"/>
        <v>16</v>
      </c>
      <c r="N403" s="146">
        <f t="shared" si="22"/>
        <v>2053</v>
      </c>
    </row>
    <row r="404" spans="1:14">
      <c r="A404" s="146">
        <f t="shared" si="21"/>
        <v>3.3583333333333241</v>
      </c>
      <c r="B404" s="144">
        <v>44711</v>
      </c>
      <c r="C404" s="145">
        <v>0.54493055555555558</v>
      </c>
      <c r="D404" s="146">
        <v>51</v>
      </c>
      <c r="E404" s="146">
        <v>0</v>
      </c>
      <c r="F404" s="146">
        <v>102.9</v>
      </c>
      <c r="G404" s="146">
        <v>23.7</v>
      </c>
      <c r="H404" s="146">
        <v>23.8</v>
      </c>
      <c r="I404" s="146">
        <v>24.3</v>
      </c>
      <c r="J404" s="146">
        <v>20</v>
      </c>
      <c r="K404" s="146">
        <v>0.8</v>
      </c>
      <c r="L404" s="146">
        <v>0.17100000000000001</v>
      </c>
      <c r="M404" s="146">
        <f t="shared" si="20"/>
        <v>16</v>
      </c>
      <c r="N404" s="146">
        <f t="shared" si="22"/>
        <v>2061</v>
      </c>
    </row>
    <row r="405" spans="1:14">
      <c r="A405" s="146">
        <f t="shared" si="21"/>
        <v>3.3666666666666574</v>
      </c>
      <c r="B405" s="144">
        <v>44711</v>
      </c>
      <c r="C405" s="145">
        <v>0.54527777777777775</v>
      </c>
      <c r="D405" s="146">
        <v>51</v>
      </c>
      <c r="E405" s="146">
        <v>0</v>
      </c>
      <c r="F405" s="146">
        <v>103.5</v>
      </c>
      <c r="G405" s="146">
        <v>23.7</v>
      </c>
      <c r="H405" s="146">
        <v>23.8</v>
      </c>
      <c r="I405" s="146">
        <v>24.3</v>
      </c>
      <c r="J405" s="146">
        <v>20</v>
      </c>
      <c r="K405" s="146">
        <v>0.8</v>
      </c>
      <c r="L405" s="146">
        <v>0.17199999999999999</v>
      </c>
      <c r="M405" s="146">
        <f t="shared" si="20"/>
        <v>16</v>
      </c>
      <c r="N405" s="146">
        <f t="shared" si="22"/>
        <v>2069</v>
      </c>
    </row>
    <row r="406" spans="1:14">
      <c r="A406" s="146">
        <f t="shared" si="21"/>
        <v>3.3749999999999907</v>
      </c>
      <c r="B406" s="144">
        <v>44711</v>
      </c>
      <c r="C406" s="145">
        <v>0.54562500000000003</v>
      </c>
      <c r="D406" s="146">
        <v>50.4</v>
      </c>
      <c r="E406" s="146">
        <v>0</v>
      </c>
      <c r="F406" s="146">
        <v>104.2</v>
      </c>
      <c r="G406" s="146">
        <v>23.7</v>
      </c>
      <c r="H406" s="146">
        <v>23.7</v>
      </c>
      <c r="I406" s="146">
        <v>24.3</v>
      </c>
      <c r="J406" s="146">
        <v>20</v>
      </c>
      <c r="K406" s="146">
        <v>0.8</v>
      </c>
      <c r="L406" s="146">
        <v>0.17199999999999999</v>
      </c>
      <c r="M406" s="146">
        <f t="shared" si="20"/>
        <v>16</v>
      </c>
      <c r="N406" s="146">
        <f t="shared" si="22"/>
        <v>2077</v>
      </c>
    </row>
    <row r="407" spans="1:14">
      <c r="A407" s="146">
        <f t="shared" si="21"/>
        <v>3.383333333333324</v>
      </c>
      <c r="B407" s="144">
        <v>44711</v>
      </c>
      <c r="C407" s="145">
        <v>0.54597222222222219</v>
      </c>
      <c r="D407" s="146">
        <v>50.4</v>
      </c>
      <c r="E407" s="146">
        <v>0</v>
      </c>
      <c r="F407" s="146">
        <v>104.2</v>
      </c>
      <c r="G407" s="146">
        <v>23.7</v>
      </c>
      <c r="H407" s="146">
        <v>23.9</v>
      </c>
      <c r="I407" s="146">
        <v>24.3</v>
      </c>
      <c r="J407" s="146">
        <v>20</v>
      </c>
      <c r="K407" s="146">
        <v>0.8</v>
      </c>
      <c r="L407" s="146">
        <v>0.17299999999999999</v>
      </c>
      <c r="M407" s="146">
        <f t="shared" si="20"/>
        <v>16</v>
      </c>
      <c r="N407" s="146">
        <f t="shared" si="22"/>
        <v>2085</v>
      </c>
    </row>
    <row r="408" spans="1:14">
      <c r="A408" s="146">
        <f t="shared" si="21"/>
        <v>3.3916666666666573</v>
      </c>
      <c r="B408" s="144">
        <v>44711</v>
      </c>
      <c r="C408" s="145">
        <v>0.54631944444444447</v>
      </c>
      <c r="D408" s="146">
        <v>49.7</v>
      </c>
      <c r="E408" s="146">
        <v>0</v>
      </c>
      <c r="F408" s="146">
        <v>104.8</v>
      </c>
      <c r="G408" s="146">
        <v>23.7</v>
      </c>
      <c r="H408" s="146">
        <v>23.8</v>
      </c>
      <c r="I408" s="146">
        <v>24.3</v>
      </c>
      <c r="J408" s="146">
        <v>20</v>
      </c>
      <c r="K408" s="146">
        <v>0.8</v>
      </c>
      <c r="L408" s="146">
        <v>0.17399999999999999</v>
      </c>
      <c r="M408" s="146">
        <f t="shared" si="20"/>
        <v>16</v>
      </c>
      <c r="N408" s="146">
        <f t="shared" si="22"/>
        <v>2093</v>
      </c>
    </row>
    <row r="409" spans="1:14">
      <c r="A409" s="146">
        <f t="shared" si="21"/>
        <v>3.3999999999999906</v>
      </c>
      <c r="B409" s="144">
        <v>44711</v>
      </c>
      <c r="C409" s="145">
        <v>0.54667824074074078</v>
      </c>
      <c r="D409" s="146">
        <v>49.7</v>
      </c>
      <c r="E409" s="146">
        <v>0</v>
      </c>
      <c r="F409" s="146">
        <v>104.8</v>
      </c>
      <c r="G409" s="146">
        <v>23.7</v>
      </c>
      <c r="H409" s="146">
        <v>23.8</v>
      </c>
      <c r="I409" s="146">
        <v>24.3</v>
      </c>
      <c r="J409" s="146">
        <v>20</v>
      </c>
      <c r="K409" s="146">
        <v>0.8</v>
      </c>
      <c r="L409" s="146">
        <v>0.17399999999999999</v>
      </c>
      <c r="M409" s="146">
        <f t="shared" si="20"/>
        <v>16</v>
      </c>
      <c r="N409" s="146">
        <f t="shared" si="22"/>
        <v>2101</v>
      </c>
    </row>
    <row r="410" spans="1:14">
      <c r="A410" s="146">
        <f t="shared" si="21"/>
        <v>3.4083333333333239</v>
      </c>
      <c r="B410" s="144">
        <v>44711</v>
      </c>
      <c r="C410" s="145">
        <v>0.54702546296296295</v>
      </c>
      <c r="D410" s="146">
        <v>49.7</v>
      </c>
      <c r="E410" s="146">
        <v>0</v>
      </c>
      <c r="F410" s="146">
        <v>105.5</v>
      </c>
      <c r="G410" s="146">
        <v>23.7</v>
      </c>
      <c r="H410" s="146">
        <v>23.9</v>
      </c>
      <c r="I410" s="146">
        <v>24.4</v>
      </c>
      <c r="J410" s="146">
        <v>20</v>
      </c>
      <c r="K410" s="146">
        <v>0.8</v>
      </c>
      <c r="L410" s="146">
        <v>0.17499999999999999</v>
      </c>
      <c r="M410" s="146">
        <f t="shared" si="20"/>
        <v>16</v>
      </c>
      <c r="N410" s="146">
        <f t="shared" si="22"/>
        <v>2109</v>
      </c>
    </row>
    <row r="411" spans="1:14">
      <c r="A411" s="146">
        <f t="shared" si="21"/>
        <v>3.4166666666666572</v>
      </c>
      <c r="B411" s="144">
        <v>44711</v>
      </c>
      <c r="C411" s="145">
        <v>0.54737268518518511</v>
      </c>
      <c r="D411" s="146">
        <v>49</v>
      </c>
      <c r="E411" s="146">
        <v>0</v>
      </c>
      <c r="F411" s="146">
        <v>105.5</v>
      </c>
      <c r="G411" s="146">
        <v>23.7</v>
      </c>
      <c r="H411" s="146">
        <v>23.8</v>
      </c>
      <c r="I411" s="146">
        <v>24.3</v>
      </c>
      <c r="J411" s="146">
        <v>20</v>
      </c>
      <c r="K411" s="146">
        <v>0.8</v>
      </c>
      <c r="L411" s="146">
        <v>0.17599999999999999</v>
      </c>
      <c r="M411" s="146">
        <f t="shared" si="20"/>
        <v>16</v>
      </c>
      <c r="N411" s="146">
        <f t="shared" si="22"/>
        <v>2117</v>
      </c>
    </row>
    <row r="412" spans="1:14">
      <c r="A412" s="146">
        <f t="shared" si="21"/>
        <v>3.4249999999999905</v>
      </c>
      <c r="B412" s="144">
        <v>44711</v>
      </c>
      <c r="C412" s="145">
        <v>0.54771990740740739</v>
      </c>
      <c r="D412" s="146">
        <v>49</v>
      </c>
      <c r="E412" s="146">
        <v>0</v>
      </c>
      <c r="F412" s="146">
        <v>106.1</v>
      </c>
      <c r="G412" s="146">
        <v>23.7</v>
      </c>
      <c r="H412" s="146">
        <v>23.8</v>
      </c>
      <c r="I412" s="146">
        <v>24.3</v>
      </c>
      <c r="J412" s="146">
        <v>20</v>
      </c>
      <c r="K412" s="146">
        <v>0.8</v>
      </c>
      <c r="L412" s="146">
        <v>0.17599999999999999</v>
      </c>
      <c r="M412" s="146">
        <f t="shared" si="20"/>
        <v>16</v>
      </c>
      <c r="N412" s="146">
        <f t="shared" si="22"/>
        <v>2125</v>
      </c>
    </row>
    <row r="413" spans="1:14">
      <c r="A413" s="146">
        <f t="shared" si="21"/>
        <v>3.4333333333333238</v>
      </c>
      <c r="B413" s="144">
        <v>44711</v>
      </c>
      <c r="C413" s="145">
        <v>0.54806712962962967</v>
      </c>
      <c r="D413" s="146">
        <v>49</v>
      </c>
      <c r="E413" s="146">
        <v>0</v>
      </c>
      <c r="F413" s="146">
        <v>106.7</v>
      </c>
      <c r="G413" s="146">
        <v>23.6</v>
      </c>
      <c r="H413" s="146">
        <v>23.8</v>
      </c>
      <c r="I413" s="146">
        <v>24.2</v>
      </c>
      <c r="J413" s="146">
        <v>20</v>
      </c>
      <c r="K413" s="146">
        <v>0.8</v>
      </c>
      <c r="L413" s="146">
        <v>0.17699999999999999</v>
      </c>
      <c r="M413" s="146">
        <f t="shared" si="20"/>
        <v>16</v>
      </c>
      <c r="N413" s="146">
        <f t="shared" si="22"/>
        <v>2133</v>
      </c>
    </row>
    <row r="414" spans="1:14">
      <c r="A414" s="146">
        <f t="shared" si="21"/>
        <v>3.4416666666666571</v>
      </c>
      <c r="B414" s="144">
        <v>44711</v>
      </c>
      <c r="C414" s="145">
        <v>0.54841435185185183</v>
      </c>
      <c r="D414" s="146">
        <v>48.3</v>
      </c>
      <c r="E414" s="146">
        <v>0</v>
      </c>
      <c r="F414" s="146">
        <v>106.7</v>
      </c>
      <c r="G414" s="146">
        <v>23.7</v>
      </c>
      <c r="H414" s="146">
        <v>23.8</v>
      </c>
      <c r="I414" s="146">
        <v>24.4</v>
      </c>
      <c r="J414" s="146">
        <v>20</v>
      </c>
      <c r="K414" s="146">
        <v>0.8</v>
      </c>
      <c r="L414" s="146">
        <v>0.17799999999999999</v>
      </c>
      <c r="M414" s="146">
        <f t="shared" si="20"/>
        <v>16</v>
      </c>
      <c r="N414" s="146">
        <f t="shared" si="22"/>
        <v>2141</v>
      </c>
    </row>
    <row r="415" spans="1:14">
      <c r="A415" s="146">
        <f t="shared" si="21"/>
        <v>3.4499999999999904</v>
      </c>
      <c r="B415" s="144">
        <v>44711</v>
      </c>
      <c r="C415" s="145">
        <v>0.54876157407407411</v>
      </c>
      <c r="D415" s="146">
        <v>48.3</v>
      </c>
      <c r="E415" s="146">
        <v>0</v>
      </c>
      <c r="F415" s="146">
        <v>106.7</v>
      </c>
      <c r="G415" s="146">
        <v>23.7</v>
      </c>
      <c r="H415" s="146">
        <v>23.8</v>
      </c>
      <c r="I415" s="146">
        <v>24.3</v>
      </c>
      <c r="J415" s="146">
        <v>20</v>
      </c>
      <c r="K415" s="146">
        <v>0.8</v>
      </c>
      <c r="L415" s="146">
        <v>0.17799999999999999</v>
      </c>
      <c r="M415" s="146">
        <f t="shared" si="20"/>
        <v>16</v>
      </c>
      <c r="N415" s="146">
        <f t="shared" si="22"/>
        <v>2149</v>
      </c>
    </row>
    <row r="416" spans="1:14">
      <c r="A416" s="146">
        <f t="shared" si="21"/>
        <v>3.4583333333333237</v>
      </c>
      <c r="B416" s="144">
        <v>44711</v>
      </c>
      <c r="C416" s="145">
        <v>0.54910879629629628</v>
      </c>
      <c r="D416" s="146">
        <v>48.3</v>
      </c>
      <c r="E416" s="146">
        <v>0</v>
      </c>
      <c r="F416" s="146">
        <v>107.4</v>
      </c>
      <c r="G416" s="146">
        <v>23.8</v>
      </c>
      <c r="H416" s="146">
        <v>23.9</v>
      </c>
      <c r="I416" s="146">
        <v>24.4</v>
      </c>
      <c r="J416" s="146">
        <v>20</v>
      </c>
      <c r="K416" s="146">
        <v>0.8</v>
      </c>
      <c r="L416" s="146">
        <v>0.17899999999999999</v>
      </c>
      <c r="M416" s="146">
        <f t="shared" si="20"/>
        <v>16</v>
      </c>
      <c r="N416" s="146">
        <f t="shared" si="22"/>
        <v>2157</v>
      </c>
    </row>
    <row r="417" spans="1:14">
      <c r="A417" s="146">
        <f t="shared" si="21"/>
        <v>3.466666666666657</v>
      </c>
      <c r="B417" s="144">
        <v>44711</v>
      </c>
      <c r="C417" s="145">
        <v>0.54945601851851855</v>
      </c>
      <c r="D417" s="146">
        <v>47.6</v>
      </c>
      <c r="E417" s="146">
        <v>0</v>
      </c>
      <c r="F417" s="146">
        <v>108</v>
      </c>
      <c r="G417" s="146">
        <v>23.7</v>
      </c>
      <c r="H417" s="146">
        <v>23.7</v>
      </c>
      <c r="I417" s="146">
        <v>24.4</v>
      </c>
      <c r="J417" s="146">
        <v>20</v>
      </c>
      <c r="K417" s="146">
        <v>0.8</v>
      </c>
      <c r="L417" s="146">
        <v>0.18</v>
      </c>
      <c r="M417" s="146">
        <f t="shared" si="20"/>
        <v>16</v>
      </c>
      <c r="N417" s="146">
        <f t="shared" si="22"/>
        <v>2165</v>
      </c>
    </row>
    <row r="418" spans="1:14">
      <c r="A418" s="146">
        <f t="shared" si="21"/>
        <v>3.4749999999999903</v>
      </c>
      <c r="B418" s="144">
        <v>44711</v>
      </c>
      <c r="C418" s="145">
        <v>0.54980324074074072</v>
      </c>
      <c r="D418" s="146">
        <v>47.6</v>
      </c>
      <c r="E418" s="146">
        <v>0</v>
      </c>
      <c r="F418" s="146">
        <v>108</v>
      </c>
      <c r="G418" s="146">
        <v>23.7</v>
      </c>
      <c r="H418" s="146">
        <v>23.9</v>
      </c>
      <c r="I418" s="146">
        <v>24.3</v>
      </c>
      <c r="J418" s="146">
        <v>20</v>
      </c>
      <c r="K418" s="146">
        <v>0.8</v>
      </c>
      <c r="L418" s="146">
        <v>0.18</v>
      </c>
      <c r="M418" s="146">
        <f t="shared" si="20"/>
        <v>16</v>
      </c>
      <c r="N418" s="146">
        <f t="shared" si="22"/>
        <v>2173</v>
      </c>
    </row>
    <row r="419" spans="1:14">
      <c r="A419" s="146">
        <f t="shared" si="21"/>
        <v>3.4833333333333236</v>
      </c>
      <c r="B419" s="144">
        <v>44711</v>
      </c>
      <c r="C419" s="145">
        <v>0.55015046296296299</v>
      </c>
      <c r="D419" s="146">
        <v>47.6</v>
      </c>
      <c r="E419" s="146">
        <v>0</v>
      </c>
      <c r="F419" s="146">
        <v>108.6</v>
      </c>
      <c r="G419" s="146">
        <v>23.7</v>
      </c>
      <c r="H419" s="146">
        <v>23.8</v>
      </c>
      <c r="I419" s="146">
        <v>24.4</v>
      </c>
      <c r="J419" s="146">
        <v>20</v>
      </c>
      <c r="K419" s="146">
        <v>0.8</v>
      </c>
      <c r="L419" s="146">
        <v>0.18099999999999999</v>
      </c>
      <c r="M419" s="146">
        <f t="shared" si="20"/>
        <v>16</v>
      </c>
      <c r="N419" s="146">
        <f t="shared" si="22"/>
        <v>2181</v>
      </c>
    </row>
    <row r="420" spans="1:14">
      <c r="A420" s="146">
        <f t="shared" si="21"/>
        <v>3.4916666666666569</v>
      </c>
      <c r="B420" s="144">
        <v>44711</v>
      </c>
      <c r="C420" s="145">
        <v>0.55049768518518516</v>
      </c>
      <c r="D420" s="146">
        <v>47</v>
      </c>
      <c r="E420" s="146">
        <v>0</v>
      </c>
      <c r="F420" s="146">
        <v>108.6</v>
      </c>
      <c r="G420" s="146">
        <v>23.7</v>
      </c>
      <c r="H420" s="146">
        <v>23.8</v>
      </c>
      <c r="I420" s="146">
        <v>24.4</v>
      </c>
      <c r="J420" s="146">
        <v>20</v>
      </c>
      <c r="K420" s="146">
        <v>0.8</v>
      </c>
      <c r="L420" s="146">
        <v>0.182</v>
      </c>
      <c r="M420" s="146">
        <f t="shared" si="20"/>
        <v>16</v>
      </c>
      <c r="N420" s="146">
        <f t="shared" si="22"/>
        <v>2189</v>
      </c>
    </row>
    <row r="421" spans="1:14">
      <c r="A421" s="146">
        <f t="shared" si="21"/>
        <v>3.4999999999999902</v>
      </c>
      <c r="B421" s="144">
        <v>44711</v>
      </c>
      <c r="C421" s="145">
        <v>0.55084490740740744</v>
      </c>
      <c r="D421" s="146">
        <v>47</v>
      </c>
      <c r="E421" s="146">
        <v>0</v>
      </c>
      <c r="F421" s="146">
        <v>109.3</v>
      </c>
      <c r="G421" s="146">
        <v>23.7</v>
      </c>
      <c r="H421" s="146">
        <v>23.8</v>
      </c>
      <c r="I421" s="146">
        <v>24.4</v>
      </c>
      <c r="J421" s="146">
        <v>20</v>
      </c>
      <c r="K421" s="146">
        <v>0.8</v>
      </c>
      <c r="L421" s="146">
        <v>0.182</v>
      </c>
      <c r="M421" s="146">
        <f t="shared" si="20"/>
        <v>16</v>
      </c>
      <c r="N421" s="146">
        <f t="shared" si="22"/>
        <v>2197</v>
      </c>
    </row>
    <row r="422" spans="1:14">
      <c r="A422" s="146">
        <f t="shared" si="21"/>
        <v>3.5083333333333235</v>
      </c>
      <c r="B422" s="144">
        <v>44711</v>
      </c>
      <c r="C422" s="145">
        <v>0.5511921296296296</v>
      </c>
      <c r="D422" s="146">
        <v>46.3</v>
      </c>
      <c r="E422" s="146">
        <v>0</v>
      </c>
      <c r="F422" s="146">
        <v>109.9</v>
      </c>
      <c r="G422" s="146">
        <v>23.7</v>
      </c>
      <c r="H422" s="146">
        <v>23.9</v>
      </c>
      <c r="I422" s="146">
        <v>24.4</v>
      </c>
      <c r="J422" s="146">
        <v>20</v>
      </c>
      <c r="K422" s="146">
        <v>0.8</v>
      </c>
      <c r="L422" s="146">
        <v>0.183</v>
      </c>
      <c r="M422" s="146">
        <f t="shared" si="20"/>
        <v>16</v>
      </c>
      <c r="N422" s="146">
        <f t="shared" si="22"/>
        <v>2205</v>
      </c>
    </row>
    <row r="423" spans="1:14">
      <c r="A423" s="146">
        <f t="shared" si="21"/>
        <v>3.5166666666666568</v>
      </c>
      <c r="B423" s="144">
        <v>44711</v>
      </c>
      <c r="C423" s="145">
        <v>0.55153935185185188</v>
      </c>
      <c r="D423" s="146">
        <v>46.3</v>
      </c>
      <c r="E423" s="146">
        <v>0</v>
      </c>
      <c r="F423" s="146">
        <v>109.9</v>
      </c>
      <c r="G423" s="146">
        <v>23.7</v>
      </c>
      <c r="H423" s="146">
        <v>23.8</v>
      </c>
      <c r="I423" s="146">
        <v>24.4</v>
      </c>
      <c r="J423" s="146">
        <v>20</v>
      </c>
      <c r="K423" s="146">
        <v>0.8</v>
      </c>
      <c r="L423" s="146">
        <v>0.184</v>
      </c>
      <c r="M423" s="146">
        <f t="shared" si="20"/>
        <v>16</v>
      </c>
      <c r="N423" s="146">
        <f t="shared" si="22"/>
        <v>2213</v>
      </c>
    </row>
    <row r="424" spans="1:14">
      <c r="A424" s="146">
        <f t="shared" si="21"/>
        <v>3.5249999999999901</v>
      </c>
      <c r="B424" s="144">
        <v>44711</v>
      </c>
      <c r="C424" s="145">
        <v>0.55188657407407404</v>
      </c>
      <c r="D424" s="146">
        <v>46.3</v>
      </c>
      <c r="E424" s="146">
        <v>0</v>
      </c>
      <c r="F424" s="146">
        <v>109.9</v>
      </c>
      <c r="G424" s="146">
        <v>23.8</v>
      </c>
      <c r="H424" s="146">
        <v>23.8</v>
      </c>
      <c r="I424" s="146">
        <v>24.4</v>
      </c>
      <c r="J424" s="146">
        <v>20</v>
      </c>
      <c r="K424" s="146">
        <v>0.8</v>
      </c>
      <c r="L424" s="146">
        <v>0.184</v>
      </c>
      <c r="M424" s="146">
        <f t="shared" si="20"/>
        <v>16</v>
      </c>
      <c r="N424" s="146">
        <f t="shared" si="22"/>
        <v>2221</v>
      </c>
    </row>
    <row r="425" spans="1:14">
      <c r="A425" s="146">
        <f t="shared" si="21"/>
        <v>3.5333333333333234</v>
      </c>
      <c r="B425" s="144">
        <v>44711</v>
      </c>
      <c r="C425" s="145">
        <v>0.55223379629629632</v>
      </c>
      <c r="D425" s="146">
        <v>45.6</v>
      </c>
      <c r="E425" s="146">
        <v>0</v>
      </c>
      <c r="F425" s="146">
        <v>110.5</v>
      </c>
      <c r="G425" s="146">
        <v>23.7</v>
      </c>
      <c r="H425" s="146">
        <v>23.8</v>
      </c>
      <c r="I425" s="146">
        <v>24.4</v>
      </c>
      <c r="J425" s="146">
        <v>20</v>
      </c>
      <c r="K425" s="146">
        <v>0.8</v>
      </c>
      <c r="L425" s="146">
        <v>0.185</v>
      </c>
      <c r="M425" s="146">
        <f t="shared" si="20"/>
        <v>16</v>
      </c>
      <c r="N425" s="146">
        <f t="shared" si="22"/>
        <v>2229</v>
      </c>
    </row>
    <row r="426" spans="1:14">
      <c r="A426" s="146">
        <f t="shared" si="21"/>
        <v>3.5416666666666567</v>
      </c>
      <c r="B426" s="144">
        <v>44711</v>
      </c>
      <c r="C426" s="145">
        <v>0.55258101851851849</v>
      </c>
      <c r="D426" s="146">
        <v>45.6</v>
      </c>
      <c r="E426" s="146">
        <v>0</v>
      </c>
      <c r="F426" s="146">
        <v>111.2</v>
      </c>
      <c r="G426" s="146">
        <v>23.7</v>
      </c>
      <c r="H426" s="146">
        <v>23.9</v>
      </c>
      <c r="I426" s="146">
        <v>24.4</v>
      </c>
      <c r="J426" s="146">
        <v>20</v>
      </c>
      <c r="K426" s="146">
        <v>0.8</v>
      </c>
      <c r="L426" s="146">
        <v>0.186</v>
      </c>
      <c r="M426" s="146">
        <f t="shared" si="20"/>
        <v>16</v>
      </c>
      <c r="N426" s="146">
        <f t="shared" si="22"/>
        <v>2237</v>
      </c>
    </row>
    <row r="427" spans="1:14">
      <c r="A427" s="146">
        <f t="shared" si="21"/>
        <v>3.5499999999999901</v>
      </c>
      <c r="B427" s="144">
        <v>44711</v>
      </c>
      <c r="C427" s="145">
        <v>0.55292824074074076</v>
      </c>
      <c r="D427" s="146">
        <v>45.6</v>
      </c>
      <c r="E427" s="146">
        <v>0</v>
      </c>
      <c r="F427" s="146">
        <v>111.2</v>
      </c>
      <c r="G427" s="146">
        <v>23.7</v>
      </c>
      <c r="H427" s="146">
        <v>23.8</v>
      </c>
      <c r="I427" s="146">
        <v>24.4</v>
      </c>
      <c r="J427" s="146">
        <v>20</v>
      </c>
      <c r="K427" s="146">
        <v>0.8</v>
      </c>
      <c r="L427" s="146">
        <v>0.186</v>
      </c>
      <c r="M427" s="146">
        <f t="shared" si="20"/>
        <v>16</v>
      </c>
      <c r="N427" s="146">
        <f t="shared" si="22"/>
        <v>2245</v>
      </c>
    </row>
    <row r="428" spans="1:14">
      <c r="A428" s="146">
        <f t="shared" si="21"/>
        <v>3.5583333333333234</v>
      </c>
      <c r="B428" s="144">
        <v>44711</v>
      </c>
      <c r="C428" s="145">
        <v>0.55327546296296293</v>
      </c>
      <c r="D428" s="146">
        <v>44.9</v>
      </c>
      <c r="E428" s="146">
        <v>0</v>
      </c>
      <c r="F428" s="146">
        <v>111.8</v>
      </c>
      <c r="G428" s="146">
        <v>23.8</v>
      </c>
      <c r="H428" s="146">
        <v>23.8</v>
      </c>
      <c r="I428" s="146">
        <v>24.3</v>
      </c>
      <c r="J428" s="146">
        <v>20</v>
      </c>
      <c r="K428" s="146">
        <v>0.8</v>
      </c>
      <c r="L428" s="146">
        <v>0.187</v>
      </c>
      <c r="M428" s="146">
        <f t="shared" si="20"/>
        <v>16</v>
      </c>
      <c r="N428" s="146">
        <f t="shared" si="22"/>
        <v>2253</v>
      </c>
    </row>
    <row r="429" spans="1:14">
      <c r="A429" s="146">
        <f t="shared" si="21"/>
        <v>3.5666666666666567</v>
      </c>
      <c r="B429" s="144">
        <v>44711</v>
      </c>
      <c r="C429" s="145">
        <v>0.5536226851851852</v>
      </c>
      <c r="D429" s="146">
        <v>44.9</v>
      </c>
      <c r="E429" s="146">
        <v>0</v>
      </c>
      <c r="F429" s="146">
        <v>111.8</v>
      </c>
      <c r="G429" s="146">
        <v>23.7</v>
      </c>
      <c r="H429" s="146">
        <v>23.9</v>
      </c>
      <c r="I429" s="146">
        <v>24.5</v>
      </c>
      <c r="J429" s="146">
        <v>20</v>
      </c>
      <c r="K429" s="146">
        <v>0.8</v>
      </c>
      <c r="L429" s="146">
        <v>0.188</v>
      </c>
      <c r="M429" s="146">
        <f t="shared" si="20"/>
        <v>16</v>
      </c>
      <c r="N429" s="146">
        <f t="shared" si="22"/>
        <v>2261</v>
      </c>
    </row>
    <row r="430" spans="1:14">
      <c r="A430" s="146">
        <f t="shared" si="21"/>
        <v>3.57499999999999</v>
      </c>
      <c r="B430" s="144">
        <v>44711</v>
      </c>
      <c r="C430" s="145">
        <v>0.55396990740740737</v>
      </c>
      <c r="D430" s="146">
        <v>44.9</v>
      </c>
      <c r="E430" s="146">
        <v>0</v>
      </c>
      <c r="F430" s="146">
        <v>112.4</v>
      </c>
      <c r="G430" s="146">
        <v>23.7</v>
      </c>
      <c r="H430" s="146">
        <v>23.9</v>
      </c>
      <c r="I430" s="146">
        <v>24.3</v>
      </c>
      <c r="J430" s="146">
        <v>20</v>
      </c>
      <c r="K430" s="146">
        <v>0.8</v>
      </c>
      <c r="L430" s="146">
        <v>0.188</v>
      </c>
      <c r="M430" s="146">
        <f t="shared" si="20"/>
        <v>16</v>
      </c>
      <c r="N430" s="146">
        <f t="shared" si="22"/>
        <v>2269</v>
      </c>
    </row>
    <row r="431" spans="1:14">
      <c r="A431" s="146">
        <f t="shared" si="21"/>
        <v>3.5833333333333233</v>
      </c>
      <c r="B431" s="144">
        <v>44711</v>
      </c>
      <c r="C431" s="145">
        <v>0.55431712962962965</v>
      </c>
      <c r="D431" s="146">
        <v>44.3</v>
      </c>
      <c r="E431" s="146">
        <v>0</v>
      </c>
      <c r="F431" s="146">
        <v>112.4</v>
      </c>
      <c r="G431" s="146">
        <v>23.7</v>
      </c>
      <c r="H431" s="146">
        <v>23.8</v>
      </c>
      <c r="I431" s="146">
        <v>24.5</v>
      </c>
      <c r="J431" s="146">
        <v>20</v>
      </c>
      <c r="K431" s="146">
        <v>0.8</v>
      </c>
      <c r="L431" s="146">
        <v>0.189</v>
      </c>
      <c r="M431" s="146">
        <f t="shared" si="20"/>
        <v>16</v>
      </c>
      <c r="N431" s="146">
        <f t="shared" si="22"/>
        <v>2277</v>
      </c>
    </row>
    <row r="432" spans="1:14">
      <c r="A432" s="146">
        <f t="shared" si="21"/>
        <v>3.5916666666666566</v>
      </c>
      <c r="B432" s="144">
        <v>44711</v>
      </c>
      <c r="C432" s="145">
        <v>0.55466435185185181</v>
      </c>
      <c r="D432" s="146">
        <v>44.3</v>
      </c>
      <c r="E432" s="146">
        <v>0</v>
      </c>
      <c r="F432" s="146">
        <v>113.1</v>
      </c>
      <c r="G432" s="146">
        <v>23.7</v>
      </c>
      <c r="H432" s="146">
        <v>23.9</v>
      </c>
      <c r="I432" s="146">
        <v>24.4</v>
      </c>
      <c r="J432" s="146">
        <v>20</v>
      </c>
      <c r="K432" s="146">
        <v>0.8</v>
      </c>
      <c r="L432" s="146">
        <v>0.19</v>
      </c>
      <c r="M432" s="146">
        <f t="shared" si="20"/>
        <v>16</v>
      </c>
      <c r="N432" s="146">
        <f t="shared" si="22"/>
        <v>2285</v>
      </c>
    </row>
    <row r="433" spans="1:14">
      <c r="A433" s="146">
        <f t="shared" si="21"/>
        <v>3.5999999999999899</v>
      </c>
      <c r="B433" s="144">
        <v>44711</v>
      </c>
      <c r="C433" s="145">
        <v>0.55501157407407409</v>
      </c>
      <c r="D433" s="146">
        <v>43.6</v>
      </c>
      <c r="E433" s="146">
        <v>0</v>
      </c>
      <c r="F433" s="146">
        <v>113.1</v>
      </c>
      <c r="G433" s="146">
        <v>23.7</v>
      </c>
      <c r="H433" s="146">
        <v>23.8</v>
      </c>
      <c r="I433" s="146">
        <v>24.3</v>
      </c>
      <c r="J433" s="146">
        <v>20</v>
      </c>
      <c r="K433" s="146">
        <v>0.8</v>
      </c>
      <c r="L433" s="146">
        <v>0.19</v>
      </c>
      <c r="M433" s="146">
        <f t="shared" si="20"/>
        <v>16</v>
      </c>
      <c r="N433" s="146">
        <f t="shared" si="22"/>
        <v>2293</v>
      </c>
    </row>
    <row r="434" spans="1:14">
      <c r="A434" s="146">
        <f t="shared" si="21"/>
        <v>3.6083333333333232</v>
      </c>
      <c r="B434" s="144">
        <v>44711</v>
      </c>
      <c r="C434" s="145">
        <v>0.55535879629629636</v>
      </c>
      <c r="D434" s="146">
        <v>43.6</v>
      </c>
      <c r="E434" s="146">
        <v>0</v>
      </c>
      <c r="F434" s="146">
        <v>113.7</v>
      </c>
      <c r="G434" s="146">
        <v>23.7</v>
      </c>
      <c r="H434" s="146">
        <v>23.8</v>
      </c>
      <c r="I434" s="146">
        <v>24.4</v>
      </c>
      <c r="J434" s="146">
        <v>20</v>
      </c>
      <c r="K434" s="146">
        <v>0.8</v>
      </c>
      <c r="L434" s="146">
        <v>0.191</v>
      </c>
      <c r="M434" s="146">
        <f t="shared" si="20"/>
        <v>16</v>
      </c>
      <c r="N434" s="146">
        <f t="shared" si="22"/>
        <v>2301</v>
      </c>
    </row>
    <row r="435" spans="1:14">
      <c r="A435" s="146">
        <f t="shared" si="21"/>
        <v>3.6166666666666565</v>
      </c>
      <c r="B435" s="144">
        <v>44711</v>
      </c>
      <c r="C435" s="145">
        <v>0.55570601851851853</v>
      </c>
      <c r="D435" s="146">
        <v>43.6</v>
      </c>
      <c r="E435" s="146">
        <v>0</v>
      </c>
      <c r="F435" s="146">
        <v>114.3</v>
      </c>
      <c r="G435" s="146">
        <v>23.7</v>
      </c>
      <c r="H435" s="146">
        <v>23.8</v>
      </c>
      <c r="I435" s="146">
        <v>24.4</v>
      </c>
      <c r="J435" s="146">
        <v>20</v>
      </c>
      <c r="K435" s="146">
        <v>0.8</v>
      </c>
      <c r="L435" s="146">
        <v>0.192</v>
      </c>
      <c r="M435" s="146">
        <f t="shared" si="20"/>
        <v>16</v>
      </c>
      <c r="N435" s="146">
        <f t="shared" si="22"/>
        <v>2309</v>
      </c>
    </row>
    <row r="436" spans="1:14">
      <c r="A436" s="146">
        <f t="shared" si="21"/>
        <v>3.6249999999999898</v>
      </c>
      <c r="B436" s="144">
        <v>44711</v>
      </c>
      <c r="C436" s="145">
        <v>0.5560532407407407</v>
      </c>
      <c r="D436" s="146">
        <v>42.9</v>
      </c>
      <c r="E436" s="146">
        <v>0</v>
      </c>
      <c r="F436" s="146">
        <v>115</v>
      </c>
      <c r="G436" s="146">
        <v>23.7</v>
      </c>
      <c r="H436" s="146">
        <v>23.9</v>
      </c>
      <c r="I436" s="146">
        <v>24.4</v>
      </c>
      <c r="J436" s="146">
        <v>20</v>
      </c>
      <c r="K436" s="146">
        <v>0.8</v>
      </c>
      <c r="L436" s="146">
        <v>0.192</v>
      </c>
      <c r="M436" s="146">
        <f t="shared" si="20"/>
        <v>16</v>
      </c>
      <c r="N436" s="146">
        <f t="shared" si="22"/>
        <v>2317</v>
      </c>
    </row>
    <row r="437" spans="1:14">
      <c r="A437" s="146">
        <f t="shared" si="21"/>
        <v>3.6333333333333231</v>
      </c>
      <c r="B437" s="144">
        <v>44711</v>
      </c>
      <c r="C437" s="145">
        <v>0.55640046296296297</v>
      </c>
      <c r="D437" s="146">
        <v>42.9</v>
      </c>
      <c r="E437" s="146">
        <v>0</v>
      </c>
      <c r="F437" s="146">
        <v>115</v>
      </c>
      <c r="G437" s="146">
        <v>23.7</v>
      </c>
      <c r="H437" s="146">
        <v>23.9</v>
      </c>
      <c r="I437" s="146">
        <v>24.4</v>
      </c>
      <c r="J437" s="146">
        <v>20</v>
      </c>
      <c r="K437" s="146">
        <v>0.8</v>
      </c>
      <c r="L437" s="146">
        <v>0.193</v>
      </c>
      <c r="M437" s="146">
        <f t="shared" si="20"/>
        <v>16</v>
      </c>
      <c r="N437" s="146">
        <f t="shared" si="22"/>
        <v>2325</v>
      </c>
    </row>
    <row r="438" spans="1:14">
      <c r="A438" s="146">
        <f t="shared" si="21"/>
        <v>3.6416666666666564</v>
      </c>
      <c r="B438" s="144">
        <v>44711</v>
      </c>
      <c r="C438" s="145">
        <v>0.55674768518518525</v>
      </c>
      <c r="D438" s="146">
        <v>42.9</v>
      </c>
      <c r="E438" s="146">
        <v>0</v>
      </c>
      <c r="F438" s="146">
        <v>115.6</v>
      </c>
      <c r="G438" s="146">
        <v>23.7</v>
      </c>
      <c r="H438" s="146">
        <v>23.9</v>
      </c>
      <c r="I438" s="146">
        <v>24.5</v>
      </c>
      <c r="J438" s="146">
        <v>20</v>
      </c>
      <c r="K438" s="146">
        <v>0.8</v>
      </c>
      <c r="L438" s="146">
        <v>0.19400000000000001</v>
      </c>
      <c r="M438" s="146">
        <f t="shared" si="20"/>
        <v>16</v>
      </c>
      <c r="N438" s="146">
        <f t="shared" si="22"/>
        <v>2333</v>
      </c>
    </row>
    <row r="439" spans="1:14">
      <c r="A439" s="146">
        <f t="shared" si="21"/>
        <v>3.6499999999999897</v>
      </c>
      <c r="B439" s="144">
        <v>44711</v>
      </c>
      <c r="C439" s="145">
        <v>0.55709490740740741</v>
      </c>
      <c r="D439" s="146">
        <v>42.2</v>
      </c>
      <c r="E439" s="146">
        <v>0</v>
      </c>
      <c r="F439" s="146">
        <v>115.6</v>
      </c>
      <c r="G439" s="146">
        <v>23.8</v>
      </c>
      <c r="H439" s="146">
        <v>23.7</v>
      </c>
      <c r="I439" s="146">
        <v>24.5</v>
      </c>
      <c r="J439" s="146">
        <v>20</v>
      </c>
      <c r="K439" s="146">
        <v>0.8</v>
      </c>
      <c r="L439" s="146">
        <v>0.19400000000000001</v>
      </c>
      <c r="M439" s="146">
        <f t="shared" si="20"/>
        <v>16</v>
      </c>
      <c r="N439" s="146">
        <f t="shared" si="22"/>
        <v>2341</v>
      </c>
    </row>
    <row r="440" spans="1:14">
      <c r="A440" s="146">
        <f t="shared" si="21"/>
        <v>3.658333333333323</v>
      </c>
      <c r="B440" s="144">
        <v>44711</v>
      </c>
      <c r="C440" s="145">
        <v>0.55745370370370373</v>
      </c>
      <c r="D440" s="146">
        <v>42.2</v>
      </c>
      <c r="E440" s="146">
        <v>0</v>
      </c>
      <c r="F440" s="146">
        <v>116.2</v>
      </c>
      <c r="G440" s="146">
        <v>23.8</v>
      </c>
      <c r="H440" s="146">
        <v>23.8</v>
      </c>
      <c r="I440" s="146">
        <v>24.4</v>
      </c>
      <c r="J440" s="146">
        <v>20</v>
      </c>
      <c r="K440" s="146">
        <v>0.8</v>
      </c>
      <c r="L440" s="146">
        <v>0.19500000000000001</v>
      </c>
      <c r="M440" s="146">
        <f t="shared" si="20"/>
        <v>16</v>
      </c>
      <c r="N440" s="146">
        <f t="shared" si="22"/>
        <v>2349</v>
      </c>
    </row>
    <row r="441" spans="1:14">
      <c r="A441" s="146">
        <f t="shared" si="21"/>
        <v>3.6666666666666563</v>
      </c>
      <c r="B441" s="144">
        <v>44711</v>
      </c>
      <c r="C441" s="145">
        <v>0.55780092592592589</v>
      </c>
      <c r="D441" s="146">
        <v>42.2</v>
      </c>
      <c r="E441" s="146">
        <v>0</v>
      </c>
      <c r="F441" s="146">
        <v>116.2</v>
      </c>
      <c r="G441" s="146">
        <v>23.7</v>
      </c>
      <c r="H441" s="146">
        <v>23.9</v>
      </c>
      <c r="I441" s="146">
        <v>24.4</v>
      </c>
      <c r="J441" s="146">
        <v>20</v>
      </c>
      <c r="K441" s="146">
        <v>0.8</v>
      </c>
      <c r="L441" s="146">
        <v>0.19600000000000001</v>
      </c>
      <c r="M441" s="146">
        <f t="shared" si="20"/>
        <v>16</v>
      </c>
      <c r="N441" s="146">
        <f t="shared" si="22"/>
        <v>2357</v>
      </c>
    </row>
    <row r="442" spans="1:14">
      <c r="A442" s="146">
        <f t="shared" si="21"/>
        <v>3.6749999999999896</v>
      </c>
      <c r="B442" s="144">
        <v>44711</v>
      </c>
      <c r="C442" s="145">
        <v>0.55814814814814817</v>
      </c>
      <c r="D442" s="146">
        <v>41.6</v>
      </c>
      <c r="E442" s="146">
        <v>0</v>
      </c>
      <c r="F442" s="146">
        <v>116.9</v>
      </c>
      <c r="G442" s="146">
        <v>23.8</v>
      </c>
      <c r="H442" s="146">
        <v>23.9</v>
      </c>
      <c r="I442" s="146">
        <v>24.4</v>
      </c>
      <c r="J442" s="146">
        <v>20</v>
      </c>
      <c r="K442" s="146">
        <v>0.8</v>
      </c>
      <c r="L442" s="146">
        <v>0.19600000000000001</v>
      </c>
      <c r="M442" s="146">
        <f t="shared" si="20"/>
        <v>16</v>
      </c>
      <c r="N442" s="146">
        <f t="shared" si="22"/>
        <v>2365</v>
      </c>
    </row>
    <row r="443" spans="1:14">
      <c r="A443" s="146">
        <f t="shared" si="21"/>
        <v>3.6833333333333229</v>
      </c>
      <c r="B443" s="144">
        <v>44711</v>
      </c>
      <c r="C443" s="145">
        <v>0.55849537037037034</v>
      </c>
      <c r="D443" s="146">
        <v>41.6</v>
      </c>
      <c r="E443" s="146">
        <v>0</v>
      </c>
      <c r="F443" s="146">
        <v>116.9</v>
      </c>
      <c r="G443" s="146">
        <v>23.8</v>
      </c>
      <c r="H443" s="146">
        <v>23.9</v>
      </c>
      <c r="I443" s="146">
        <v>24.4</v>
      </c>
      <c r="J443" s="146">
        <v>20</v>
      </c>
      <c r="K443" s="146">
        <v>0.8</v>
      </c>
      <c r="L443" s="146">
        <v>0.19700000000000001</v>
      </c>
      <c r="M443" s="146">
        <f t="shared" si="20"/>
        <v>16</v>
      </c>
      <c r="N443" s="146">
        <f t="shared" si="22"/>
        <v>2373</v>
      </c>
    </row>
    <row r="444" spans="1:14">
      <c r="A444" s="146">
        <f t="shared" si="21"/>
        <v>3.6916666666666562</v>
      </c>
      <c r="B444" s="144">
        <v>44711</v>
      </c>
      <c r="C444" s="145">
        <v>0.55884259259259261</v>
      </c>
      <c r="D444" s="146">
        <v>40.9</v>
      </c>
      <c r="E444" s="146">
        <v>0</v>
      </c>
      <c r="F444" s="146">
        <v>117.5</v>
      </c>
      <c r="G444" s="146">
        <v>23.8</v>
      </c>
      <c r="H444" s="146">
        <v>23.8</v>
      </c>
      <c r="I444" s="146">
        <v>24.4</v>
      </c>
      <c r="J444" s="146">
        <v>20</v>
      </c>
      <c r="K444" s="146">
        <v>0.8</v>
      </c>
      <c r="L444" s="146">
        <v>0.19800000000000001</v>
      </c>
      <c r="M444" s="146">
        <f t="shared" si="20"/>
        <v>16</v>
      </c>
      <c r="N444" s="146">
        <f t="shared" si="22"/>
        <v>2381</v>
      </c>
    </row>
    <row r="445" spans="1:14">
      <c r="A445" s="146">
        <f t="shared" si="21"/>
        <v>3.6999999999999895</v>
      </c>
      <c r="B445" s="144">
        <v>44711</v>
      </c>
      <c r="C445" s="145">
        <v>0.55918981481481478</v>
      </c>
      <c r="D445" s="146">
        <v>40.9</v>
      </c>
      <c r="E445" s="146">
        <v>0</v>
      </c>
      <c r="F445" s="146">
        <v>118.2</v>
      </c>
      <c r="G445" s="146">
        <v>23.8</v>
      </c>
      <c r="H445" s="146">
        <v>23.9</v>
      </c>
      <c r="I445" s="146">
        <v>24.5</v>
      </c>
      <c r="J445" s="146">
        <v>20</v>
      </c>
      <c r="K445" s="146">
        <v>0.8</v>
      </c>
      <c r="L445" s="146">
        <v>0.19800000000000001</v>
      </c>
      <c r="M445" s="146">
        <f t="shared" si="20"/>
        <v>16</v>
      </c>
      <c r="N445" s="146">
        <f t="shared" si="22"/>
        <v>2389</v>
      </c>
    </row>
    <row r="446" spans="1:14">
      <c r="A446" s="146">
        <f t="shared" si="21"/>
        <v>3.7083333333333228</v>
      </c>
      <c r="B446" s="144">
        <v>44711</v>
      </c>
      <c r="C446" s="145">
        <v>0.55953703703703705</v>
      </c>
      <c r="D446" s="146">
        <v>40.9</v>
      </c>
      <c r="E446" s="146">
        <v>0</v>
      </c>
      <c r="F446" s="146">
        <v>118.2</v>
      </c>
      <c r="G446" s="146">
        <v>23.8</v>
      </c>
      <c r="H446" s="146">
        <v>23.9</v>
      </c>
      <c r="I446" s="146">
        <v>24.5</v>
      </c>
      <c r="J446" s="146">
        <v>20</v>
      </c>
      <c r="K446" s="146">
        <v>0.8</v>
      </c>
      <c r="L446" s="146">
        <v>0.19900000000000001</v>
      </c>
      <c r="M446" s="146">
        <f t="shared" si="20"/>
        <v>16</v>
      </c>
      <c r="N446" s="146">
        <f t="shared" si="22"/>
        <v>2397</v>
      </c>
    </row>
    <row r="447" spans="1:14">
      <c r="A447" s="146">
        <f t="shared" si="21"/>
        <v>3.7166666666666561</v>
      </c>
      <c r="B447" s="144">
        <v>44711</v>
      </c>
      <c r="C447" s="145">
        <v>0.55988425925925933</v>
      </c>
      <c r="D447" s="146">
        <v>40.200000000000003</v>
      </c>
      <c r="E447" s="146">
        <v>0</v>
      </c>
      <c r="F447" s="146">
        <v>118.8</v>
      </c>
      <c r="G447" s="146">
        <v>23.8</v>
      </c>
      <c r="H447" s="146">
        <v>23.8</v>
      </c>
      <c r="I447" s="146">
        <v>24.4</v>
      </c>
      <c r="J447" s="146">
        <v>20</v>
      </c>
      <c r="K447" s="146">
        <v>0.8</v>
      </c>
      <c r="L447" s="146">
        <v>0.2</v>
      </c>
      <c r="M447" s="146">
        <f t="shared" si="20"/>
        <v>16</v>
      </c>
      <c r="N447" s="146">
        <f t="shared" si="22"/>
        <v>2405</v>
      </c>
    </row>
    <row r="448" spans="1:14">
      <c r="A448" s="146">
        <f t="shared" si="21"/>
        <v>3.7249999999999894</v>
      </c>
      <c r="B448" s="144">
        <v>44711</v>
      </c>
      <c r="C448" s="145">
        <v>0.5602314814814815</v>
      </c>
      <c r="D448" s="146">
        <v>40.200000000000003</v>
      </c>
      <c r="E448" s="146">
        <v>0</v>
      </c>
      <c r="F448" s="146">
        <v>118.8</v>
      </c>
      <c r="G448" s="146">
        <v>23.8</v>
      </c>
      <c r="H448" s="146">
        <v>23.9</v>
      </c>
      <c r="I448" s="146">
        <v>24.4</v>
      </c>
      <c r="J448" s="146">
        <v>20</v>
      </c>
      <c r="K448" s="146">
        <v>0.8</v>
      </c>
      <c r="L448" s="146">
        <v>0.2</v>
      </c>
      <c r="M448" s="146">
        <f t="shared" si="20"/>
        <v>16</v>
      </c>
      <c r="N448" s="146">
        <f t="shared" si="22"/>
        <v>2413</v>
      </c>
    </row>
    <row r="449" spans="1:14">
      <c r="A449" s="146">
        <f t="shared" si="21"/>
        <v>3.7333333333333227</v>
      </c>
      <c r="B449" s="144">
        <v>44711</v>
      </c>
      <c r="C449" s="145">
        <v>0.56057870370370366</v>
      </c>
      <c r="D449" s="146">
        <v>40.200000000000003</v>
      </c>
      <c r="E449" s="146">
        <v>0</v>
      </c>
      <c r="F449" s="146">
        <v>119.4</v>
      </c>
      <c r="G449" s="146">
        <v>23.8</v>
      </c>
      <c r="H449" s="146">
        <v>23.9</v>
      </c>
      <c r="I449" s="146">
        <v>24.4</v>
      </c>
      <c r="J449" s="146">
        <v>20</v>
      </c>
      <c r="K449" s="146">
        <v>0.8</v>
      </c>
      <c r="L449" s="146">
        <v>0.20100000000000001</v>
      </c>
      <c r="M449" s="146">
        <f t="shared" si="20"/>
        <v>16</v>
      </c>
      <c r="N449" s="146">
        <f t="shared" si="22"/>
        <v>2421</v>
      </c>
    </row>
    <row r="450" spans="1:14">
      <c r="A450" s="146">
        <f t="shared" si="21"/>
        <v>3.741666666666656</v>
      </c>
      <c r="B450" s="144">
        <v>44711</v>
      </c>
      <c r="C450" s="145">
        <v>0.56092592592592594</v>
      </c>
      <c r="D450" s="146">
        <v>40.200000000000003</v>
      </c>
      <c r="E450" s="146">
        <v>0</v>
      </c>
      <c r="F450" s="146">
        <v>119.4</v>
      </c>
      <c r="G450" s="146">
        <v>23.8</v>
      </c>
      <c r="H450" s="146">
        <v>23.8</v>
      </c>
      <c r="I450" s="146">
        <v>24.4</v>
      </c>
      <c r="J450" s="146">
        <v>20</v>
      </c>
      <c r="K450" s="146">
        <v>0.8</v>
      </c>
      <c r="L450" s="146">
        <v>0.20200000000000001</v>
      </c>
      <c r="M450" s="146">
        <f t="shared" si="20"/>
        <v>16</v>
      </c>
      <c r="N450" s="146">
        <f t="shared" si="22"/>
        <v>2429</v>
      </c>
    </row>
    <row r="451" spans="1:14">
      <c r="A451" s="146">
        <f t="shared" si="21"/>
        <v>3.7499999999999893</v>
      </c>
      <c r="B451" s="144">
        <v>44711</v>
      </c>
      <c r="C451" s="145">
        <v>0.56127314814814822</v>
      </c>
      <c r="D451" s="146">
        <v>39.5</v>
      </c>
      <c r="E451" s="146">
        <v>0</v>
      </c>
      <c r="F451" s="146">
        <v>120.1</v>
      </c>
      <c r="G451" s="146">
        <v>23.8</v>
      </c>
      <c r="H451" s="146">
        <v>23.9</v>
      </c>
      <c r="I451" s="146">
        <v>24.4</v>
      </c>
      <c r="J451" s="146">
        <v>20</v>
      </c>
      <c r="K451" s="146">
        <v>0.8</v>
      </c>
      <c r="L451" s="146">
        <v>0.20200000000000001</v>
      </c>
      <c r="M451" s="146">
        <f t="shared" ref="M451:M514" si="23">J451*K451</f>
        <v>16</v>
      </c>
      <c r="N451" s="146">
        <f t="shared" si="22"/>
        <v>2437</v>
      </c>
    </row>
    <row r="452" spans="1:14">
      <c r="A452" s="146">
        <f t="shared" ref="A452:A515" si="24">A451+30/3600</f>
        <v>3.7583333333333226</v>
      </c>
      <c r="B452" s="144">
        <v>44711</v>
      </c>
      <c r="C452" s="145">
        <v>0.56162037037037038</v>
      </c>
      <c r="D452" s="146">
        <v>39.5</v>
      </c>
      <c r="E452" s="146">
        <v>0</v>
      </c>
      <c r="F452" s="146">
        <v>120.1</v>
      </c>
      <c r="G452" s="146">
        <v>23.8</v>
      </c>
      <c r="H452" s="146">
        <v>23.9</v>
      </c>
      <c r="I452" s="146">
        <v>24.5</v>
      </c>
      <c r="J452" s="146">
        <v>20</v>
      </c>
      <c r="K452" s="146">
        <v>0.8</v>
      </c>
      <c r="L452" s="146">
        <v>0.20300000000000001</v>
      </c>
      <c r="M452" s="146">
        <f t="shared" si="23"/>
        <v>16</v>
      </c>
      <c r="N452" s="146">
        <f t="shared" ref="N452:N515" si="25">K452*10+N451</f>
        <v>2445</v>
      </c>
    </row>
    <row r="453" spans="1:14">
      <c r="A453" s="146">
        <f t="shared" si="24"/>
        <v>3.7666666666666559</v>
      </c>
      <c r="B453" s="144">
        <v>44711</v>
      </c>
      <c r="C453" s="145">
        <v>0.56196759259259255</v>
      </c>
      <c r="D453" s="146">
        <v>38.9</v>
      </c>
      <c r="E453" s="146">
        <v>0</v>
      </c>
      <c r="F453" s="146">
        <v>120.7</v>
      </c>
      <c r="G453" s="146">
        <v>23.9</v>
      </c>
      <c r="H453" s="146">
        <v>23.9</v>
      </c>
      <c r="I453" s="146">
        <v>24.5</v>
      </c>
      <c r="J453" s="146">
        <v>20</v>
      </c>
      <c r="K453" s="146">
        <v>0.8</v>
      </c>
      <c r="L453" s="146">
        <v>0.20399999999999999</v>
      </c>
      <c r="M453" s="146">
        <f t="shared" si="23"/>
        <v>16</v>
      </c>
      <c r="N453" s="146">
        <f t="shared" si="25"/>
        <v>2453</v>
      </c>
    </row>
    <row r="454" spans="1:14">
      <c r="A454" s="146">
        <f t="shared" si="24"/>
        <v>3.7749999999999893</v>
      </c>
      <c r="B454" s="144">
        <v>44711</v>
      </c>
      <c r="C454" s="145">
        <v>0.56231481481481482</v>
      </c>
      <c r="D454" s="146">
        <v>38.9</v>
      </c>
      <c r="E454" s="146">
        <v>0</v>
      </c>
      <c r="F454" s="146">
        <v>120.7</v>
      </c>
      <c r="G454" s="146">
        <v>23.8</v>
      </c>
      <c r="H454" s="146">
        <v>23.8</v>
      </c>
      <c r="I454" s="146">
        <v>24.5</v>
      </c>
      <c r="J454" s="146">
        <v>20</v>
      </c>
      <c r="K454" s="146">
        <v>0.8</v>
      </c>
      <c r="L454" s="146">
        <v>0.20399999999999999</v>
      </c>
      <c r="M454" s="146">
        <f t="shared" si="23"/>
        <v>16</v>
      </c>
      <c r="N454" s="146">
        <f t="shared" si="25"/>
        <v>2461</v>
      </c>
    </row>
    <row r="455" spans="1:14">
      <c r="A455" s="146">
        <f t="shared" si="24"/>
        <v>3.7833333333333226</v>
      </c>
      <c r="B455" s="144">
        <v>44711</v>
      </c>
      <c r="C455" s="145">
        <v>0.5626620370370371</v>
      </c>
      <c r="D455" s="146">
        <v>38.9</v>
      </c>
      <c r="E455" s="146">
        <v>0</v>
      </c>
      <c r="F455" s="146">
        <v>121.3</v>
      </c>
      <c r="G455" s="146">
        <v>23.9</v>
      </c>
      <c r="H455" s="146">
        <v>23.9</v>
      </c>
      <c r="I455" s="146">
        <v>24.5</v>
      </c>
      <c r="J455" s="146">
        <v>20</v>
      </c>
      <c r="K455" s="146">
        <v>0.8</v>
      </c>
      <c r="L455" s="146">
        <v>0.20499999999999999</v>
      </c>
      <c r="M455" s="146">
        <f t="shared" si="23"/>
        <v>16</v>
      </c>
      <c r="N455" s="146">
        <f t="shared" si="25"/>
        <v>2469</v>
      </c>
    </row>
    <row r="456" spans="1:14">
      <c r="A456" s="146">
        <f t="shared" si="24"/>
        <v>3.7916666666666559</v>
      </c>
      <c r="B456" s="144">
        <v>44711</v>
      </c>
      <c r="C456" s="145">
        <v>0.56300925925925926</v>
      </c>
      <c r="D456" s="146">
        <v>38.9</v>
      </c>
      <c r="E456" s="146">
        <v>0</v>
      </c>
      <c r="F456" s="146">
        <v>121.3</v>
      </c>
      <c r="G456" s="146">
        <v>23.8</v>
      </c>
      <c r="H456" s="146">
        <v>23.9</v>
      </c>
      <c r="I456" s="146">
        <v>24.5</v>
      </c>
      <c r="J456" s="146">
        <v>20</v>
      </c>
      <c r="K456" s="146">
        <v>0.8</v>
      </c>
      <c r="L456" s="146">
        <v>0.20599999999999999</v>
      </c>
      <c r="M456" s="146">
        <f t="shared" si="23"/>
        <v>16</v>
      </c>
      <c r="N456" s="146">
        <f t="shared" si="25"/>
        <v>2477</v>
      </c>
    </row>
    <row r="457" spans="1:14">
      <c r="A457" s="146">
        <f t="shared" si="24"/>
        <v>3.7999999999999892</v>
      </c>
      <c r="B457" s="144">
        <v>44711</v>
      </c>
      <c r="C457" s="145">
        <v>0.56335648148148143</v>
      </c>
      <c r="D457" s="146">
        <v>38.200000000000003</v>
      </c>
      <c r="E457" s="146">
        <v>0</v>
      </c>
      <c r="F457" s="146">
        <v>122</v>
      </c>
      <c r="G457" s="146">
        <v>23.9</v>
      </c>
      <c r="H457" s="146">
        <v>23.9</v>
      </c>
      <c r="I457" s="146">
        <v>24.5</v>
      </c>
      <c r="J457" s="146">
        <v>20</v>
      </c>
      <c r="K457" s="146">
        <v>0.8</v>
      </c>
      <c r="L457" s="146">
        <v>0.20599999999999999</v>
      </c>
      <c r="M457" s="146">
        <f t="shared" si="23"/>
        <v>16</v>
      </c>
      <c r="N457" s="146">
        <f t="shared" si="25"/>
        <v>2485</v>
      </c>
    </row>
    <row r="458" spans="1:14">
      <c r="A458" s="146">
        <f t="shared" si="24"/>
        <v>3.8083333333333225</v>
      </c>
      <c r="B458" s="144">
        <v>44711</v>
      </c>
      <c r="C458" s="145">
        <v>0.56370370370370371</v>
      </c>
      <c r="D458" s="146">
        <v>38.200000000000003</v>
      </c>
      <c r="E458" s="146">
        <v>0</v>
      </c>
      <c r="F458" s="146">
        <v>122.6</v>
      </c>
      <c r="G458" s="146">
        <v>23.9</v>
      </c>
      <c r="H458" s="146">
        <v>23.8</v>
      </c>
      <c r="I458" s="146">
        <v>24.5</v>
      </c>
      <c r="J458" s="146">
        <v>20</v>
      </c>
      <c r="K458" s="146">
        <v>0.8</v>
      </c>
      <c r="L458" s="146">
        <v>0.20699999999999999</v>
      </c>
      <c r="M458" s="146">
        <f t="shared" si="23"/>
        <v>16</v>
      </c>
      <c r="N458" s="146">
        <f t="shared" si="25"/>
        <v>2493</v>
      </c>
    </row>
    <row r="459" spans="1:14">
      <c r="A459" s="146">
        <f t="shared" si="24"/>
        <v>3.8166666666666558</v>
      </c>
      <c r="B459" s="144">
        <v>44711</v>
      </c>
      <c r="C459" s="145">
        <v>0.56405092592592598</v>
      </c>
      <c r="D459" s="146">
        <v>37.5</v>
      </c>
      <c r="E459" s="146">
        <v>0</v>
      </c>
      <c r="F459" s="146">
        <v>122.6</v>
      </c>
      <c r="G459" s="146">
        <v>23.9</v>
      </c>
      <c r="H459" s="146">
        <v>23.9</v>
      </c>
      <c r="I459" s="146">
        <v>24.5</v>
      </c>
      <c r="J459" s="146">
        <v>20</v>
      </c>
      <c r="K459" s="146">
        <v>0.8</v>
      </c>
      <c r="L459" s="146">
        <v>0.20799999999999999</v>
      </c>
      <c r="M459" s="146">
        <f t="shared" si="23"/>
        <v>16</v>
      </c>
      <c r="N459" s="146">
        <f t="shared" si="25"/>
        <v>2501</v>
      </c>
    </row>
    <row r="460" spans="1:14">
      <c r="A460" s="146">
        <f t="shared" si="24"/>
        <v>3.8249999999999891</v>
      </c>
      <c r="B460" s="144">
        <v>44711</v>
      </c>
      <c r="C460" s="145">
        <v>0.56439814814814815</v>
      </c>
      <c r="D460" s="146">
        <v>37.5</v>
      </c>
      <c r="E460" s="146">
        <v>0</v>
      </c>
      <c r="F460" s="146">
        <v>123.2</v>
      </c>
      <c r="G460" s="146">
        <v>23.9</v>
      </c>
      <c r="H460" s="146">
        <v>23.8</v>
      </c>
      <c r="I460" s="146">
        <v>24.4</v>
      </c>
      <c r="J460" s="146">
        <v>20</v>
      </c>
      <c r="K460" s="146">
        <v>0.8</v>
      </c>
      <c r="L460" s="146">
        <v>0.20799999999999999</v>
      </c>
      <c r="M460" s="146">
        <f t="shared" si="23"/>
        <v>16</v>
      </c>
      <c r="N460" s="146">
        <f t="shared" si="25"/>
        <v>2509</v>
      </c>
    </row>
    <row r="461" spans="1:14">
      <c r="A461" s="146">
        <f t="shared" si="24"/>
        <v>3.8333333333333224</v>
      </c>
      <c r="B461" s="144">
        <v>44711</v>
      </c>
      <c r="C461" s="145">
        <v>0.56474537037037031</v>
      </c>
      <c r="D461" s="146">
        <v>37.5</v>
      </c>
      <c r="E461" s="146">
        <v>0</v>
      </c>
      <c r="F461" s="146">
        <v>123.2</v>
      </c>
      <c r="G461" s="146">
        <v>23.8</v>
      </c>
      <c r="H461" s="146">
        <v>23.8</v>
      </c>
      <c r="I461" s="146">
        <v>24.5</v>
      </c>
      <c r="J461" s="146">
        <v>20</v>
      </c>
      <c r="K461" s="146">
        <v>0.8</v>
      </c>
      <c r="L461" s="146">
        <v>0.20899999999999999</v>
      </c>
      <c r="M461" s="146">
        <f t="shared" si="23"/>
        <v>16</v>
      </c>
      <c r="N461" s="146">
        <f t="shared" si="25"/>
        <v>2517</v>
      </c>
    </row>
    <row r="462" spans="1:14">
      <c r="A462" s="146">
        <f t="shared" si="24"/>
        <v>3.8416666666666557</v>
      </c>
      <c r="B462" s="144">
        <v>44711</v>
      </c>
      <c r="C462" s="145">
        <v>0.56509259259259259</v>
      </c>
      <c r="D462" s="146">
        <v>36.799999999999997</v>
      </c>
      <c r="E462" s="146">
        <v>0</v>
      </c>
      <c r="F462" s="146">
        <v>123.9</v>
      </c>
      <c r="G462" s="146">
        <v>23.9</v>
      </c>
      <c r="H462" s="146">
        <v>23.8</v>
      </c>
      <c r="I462" s="146">
        <v>24.5</v>
      </c>
      <c r="J462" s="146">
        <v>20</v>
      </c>
      <c r="K462" s="146">
        <v>0.8</v>
      </c>
      <c r="L462" s="146">
        <v>0.21</v>
      </c>
      <c r="M462" s="146">
        <f t="shared" si="23"/>
        <v>16</v>
      </c>
      <c r="N462" s="146">
        <f t="shared" si="25"/>
        <v>2525</v>
      </c>
    </row>
    <row r="463" spans="1:14">
      <c r="A463" s="146">
        <f t="shared" si="24"/>
        <v>3.849999999999989</v>
      </c>
      <c r="B463" s="144">
        <v>44711</v>
      </c>
      <c r="C463" s="145">
        <v>0.56543981481481487</v>
      </c>
      <c r="D463" s="146">
        <v>36.799999999999997</v>
      </c>
      <c r="E463" s="146">
        <v>0</v>
      </c>
      <c r="F463" s="146">
        <v>123.9</v>
      </c>
      <c r="G463" s="146">
        <v>23.9</v>
      </c>
      <c r="H463" s="146">
        <v>23.9</v>
      </c>
      <c r="I463" s="146">
        <v>24.5</v>
      </c>
      <c r="J463" s="146">
        <v>20</v>
      </c>
      <c r="K463" s="146">
        <v>0.8</v>
      </c>
      <c r="L463" s="146">
        <v>0.21</v>
      </c>
      <c r="M463" s="146">
        <f t="shared" si="23"/>
        <v>16</v>
      </c>
      <c r="N463" s="146">
        <f t="shared" si="25"/>
        <v>2533</v>
      </c>
    </row>
    <row r="464" spans="1:14">
      <c r="A464" s="146">
        <f t="shared" si="24"/>
        <v>3.8583333333333223</v>
      </c>
      <c r="B464" s="144">
        <v>44711</v>
      </c>
      <c r="C464" s="145">
        <v>0.56578703703703703</v>
      </c>
      <c r="D464" s="146">
        <v>36.799999999999997</v>
      </c>
      <c r="E464" s="146">
        <v>0</v>
      </c>
      <c r="F464" s="146">
        <v>124.5</v>
      </c>
      <c r="G464" s="146">
        <v>23.8</v>
      </c>
      <c r="H464" s="146">
        <v>23.8</v>
      </c>
      <c r="I464" s="146">
        <v>24.4</v>
      </c>
      <c r="J464" s="146">
        <v>20</v>
      </c>
      <c r="K464" s="146">
        <v>0.8</v>
      </c>
      <c r="L464" s="146">
        <v>0.21099999999999999</v>
      </c>
      <c r="M464" s="146">
        <f t="shared" si="23"/>
        <v>16</v>
      </c>
      <c r="N464" s="146">
        <f t="shared" si="25"/>
        <v>2541</v>
      </c>
    </row>
    <row r="465" spans="1:14">
      <c r="A465" s="146">
        <f t="shared" si="24"/>
        <v>3.8666666666666556</v>
      </c>
      <c r="B465" s="144">
        <v>44711</v>
      </c>
      <c r="C465" s="145">
        <v>0.56614583333333335</v>
      </c>
      <c r="D465" s="146">
        <v>36.200000000000003</v>
      </c>
      <c r="E465" s="146">
        <v>0</v>
      </c>
      <c r="F465" s="146">
        <v>124.5</v>
      </c>
      <c r="G465" s="146">
        <v>23.9</v>
      </c>
      <c r="H465" s="146">
        <v>23.9</v>
      </c>
      <c r="I465" s="146">
        <v>24.5</v>
      </c>
      <c r="J465" s="146">
        <v>20</v>
      </c>
      <c r="K465" s="146">
        <v>0.8</v>
      </c>
      <c r="L465" s="146">
        <v>0.21199999999999999</v>
      </c>
      <c r="M465" s="146">
        <f t="shared" si="23"/>
        <v>16</v>
      </c>
      <c r="N465" s="146">
        <f t="shared" si="25"/>
        <v>2549</v>
      </c>
    </row>
    <row r="466" spans="1:14">
      <c r="A466" s="146">
        <f t="shared" si="24"/>
        <v>3.8749999999999889</v>
      </c>
      <c r="B466" s="144">
        <v>44711</v>
      </c>
      <c r="C466" s="145">
        <v>0.56649305555555551</v>
      </c>
      <c r="D466" s="146">
        <v>36.200000000000003</v>
      </c>
      <c r="E466" s="146">
        <v>0</v>
      </c>
      <c r="F466" s="146">
        <v>125.1</v>
      </c>
      <c r="G466" s="146">
        <v>23.9</v>
      </c>
      <c r="H466" s="146">
        <v>24</v>
      </c>
      <c r="I466" s="146">
        <v>24.5</v>
      </c>
      <c r="J466" s="146">
        <v>20</v>
      </c>
      <c r="K466" s="146">
        <v>0.8</v>
      </c>
      <c r="L466" s="146">
        <v>0.21199999999999999</v>
      </c>
      <c r="M466" s="146">
        <f t="shared" si="23"/>
        <v>16</v>
      </c>
      <c r="N466" s="146">
        <f t="shared" si="25"/>
        <v>2557</v>
      </c>
    </row>
    <row r="467" spans="1:14">
      <c r="A467" s="146">
        <f t="shared" si="24"/>
        <v>3.8833333333333222</v>
      </c>
      <c r="B467" s="144">
        <v>44711</v>
      </c>
      <c r="C467" s="145">
        <v>0.56684027777777779</v>
      </c>
      <c r="D467" s="146">
        <v>36.200000000000003</v>
      </c>
      <c r="E467" s="146">
        <v>0</v>
      </c>
      <c r="F467" s="146">
        <v>125.1</v>
      </c>
      <c r="G467" s="146">
        <v>23.9</v>
      </c>
      <c r="H467" s="146">
        <v>23.9</v>
      </c>
      <c r="I467" s="146">
        <v>24.5</v>
      </c>
      <c r="J467" s="146">
        <v>20</v>
      </c>
      <c r="K467" s="146">
        <v>0.8</v>
      </c>
      <c r="L467" s="146">
        <v>0.21299999999999999</v>
      </c>
      <c r="M467" s="146">
        <f t="shared" si="23"/>
        <v>16</v>
      </c>
      <c r="N467" s="146">
        <f t="shared" si="25"/>
        <v>2565</v>
      </c>
    </row>
    <row r="468" spans="1:14">
      <c r="A468" s="146">
        <f t="shared" si="24"/>
        <v>3.8916666666666555</v>
      </c>
      <c r="B468" s="144">
        <v>44711</v>
      </c>
      <c r="C468" s="145">
        <v>0.56718750000000007</v>
      </c>
      <c r="D468" s="146">
        <v>35.5</v>
      </c>
      <c r="E468" s="146">
        <v>0</v>
      </c>
      <c r="F468" s="146">
        <v>125.8</v>
      </c>
      <c r="G468" s="146">
        <v>23.9</v>
      </c>
      <c r="H468" s="146">
        <v>23.9</v>
      </c>
      <c r="I468" s="146">
        <v>24.4</v>
      </c>
      <c r="J468" s="146">
        <v>20</v>
      </c>
      <c r="K468" s="146">
        <v>0.8</v>
      </c>
      <c r="L468" s="146">
        <v>0.214</v>
      </c>
      <c r="M468" s="146">
        <f t="shared" si="23"/>
        <v>16</v>
      </c>
      <c r="N468" s="146">
        <f t="shared" si="25"/>
        <v>2573</v>
      </c>
    </row>
    <row r="469" spans="1:14">
      <c r="A469" s="146">
        <f t="shared" si="24"/>
        <v>3.8999999999999888</v>
      </c>
      <c r="B469" s="144">
        <v>44711</v>
      </c>
      <c r="C469" s="145">
        <v>0.56753472222222223</v>
      </c>
      <c r="D469" s="146">
        <v>35.5</v>
      </c>
      <c r="E469" s="146">
        <v>0</v>
      </c>
      <c r="F469" s="146">
        <v>125.8</v>
      </c>
      <c r="G469" s="146">
        <v>23.9</v>
      </c>
      <c r="H469" s="146">
        <v>24</v>
      </c>
      <c r="I469" s="146">
        <v>24.5</v>
      </c>
      <c r="J469" s="146">
        <v>20</v>
      </c>
      <c r="K469" s="146">
        <v>0.8</v>
      </c>
      <c r="L469" s="146">
        <v>0.214</v>
      </c>
      <c r="M469" s="146">
        <f t="shared" si="23"/>
        <v>16</v>
      </c>
      <c r="N469" s="146">
        <f t="shared" si="25"/>
        <v>2581</v>
      </c>
    </row>
    <row r="470" spans="1:14">
      <c r="A470" s="146">
        <f t="shared" si="24"/>
        <v>3.9083333333333221</v>
      </c>
      <c r="B470" s="144">
        <v>44711</v>
      </c>
      <c r="C470" s="145">
        <v>0.5678819444444444</v>
      </c>
      <c r="D470" s="146">
        <v>35.5</v>
      </c>
      <c r="E470" s="146">
        <v>0</v>
      </c>
      <c r="F470" s="146">
        <v>126.4</v>
      </c>
      <c r="G470" s="146">
        <v>23.9</v>
      </c>
      <c r="H470" s="146">
        <v>23.9</v>
      </c>
      <c r="I470" s="146">
        <v>24.5</v>
      </c>
      <c r="J470" s="146">
        <v>20</v>
      </c>
      <c r="K470" s="146">
        <v>0.8</v>
      </c>
      <c r="L470" s="146">
        <v>0.215</v>
      </c>
      <c r="M470" s="146">
        <f t="shared" si="23"/>
        <v>16</v>
      </c>
      <c r="N470" s="146">
        <f t="shared" si="25"/>
        <v>2589</v>
      </c>
    </row>
    <row r="471" spans="1:14">
      <c r="A471" s="146">
        <f t="shared" si="24"/>
        <v>3.9166666666666554</v>
      </c>
      <c r="B471" s="144">
        <v>44711</v>
      </c>
      <c r="C471" s="145">
        <v>0.56822916666666667</v>
      </c>
      <c r="D471" s="146">
        <v>34.799999999999997</v>
      </c>
      <c r="E471" s="146">
        <v>0</v>
      </c>
      <c r="F471" s="146">
        <v>127</v>
      </c>
      <c r="G471" s="146">
        <v>23.9</v>
      </c>
      <c r="H471" s="146">
        <v>24</v>
      </c>
      <c r="I471" s="146">
        <v>24.5</v>
      </c>
      <c r="J471" s="146">
        <v>20</v>
      </c>
      <c r="K471" s="146">
        <v>0.8</v>
      </c>
      <c r="L471" s="146">
        <v>0.216</v>
      </c>
      <c r="M471" s="146">
        <f t="shared" si="23"/>
        <v>16</v>
      </c>
      <c r="N471" s="146">
        <f t="shared" si="25"/>
        <v>2597</v>
      </c>
    </row>
    <row r="472" spans="1:14">
      <c r="A472" s="146">
        <f t="shared" si="24"/>
        <v>3.9249999999999887</v>
      </c>
      <c r="B472" s="144">
        <v>44711</v>
      </c>
      <c r="C472" s="145">
        <v>0.56857638888888895</v>
      </c>
      <c r="D472" s="146">
        <v>34.799999999999997</v>
      </c>
      <c r="E472" s="146">
        <v>0</v>
      </c>
      <c r="F472" s="146">
        <v>127</v>
      </c>
      <c r="G472" s="146">
        <v>23.9</v>
      </c>
      <c r="H472" s="146">
        <v>23.9</v>
      </c>
      <c r="I472" s="146">
        <v>24.5</v>
      </c>
      <c r="J472" s="146">
        <v>20</v>
      </c>
      <c r="K472" s="146">
        <v>0.8</v>
      </c>
      <c r="L472" s="146">
        <v>0.216</v>
      </c>
      <c r="M472" s="146">
        <f t="shared" si="23"/>
        <v>16</v>
      </c>
      <c r="N472" s="146">
        <f t="shared" si="25"/>
        <v>2605</v>
      </c>
    </row>
    <row r="473" spans="1:14">
      <c r="A473" s="146">
        <f t="shared" si="24"/>
        <v>3.933333333333322</v>
      </c>
      <c r="B473" s="144">
        <v>44711</v>
      </c>
      <c r="C473" s="145">
        <v>0.56892361111111112</v>
      </c>
      <c r="D473" s="146">
        <v>34.1</v>
      </c>
      <c r="E473" s="146">
        <v>0</v>
      </c>
      <c r="F473" s="146">
        <v>127.7</v>
      </c>
      <c r="G473" s="146">
        <v>24</v>
      </c>
      <c r="H473" s="146">
        <v>23.9</v>
      </c>
      <c r="I473" s="146">
        <v>24.5</v>
      </c>
      <c r="J473" s="146">
        <v>20</v>
      </c>
      <c r="K473" s="146">
        <v>0.8</v>
      </c>
      <c r="L473" s="146">
        <v>0.217</v>
      </c>
      <c r="M473" s="146">
        <f t="shared" si="23"/>
        <v>16</v>
      </c>
      <c r="N473" s="146">
        <f t="shared" si="25"/>
        <v>2613</v>
      </c>
    </row>
    <row r="474" spans="1:14">
      <c r="A474" s="146">
        <f t="shared" si="24"/>
        <v>3.9416666666666553</v>
      </c>
      <c r="B474" s="144">
        <v>44711</v>
      </c>
      <c r="C474" s="145">
        <v>0.56927083333333328</v>
      </c>
      <c r="D474" s="146">
        <v>34.1</v>
      </c>
      <c r="E474" s="146">
        <v>0</v>
      </c>
      <c r="F474" s="146">
        <v>127.7</v>
      </c>
      <c r="G474" s="146">
        <v>24</v>
      </c>
      <c r="H474" s="146">
        <v>24</v>
      </c>
      <c r="I474" s="146">
        <v>24.5</v>
      </c>
      <c r="J474" s="146">
        <v>20</v>
      </c>
      <c r="K474" s="146">
        <v>0.8</v>
      </c>
      <c r="L474" s="146">
        <v>0.218</v>
      </c>
      <c r="M474" s="146">
        <f t="shared" si="23"/>
        <v>16</v>
      </c>
      <c r="N474" s="146">
        <f t="shared" si="25"/>
        <v>2621</v>
      </c>
    </row>
    <row r="475" spans="1:14">
      <c r="A475" s="146">
        <f t="shared" si="24"/>
        <v>3.9499999999999886</v>
      </c>
      <c r="B475" s="144">
        <v>44711</v>
      </c>
      <c r="C475" s="145">
        <v>0.56961805555555556</v>
      </c>
      <c r="D475" s="146">
        <v>34.1</v>
      </c>
      <c r="E475" s="146">
        <v>0</v>
      </c>
      <c r="F475" s="146">
        <v>127.7</v>
      </c>
      <c r="G475" s="146">
        <v>23.9</v>
      </c>
      <c r="H475" s="146">
        <v>23.9</v>
      </c>
      <c r="I475" s="146">
        <v>24.5</v>
      </c>
      <c r="J475" s="146">
        <v>20</v>
      </c>
      <c r="K475" s="146">
        <v>0.8</v>
      </c>
      <c r="L475" s="146">
        <v>0.218</v>
      </c>
      <c r="M475" s="146">
        <f t="shared" si="23"/>
        <v>16</v>
      </c>
      <c r="N475" s="146">
        <f t="shared" si="25"/>
        <v>2629</v>
      </c>
    </row>
    <row r="476" spans="1:14">
      <c r="A476" s="146">
        <f t="shared" si="24"/>
        <v>3.9583333333333219</v>
      </c>
      <c r="B476" s="144">
        <v>44711</v>
      </c>
      <c r="C476" s="145">
        <v>0.56996527777777783</v>
      </c>
      <c r="D476" s="146">
        <v>33.5</v>
      </c>
      <c r="E476" s="146">
        <v>0</v>
      </c>
      <c r="F476" s="146">
        <v>128.30000000000001</v>
      </c>
      <c r="G476" s="146">
        <v>23.9</v>
      </c>
      <c r="H476" s="146">
        <v>23.9</v>
      </c>
      <c r="I476" s="146">
        <v>24.5</v>
      </c>
      <c r="J476" s="146">
        <v>20</v>
      </c>
      <c r="K476" s="146">
        <v>0.8</v>
      </c>
      <c r="L476" s="146">
        <v>0.219</v>
      </c>
      <c r="M476" s="146">
        <f t="shared" si="23"/>
        <v>16</v>
      </c>
      <c r="N476" s="146">
        <f t="shared" si="25"/>
        <v>2637</v>
      </c>
    </row>
    <row r="477" spans="1:14">
      <c r="A477" s="146">
        <f t="shared" si="24"/>
        <v>3.9666666666666552</v>
      </c>
      <c r="B477" s="144">
        <v>44711</v>
      </c>
      <c r="C477" s="145">
        <v>0.5703125</v>
      </c>
      <c r="D477" s="146">
        <v>33.5</v>
      </c>
      <c r="E477" s="146">
        <v>0</v>
      </c>
      <c r="F477" s="146">
        <v>128.9</v>
      </c>
      <c r="G477" s="146">
        <v>24</v>
      </c>
      <c r="H477" s="146">
        <v>23.9</v>
      </c>
      <c r="I477" s="146">
        <v>24.5</v>
      </c>
      <c r="J477" s="146">
        <v>20</v>
      </c>
      <c r="K477" s="146">
        <v>0.8</v>
      </c>
      <c r="L477" s="146">
        <v>0.22</v>
      </c>
      <c r="M477" s="146">
        <f t="shared" si="23"/>
        <v>16</v>
      </c>
      <c r="N477" s="146">
        <f t="shared" si="25"/>
        <v>2645</v>
      </c>
    </row>
    <row r="478" spans="1:14">
      <c r="A478" s="146">
        <f t="shared" si="24"/>
        <v>3.9749999999999885</v>
      </c>
      <c r="B478" s="144">
        <v>44711</v>
      </c>
      <c r="C478" s="145">
        <v>0.57065972222222217</v>
      </c>
      <c r="D478" s="146">
        <v>33.5</v>
      </c>
      <c r="E478" s="146">
        <v>0</v>
      </c>
      <c r="F478" s="146">
        <v>128.9</v>
      </c>
      <c r="G478" s="146">
        <v>24</v>
      </c>
      <c r="H478" s="146">
        <v>24</v>
      </c>
      <c r="I478" s="146">
        <v>24.5</v>
      </c>
      <c r="J478" s="146">
        <v>20</v>
      </c>
      <c r="K478" s="146">
        <v>0.8</v>
      </c>
      <c r="L478" s="146">
        <v>0.22</v>
      </c>
      <c r="M478" s="146">
        <f t="shared" si="23"/>
        <v>16</v>
      </c>
      <c r="N478" s="146">
        <f t="shared" si="25"/>
        <v>2653</v>
      </c>
    </row>
    <row r="479" spans="1:14">
      <c r="A479" s="146">
        <f t="shared" si="24"/>
        <v>3.9833333333333218</v>
      </c>
      <c r="B479" s="144">
        <v>44711</v>
      </c>
      <c r="C479" s="145">
        <v>0.57100694444444444</v>
      </c>
      <c r="D479" s="146">
        <v>32.799999999999997</v>
      </c>
      <c r="E479" s="146">
        <v>0</v>
      </c>
      <c r="F479" s="146">
        <v>129.6</v>
      </c>
      <c r="G479" s="146">
        <v>24</v>
      </c>
      <c r="H479" s="146">
        <v>23.9</v>
      </c>
      <c r="I479" s="146">
        <v>24.5</v>
      </c>
      <c r="J479" s="146">
        <v>20</v>
      </c>
      <c r="K479" s="146">
        <v>0.8</v>
      </c>
      <c r="L479" s="146">
        <v>0.221</v>
      </c>
      <c r="M479" s="146">
        <f t="shared" si="23"/>
        <v>16</v>
      </c>
      <c r="N479" s="146">
        <f t="shared" si="25"/>
        <v>2661</v>
      </c>
    </row>
    <row r="480" spans="1:14">
      <c r="A480" s="146">
        <f t="shared" si="24"/>
        <v>3.9916666666666551</v>
      </c>
      <c r="B480" s="144">
        <v>44711</v>
      </c>
      <c r="C480" s="145">
        <v>0.57135416666666672</v>
      </c>
      <c r="D480" s="146">
        <v>32.799999999999997</v>
      </c>
      <c r="E480" s="146">
        <v>0</v>
      </c>
      <c r="F480" s="146">
        <v>129.6</v>
      </c>
      <c r="G480" s="146">
        <v>24</v>
      </c>
      <c r="H480" s="146">
        <v>24</v>
      </c>
      <c r="I480" s="146">
        <v>24.6</v>
      </c>
      <c r="J480" s="146">
        <v>20</v>
      </c>
      <c r="K480" s="146">
        <v>0.8</v>
      </c>
      <c r="L480" s="146">
        <v>0.222</v>
      </c>
      <c r="M480" s="146">
        <f t="shared" si="23"/>
        <v>16</v>
      </c>
      <c r="N480" s="146">
        <f t="shared" si="25"/>
        <v>2669</v>
      </c>
    </row>
    <row r="481" spans="1:14">
      <c r="A481" s="146">
        <f t="shared" si="24"/>
        <v>3.9999999999999885</v>
      </c>
      <c r="B481" s="144">
        <v>44711</v>
      </c>
      <c r="C481" s="145">
        <v>0.57170138888888888</v>
      </c>
      <c r="D481" s="146">
        <v>32.799999999999997</v>
      </c>
      <c r="E481" s="146">
        <v>0</v>
      </c>
      <c r="F481" s="146">
        <v>130.19999999999999</v>
      </c>
      <c r="G481" s="146">
        <v>24</v>
      </c>
      <c r="H481" s="146">
        <v>24</v>
      </c>
      <c r="I481" s="146">
        <v>24.6</v>
      </c>
      <c r="J481" s="146">
        <v>20</v>
      </c>
      <c r="K481" s="146">
        <v>0.8</v>
      </c>
      <c r="L481" s="146">
        <v>0.222</v>
      </c>
      <c r="M481" s="146">
        <f t="shared" si="23"/>
        <v>16</v>
      </c>
      <c r="N481" s="146">
        <f t="shared" si="25"/>
        <v>2677</v>
      </c>
    </row>
    <row r="482" spans="1:14">
      <c r="A482" s="146">
        <f t="shared" si="24"/>
        <v>4.0083333333333222</v>
      </c>
      <c r="B482" s="144">
        <v>44711</v>
      </c>
      <c r="C482" s="145">
        <v>0.57204861111111105</v>
      </c>
      <c r="D482" s="146">
        <v>32.799999999999997</v>
      </c>
      <c r="E482" s="146">
        <v>0</v>
      </c>
      <c r="F482" s="146">
        <v>130.19999999999999</v>
      </c>
      <c r="G482" s="146">
        <v>24</v>
      </c>
      <c r="H482" s="146">
        <v>23.9</v>
      </c>
      <c r="I482" s="146">
        <v>24.5</v>
      </c>
      <c r="J482" s="146">
        <v>20</v>
      </c>
      <c r="K482" s="146">
        <v>0.8</v>
      </c>
      <c r="L482" s="146">
        <v>0.223</v>
      </c>
      <c r="M482" s="146">
        <f t="shared" si="23"/>
        <v>16</v>
      </c>
      <c r="N482" s="146">
        <f t="shared" si="25"/>
        <v>2685</v>
      </c>
    </row>
    <row r="483" spans="1:14">
      <c r="A483" s="146">
        <f t="shared" si="24"/>
        <v>4.0166666666666559</v>
      </c>
      <c r="B483" s="144">
        <v>44711</v>
      </c>
      <c r="C483" s="145">
        <v>0.57239583333333333</v>
      </c>
      <c r="D483" s="146">
        <v>32.1</v>
      </c>
      <c r="E483" s="146">
        <v>0</v>
      </c>
      <c r="F483" s="146">
        <v>130.80000000000001</v>
      </c>
      <c r="G483" s="146">
        <v>24</v>
      </c>
      <c r="H483" s="146">
        <v>24</v>
      </c>
      <c r="I483" s="146">
        <v>24.6</v>
      </c>
      <c r="J483" s="146">
        <v>20</v>
      </c>
      <c r="K483" s="146">
        <v>0.8</v>
      </c>
      <c r="L483" s="146">
        <v>0.224</v>
      </c>
      <c r="M483" s="146">
        <f t="shared" si="23"/>
        <v>16</v>
      </c>
      <c r="N483" s="146">
        <f t="shared" si="25"/>
        <v>2693</v>
      </c>
    </row>
    <row r="484" spans="1:14">
      <c r="A484" s="146">
        <f t="shared" si="24"/>
        <v>4.0249999999999897</v>
      </c>
      <c r="B484" s="144">
        <v>44711</v>
      </c>
      <c r="C484" s="145">
        <v>0.5727430555555556</v>
      </c>
      <c r="D484" s="146">
        <v>32.1</v>
      </c>
      <c r="E484" s="146">
        <v>0</v>
      </c>
      <c r="F484" s="146">
        <v>130.80000000000001</v>
      </c>
      <c r="G484" s="146">
        <v>24</v>
      </c>
      <c r="H484" s="146">
        <v>24.1</v>
      </c>
      <c r="I484" s="146">
        <v>24.6</v>
      </c>
      <c r="J484" s="146">
        <v>20</v>
      </c>
      <c r="K484" s="146">
        <v>0.8</v>
      </c>
      <c r="L484" s="146">
        <v>0.224</v>
      </c>
      <c r="M484" s="146">
        <f t="shared" si="23"/>
        <v>16</v>
      </c>
      <c r="N484" s="146">
        <f t="shared" si="25"/>
        <v>2701</v>
      </c>
    </row>
    <row r="485" spans="1:14">
      <c r="A485" s="146">
        <f t="shared" si="24"/>
        <v>4.0333333333333234</v>
      </c>
      <c r="B485" s="144">
        <v>44711</v>
      </c>
      <c r="C485" s="145">
        <v>0.57309027777777777</v>
      </c>
      <c r="D485" s="146">
        <v>32.1</v>
      </c>
      <c r="E485" s="146">
        <v>0</v>
      </c>
      <c r="F485" s="146">
        <v>131.5</v>
      </c>
      <c r="G485" s="146">
        <v>24</v>
      </c>
      <c r="H485" s="146">
        <v>24</v>
      </c>
      <c r="I485" s="146">
        <v>24.5</v>
      </c>
      <c r="J485" s="146">
        <v>20</v>
      </c>
      <c r="K485" s="146">
        <v>0.8</v>
      </c>
      <c r="L485" s="146">
        <v>0.22500000000000001</v>
      </c>
      <c r="M485" s="146">
        <f t="shared" si="23"/>
        <v>16</v>
      </c>
      <c r="N485" s="146">
        <f t="shared" si="25"/>
        <v>2709</v>
      </c>
    </row>
    <row r="486" spans="1:14">
      <c r="A486" s="146">
        <f t="shared" si="24"/>
        <v>4.0416666666666572</v>
      </c>
      <c r="B486" s="144">
        <v>44711</v>
      </c>
      <c r="C486" s="145">
        <v>0.57343749999999993</v>
      </c>
      <c r="D486" s="146">
        <v>31.4</v>
      </c>
      <c r="E486" s="146">
        <v>0</v>
      </c>
      <c r="F486" s="146">
        <v>131.5</v>
      </c>
      <c r="G486" s="146">
        <v>24</v>
      </c>
      <c r="H486" s="146">
        <v>24.1</v>
      </c>
      <c r="I486" s="146">
        <v>24.5</v>
      </c>
      <c r="J486" s="146">
        <v>20</v>
      </c>
      <c r="K486" s="146">
        <v>0.8</v>
      </c>
      <c r="L486" s="146">
        <v>0.22600000000000001</v>
      </c>
      <c r="M486" s="146">
        <f t="shared" si="23"/>
        <v>16</v>
      </c>
      <c r="N486" s="146">
        <f t="shared" si="25"/>
        <v>2717</v>
      </c>
    </row>
    <row r="487" spans="1:14">
      <c r="A487" s="146">
        <f t="shared" si="24"/>
        <v>4.0499999999999909</v>
      </c>
      <c r="B487" s="144">
        <v>44711</v>
      </c>
      <c r="C487" s="145">
        <v>0.57379629629629625</v>
      </c>
      <c r="D487" s="146">
        <v>31.4</v>
      </c>
      <c r="E487" s="146">
        <v>0</v>
      </c>
      <c r="F487" s="146">
        <v>132.1</v>
      </c>
      <c r="G487" s="146">
        <v>24</v>
      </c>
      <c r="H487" s="146">
        <v>24</v>
      </c>
      <c r="I487" s="146">
        <v>24.5</v>
      </c>
      <c r="J487" s="146">
        <v>20</v>
      </c>
      <c r="K487" s="146">
        <v>0.8</v>
      </c>
      <c r="L487" s="146">
        <v>0.22600000000000001</v>
      </c>
      <c r="M487" s="146">
        <f t="shared" si="23"/>
        <v>16</v>
      </c>
      <c r="N487" s="146">
        <f t="shared" si="25"/>
        <v>2725</v>
      </c>
    </row>
    <row r="488" spans="1:14">
      <c r="A488" s="146">
        <f t="shared" si="24"/>
        <v>4.0583333333333247</v>
      </c>
      <c r="B488" s="144">
        <v>44711</v>
      </c>
      <c r="C488" s="145">
        <v>0.57414351851851853</v>
      </c>
      <c r="D488" s="146">
        <v>31.4</v>
      </c>
      <c r="E488" s="146">
        <v>0</v>
      </c>
      <c r="F488" s="146">
        <v>132.1</v>
      </c>
      <c r="G488" s="146">
        <v>23.9</v>
      </c>
      <c r="H488" s="146">
        <v>23.9</v>
      </c>
      <c r="I488" s="146">
        <v>24.6</v>
      </c>
      <c r="J488" s="146">
        <v>20</v>
      </c>
      <c r="K488" s="146">
        <v>0.8</v>
      </c>
      <c r="L488" s="146">
        <v>0.22700000000000001</v>
      </c>
      <c r="M488" s="146">
        <f t="shared" si="23"/>
        <v>16</v>
      </c>
      <c r="N488" s="146">
        <f t="shared" si="25"/>
        <v>2733</v>
      </c>
    </row>
    <row r="489" spans="1:14">
      <c r="A489" s="146">
        <f t="shared" si="24"/>
        <v>4.0666666666666584</v>
      </c>
      <c r="B489" s="144">
        <v>44711</v>
      </c>
      <c r="C489" s="145">
        <v>0.5744907407407408</v>
      </c>
      <c r="D489" s="146">
        <v>30.8</v>
      </c>
      <c r="E489" s="146">
        <v>0</v>
      </c>
      <c r="F489" s="146">
        <v>132.80000000000001</v>
      </c>
      <c r="G489" s="146">
        <v>24</v>
      </c>
      <c r="H489" s="146">
        <v>23.9</v>
      </c>
      <c r="I489" s="146">
        <v>24.5</v>
      </c>
      <c r="J489" s="146">
        <v>20</v>
      </c>
      <c r="K489" s="146">
        <v>0.8</v>
      </c>
      <c r="L489" s="146">
        <v>0.22800000000000001</v>
      </c>
      <c r="M489" s="146">
        <f t="shared" si="23"/>
        <v>16</v>
      </c>
      <c r="N489" s="146">
        <f t="shared" si="25"/>
        <v>2741</v>
      </c>
    </row>
    <row r="490" spans="1:14">
      <c r="A490" s="146">
        <f t="shared" si="24"/>
        <v>4.0749999999999922</v>
      </c>
      <c r="B490" s="144">
        <v>44711</v>
      </c>
      <c r="C490" s="145">
        <v>0.57483796296296297</v>
      </c>
      <c r="D490" s="146">
        <v>30.8</v>
      </c>
      <c r="E490" s="146">
        <v>0</v>
      </c>
      <c r="F490" s="146">
        <v>132.80000000000001</v>
      </c>
      <c r="G490" s="146">
        <v>24</v>
      </c>
      <c r="H490" s="146">
        <v>24</v>
      </c>
      <c r="I490" s="146">
        <v>24.6</v>
      </c>
      <c r="J490" s="146">
        <v>20</v>
      </c>
      <c r="K490" s="146">
        <v>0.8</v>
      </c>
      <c r="L490" s="146">
        <v>0.22800000000000001</v>
      </c>
      <c r="M490" s="146">
        <f t="shared" si="23"/>
        <v>16</v>
      </c>
      <c r="N490" s="146">
        <f t="shared" si="25"/>
        <v>2749</v>
      </c>
    </row>
    <row r="491" spans="1:14">
      <c r="A491" s="146">
        <f t="shared" si="24"/>
        <v>4.0833333333333259</v>
      </c>
      <c r="B491" s="144">
        <v>44711</v>
      </c>
      <c r="C491" s="145">
        <v>0.57518518518518513</v>
      </c>
      <c r="D491" s="146">
        <v>30.8</v>
      </c>
      <c r="E491" s="146">
        <v>0</v>
      </c>
      <c r="F491" s="146">
        <v>133.4</v>
      </c>
      <c r="G491" s="146">
        <v>24</v>
      </c>
      <c r="H491" s="146">
        <v>24</v>
      </c>
      <c r="I491" s="146">
        <v>24.6</v>
      </c>
      <c r="J491" s="146">
        <v>20</v>
      </c>
      <c r="K491" s="146">
        <v>0.8</v>
      </c>
      <c r="L491" s="146">
        <v>0.22900000000000001</v>
      </c>
      <c r="M491" s="146">
        <f t="shared" si="23"/>
        <v>16</v>
      </c>
      <c r="N491" s="146">
        <f t="shared" si="25"/>
        <v>2757</v>
      </c>
    </row>
    <row r="492" spans="1:14">
      <c r="A492" s="146">
        <f t="shared" si="24"/>
        <v>4.0916666666666597</v>
      </c>
      <c r="B492" s="144">
        <v>44711</v>
      </c>
      <c r="C492" s="145">
        <v>0.57553240740740741</v>
      </c>
      <c r="D492" s="146">
        <v>30.1</v>
      </c>
      <c r="E492" s="146">
        <v>0</v>
      </c>
      <c r="F492" s="146">
        <v>133.4</v>
      </c>
      <c r="G492" s="146">
        <v>24</v>
      </c>
      <c r="H492" s="146">
        <v>24</v>
      </c>
      <c r="I492" s="146">
        <v>24.6</v>
      </c>
      <c r="J492" s="146">
        <v>20</v>
      </c>
      <c r="K492" s="146">
        <v>0.8</v>
      </c>
      <c r="L492" s="146">
        <v>0.23</v>
      </c>
      <c r="M492" s="146">
        <f t="shared" si="23"/>
        <v>16</v>
      </c>
      <c r="N492" s="146">
        <f t="shared" si="25"/>
        <v>2765</v>
      </c>
    </row>
    <row r="493" spans="1:14">
      <c r="A493" s="146">
        <f t="shared" si="24"/>
        <v>4.0999999999999934</v>
      </c>
      <c r="B493" s="144">
        <v>44711</v>
      </c>
      <c r="C493" s="145">
        <v>0.57587962962962969</v>
      </c>
      <c r="D493" s="146">
        <v>30.1</v>
      </c>
      <c r="E493" s="146">
        <v>0</v>
      </c>
      <c r="F493" s="146">
        <v>134</v>
      </c>
      <c r="G493" s="146">
        <v>24</v>
      </c>
      <c r="H493" s="146">
        <v>24</v>
      </c>
      <c r="I493" s="146">
        <v>24.6</v>
      </c>
      <c r="J493" s="146">
        <v>20</v>
      </c>
      <c r="K493" s="146">
        <v>0.8</v>
      </c>
      <c r="L493" s="146">
        <v>0.23</v>
      </c>
      <c r="M493" s="146">
        <f t="shared" si="23"/>
        <v>16</v>
      </c>
      <c r="N493" s="146">
        <f t="shared" si="25"/>
        <v>2773</v>
      </c>
    </row>
    <row r="494" spans="1:14">
      <c r="A494" s="146">
        <f t="shared" si="24"/>
        <v>4.1083333333333272</v>
      </c>
      <c r="B494" s="144">
        <v>44711</v>
      </c>
      <c r="C494" s="145">
        <v>0.57622685185185185</v>
      </c>
      <c r="D494" s="146">
        <v>30.1</v>
      </c>
      <c r="E494" s="146">
        <v>0</v>
      </c>
      <c r="F494" s="146">
        <v>134</v>
      </c>
      <c r="G494" s="146">
        <v>24</v>
      </c>
      <c r="H494" s="146">
        <v>24</v>
      </c>
      <c r="I494" s="146">
        <v>24.6</v>
      </c>
      <c r="J494" s="146">
        <v>20</v>
      </c>
      <c r="K494" s="146">
        <v>0.8</v>
      </c>
      <c r="L494" s="146">
        <v>0.23100000000000001</v>
      </c>
      <c r="M494" s="146">
        <f t="shared" si="23"/>
        <v>16</v>
      </c>
      <c r="N494" s="146">
        <f t="shared" si="25"/>
        <v>2781</v>
      </c>
    </row>
    <row r="495" spans="1:14">
      <c r="A495" s="146">
        <f t="shared" si="24"/>
        <v>4.1166666666666609</v>
      </c>
      <c r="B495" s="144">
        <v>44711</v>
      </c>
      <c r="C495" s="145">
        <v>0.57657407407407402</v>
      </c>
      <c r="D495" s="146">
        <v>29.4</v>
      </c>
      <c r="E495" s="146">
        <v>0</v>
      </c>
      <c r="F495" s="146">
        <v>134.69999999999999</v>
      </c>
      <c r="G495" s="146">
        <v>24</v>
      </c>
      <c r="H495" s="146">
        <v>24</v>
      </c>
      <c r="I495" s="146">
        <v>24.6</v>
      </c>
      <c r="J495" s="146">
        <v>20</v>
      </c>
      <c r="K495" s="146">
        <v>0.8</v>
      </c>
      <c r="L495" s="146">
        <v>0.23200000000000001</v>
      </c>
      <c r="M495" s="146">
        <f t="shared" si="23"/>
        <v>16</v>
      </c>
      <c r="N495" s="146">
        <f t="shared" si="25"/>
        <v>2789</v>
      </c>
    </row>
    <row r="496" spans="1:14">
      <c r="A496" s="146">
        <f t="shared" si="24"/>
        <v>4.1249999999999947</v>
      </c>
      <c r="B496" s="144">
        <v>44711</v>
      </c>
      <c r="C496" s="145">
        <v>0.57692129629629629</v>
      </c>
      <c r="D496" s="146">
        <v>29.4</v>
      </c>
      <c r="E496" s="146">
        <v>0</v>
      </c>
      <c r="F496" s="146">
        <v>135.30000000000001</v>
      </c>
      <c r="G496" s="146">
        <v>24</v>
      </c>
      <c r="H496" s="146">
        <v>24</v>
      </c>
      <c r="I496" s="146">
        <v>24.6</v>
      </c>
      <c r="J496" s="146">
        <v>20</v>
      </c>
      <c r="K496" s="146">
        <v>0.8</v>
      </c>
      <c r="L496" s="146">
        <v>0.23200000000000001</v>
      </c>
      <c r="M496" s="146">
        <f t="shared" si="23"/>
        <v>16</v>
      </c>
      <c r="N496" s="146">
        <f t="shared" si="25"/>
        <v>2797</v>
      </c>
    </row>
    <row r="497" spans="1:14">
      <c r="A497" s="146">
        <f t="shared" si="24"/>
        <v>4.1333333333333284</v>
      </c>
      <c r="B497" s="144">
        <v>44711</v>
      </c>
      <c r="C497" s="145">
        <v>0.57726851851851857</v>
      </c>
      <c r="D497" s="146">
        <v>29.4</v>
      </c>
      <c r="E497" s="146">
        <v>0</v>
      </c>
      <c r="F497" s="146">
        <v>135.30000000000001</v>
      </c>
      <c r="G497" s="146">
        <v>24</v>
      </c>
      <c r="H497" s="146">
        <v>24</v>
      </c>
      <c r="I497" s="146">
        <v>24.6</v>
      </c>
      <c r="J497" s="146">
        <v>20</v>
      </c>
      <c r="K497" s="146">
        <v>0.8</v>
      </c>
      <c r="L497" s="146">
        <v>0.23300000000000001</v>
      </c>
      <c r="M497" s="146">
        <f t="shared" si="23"/>
        <v>16</v>
      </c>
      <c r="N497" s="146">
        <f t="shared" si="25"/>
        <v>2805</v>
      </c>
    </row>
    <row r="498" spans="1:14">
      <c r="A498" s="146">
        <f t="shared" si="24"/>
        <v>4.1416666666666622</v>
      </c>
      <c r="B498" s="144">
        <v>44711</v>
      </c>
      <c r="C498" s="145">
        <v>0.57761574074074074</v>
      </c>
      <c r="D498" s="146">
        <v>29.4</v>
      </c>
      <c r="E498" s="146">
        <v>0</v>
      </c>
      <c r="F498" s="146">
        <v>135.30000000000001</v>
      </c>
      <c r="G498" s="146">
        <v>24</v>
      </c>
      <c r="H498" s="146">
        <v>24.1</v>
      </c>
      <c r="I498" s="146">
        <v>24.6</v>
      </c>
      <c r="J498" s="146">
        <v>20</v>
      </c>
      <c r="K498" s="146">
        <v>0.8</v>
      </c>
      <c r="L498" s="146">
        <v>0.23400000000000001</v>
      </c>
      <c r="M498" s="146">
        <f t="shared" si="23"/>
        <v>16</v>
      </c>
      <c r="N498" s="146">
        <f t="shared" si="25"/>
        <v>2813</v>
      </c>
    </row>
    <row r="499" spans="1:14">
      <c r="A499" s="146">
        <f t="shared" si="24"/>
        <v>4.1499999999999959</v>
      </c>
      <c r="B499" s="144">
        <v>44711</v>
      </c>
      <c r="C499" s="145">
        <v>0.5779629629629629</v>
      </c>
      <c r="D499" s="146">
        <v>28.7</v>
      </c>
      <c r="E499" s="146">
        <v>0</v>
      </c>
      <c r="F499" s="146">
        <v>135.9</v>
      </c>
      <c r="G499" s="146">
        <v>24</v>
      </c>
      <c r="H499" s="146">
        <v>24</v>
      </c>
      <c r="I499" s="146">
        <v>24.6</v>
      </c>
      <c r="J499" s="146">
        <v>20</v>
      </c>
      <c r="K499" s="146">
        <v>0.8</v>
      </c>
      <c r="L499" s="146">
        <v>0.23400000000000001</v>
      </c>
      <c r="M499" s="146">
        <f t="shared" si="23"/>
        <v>16</v>
      </c>
      <c r="N499" s="146">
        <f t="shared" si="25"/>
        <v>2821</v>
      </c>
    </row>
    <row r="500" spans="1:14">
      <c r="A500" s="146">
        <f t="shared" si="24"/>
        <v>4.1583333333333297</v>
      </c>
      <c r="B500" s="144">
        <v>44711</v>
      </c>
      <c r="C500" s="145">
        <v>0.57831018518518518</v>
      </c>
      <c r="D500" s="146">
        <v>28.7</v>
      </c>
      <c r="E500" s="146">
        <v>0</v>
      </c>
      <c r="F500" s="146">
        <v>135.9</v>
      </c>
      <c r="G500" s="146">
        <v>24</v>
      </c>
      <c r="H500" s="146">
        <v>24.1</v>
      </c>
      <c r="I500" s="146">
        <v>24.6</v>
      </c>
      <c r="J500" s="146">
        <v>20</v>
      </c>
      <c r="K500" s="146">
        <v>0.8</v>
      </c>
      <c r="L500" s="146">
        <v>0.23499999999999999</v>
      </c>
      <c r="M500" s="146">
        <f t="shared" si="23"/>
        <v>16</v>
      </c>
      <c r="N500" s="146">
        <f t="shared" si="25"/>
        <v>2829</v>
      </c>
    </row>
    <row r="501" spans="1:14">
      <c r="A501" s="146">
        <f t="shared" si="24"/>
        <v>4.1666666666666634</v>
      </c>
      <c r="B501" s="144">
        <v>44711</v>
      </c>
      <c r="C501" s="145">
        <v>0.57865740740740745</v>
      </c>
      <c r="D501" s="146">
        <v>28.7</v>
      </c>
      <c r="E501" s="146">
        <v>0</v>
      </c>
      <c r="F501" s="146">
        <v>136.6</v>
      </c>
      <c r="G501" s="146">
        <v>24</v>
      </c>
      <c r="H501" s="146">
        <v>24.1</v>
      </c>
      <c r="I501" s="146">
        <v>24.7</v>
      </c>
      <c r="J501" s="146">
        <v>20</v>
      </c>
      <c r="K501" s="146">
        <v>0.8</v>
      </c>
      <c r="L501" s="146">
        <v>0.23599999999999999</v>
      </c>
      <c r="M501" s="146">
        <f t="shared" si="23"/>
        <v>16</v>
      </c>
      <c r="N501" s="146">
        <f t="shared" si="25"/>
        <v>2837</v>
      </c>
    </row>
    <row r="502" spans="1:14">
      <c r="A502" s="146">
        <f t="shared" si="24"/>
        <v>4.1749999999999972</v>
      </c>
      <c r="B502" s="144">
        <v>44711</v>
      </c>
      <c r="C502" s="145">
        <v>0.57900462962962962</v>
      </c>
      <c r="D502" s="146">
        <v>28.1</v>
      </c>
      <c r="E502" s="146">
        <v>0</v>
      </c>
      <c r="F502" s="146">
        <v>137.19999999999999</v>
      </c>
      <c r="G502" s="146">
        <v>24</v>
      </c>
      <c r="H502" s="146">
        <v>24</v>
      </c>
      <c r="I502" s="146">
        <v>24.6</v>
      </c>
      <c r="J502" s="146">
        <v>20</v>
      </c>
      <c r="K502" s="146">
        <v>0.8</v>
      </c>
      <c r="L502" s="146">
        <v>0.23599999999999999</v>
      </c>
      <c r="M502" s="146">
        <f t="shared" si="23"/>
        <v>16</v>
      </c>
      <c r="N502" s="146">
        <f t="shared" si="25"/>
        <v>2845</v>
      </c>
    </row>
    <row r="503" spans="1:14">
      <c r="A503" s="146">
        <f t="shared" si="24"/>
        <v>4.1833333333333309</v>
      </c>
      <c r="B503" s="144">
        <v>44711</v>
      </c>
      <c r="C503" s="145">
        <v>0.57935185185185178</v>
      </c>
      <c r="D503" s="146">
        <v>28.1</v>
      </c>
      <c r="E503" s="146">
        <v>0</v>
      </c>
      <c r="F503" s="146">
        <v>137.19999999999999</v>
      </c>
      <c r="G503" s="146">
        <v>24</v>
      </c>
      <c r="H503" s="146">
        <v>24.1</v>
      </c>
      <c r="I503" s="146">
        <v>24.6</v>
      </c>
      <c r="J503" s="146">
        <v>20</v>
      </c>
      <c r="K503" s="146">
        <v>0.8</v>
      </c>
      <c r="L503" s="146">
        <v>0.23699999999999999</v>
      </c>
      <c r="M503" s="146">
        <f t="shared" si="23"/>
        <v>16</v>
      </c>
      <c r="N503" s="146">
        <f t="shared" si="25"/>
        <v>2853</v>
      </c>
    </row>
    <row r="504" spans="1:14">
      <c r="A504" s="146">
        <f t="shared" si="24"/>
        <v>4.1916666666666647</v>
      </c>
      <c r="B504" s="144">
        <v>44711</v>
      </c>
      <c r="C504" s="145">
        <v>0.57969907407407406</v>
      </c>
      <c r="D504" s="146">
        <v>28.1</v>
      </c>
      <c r="E504" s="146">
        <v>0</v>
      </c>
      <c r="F504" s="146">
        <v>137.80000000000001</v>
      </c>
      <c r="G504" s="146">
        <v>24</v>
      </c>
      <c r="H504" s="146">
        <v>24</v>
      </c>
      <c r="I504" s="146">
        <v>24.6</v>
      </c>
      <c r="J504" s="146">
        <v>20</v>
      </c>
      <c r="K504" s="146">
        <v>0.8</v>
      </c>
      <c r="L504" s="146">
        <v>0.23799999999999999</v>
      </c>
      <c r="M504" s="146">
        <f t="shared" si="23"/>
        <v>16</v>
      </c>
      <c r="N504" s="146">
        <f t="shared" si="25"/>
        <v>2861</v>
      </c>
    </row>
    <row r="505" spans="1:14">
      <c r="A505" s="146">
        <f t="shared" si="24"/>
        <v>4.1999999999999984</v>
      </c>
      <c r="B505" s="144">
        <v>44711</v>
      </c>
      <c r="C505" s="145">
        <v>0.58004629629629634</v>
      </c>
      <c r="D505" s="146">
        <v>27.4</v>
      </c>
      <c r="E505" s="146">
        <v>0</v>
      </c>
      <c r="F505" s="146">
        <v>137.80000000000001</v>
      </c>
      <c r="G505" s="146">
        <v>24</v>
      </c>
      <c r="H505" s="146">
        <v>24</v>
      </c>
      <c r="I505" s="146">
        <v>24.6</v>
      </c>
      <c r="J505" s="146">
        <v>20</v>
      </c>
      <c r="K505" s="146">
        <v>0.8</v>
      </c>
      <c r="L505" s="146">
        <v>0.23799999999999999</v>
      </c>
      <c r="M505" s="146">
        <f t="shared" si="23"/>
        <v>16</v>
      </c>
      <c r="N505" s="146">
        <f t="shared" si="25"/>
        <v>2869</v>
      </c>
    </row>
    <row r="506" spans="1:14">
      <c r="A506" s="146">
        <f t="shared" si="24"/>
        <v>4.2083333333333321</v>
      </c>
      <c r="B506" s="144">
        <v>44711</v>
      </c>
      <c r="C506" s="145">
        <v>0.5803935185185185</v>
      </c>
      <c r="D506" s="146">
        <v>27.4</v>
      </c>
      <c r="E506" s="146">
        <v>0</v>
      </c>
      <c r="F506" s="146">
        <v>137.80000000000001</v>
      </c>
      <c r="G506" s="146">
        <v>24</v>
      </c>
      <c r="H506" s="146">
        <v>24.1</v>
      </c>
      <c r="I506" s="146">
        <v>24.6</v>
      </c>
      <c r="J506" s="146">
        <v>20</v>
      </c>
      <c r="K506" s="146">
        <v>0.8</v>
      </c>
      <c r="L506" s="146">
        <v>0.23899999999999999</v>
      </c>
      <c r="M506" s="146">
        <f t="shared" si="23"/>
        <v>16</v>
      </c>
      <c r="N506" s="146">
        <f t="shared" si="25"/>
        <v>2877</v>
      </c>
    </row>
    <row r="507" spans="1:14">
      <c r="A507" s="146">
        <f t="shared" si="24"/>
        <v>4.2166666666666659</v>
      </c>
      <c r="B507" s="144">
        <v>44711</v>
      </c>
      <c r="C507" s="145">
        <v>0.58074074074074067</v>
      </c>
      <c r="D507" s="146">
        <v>27.4</v>
      </c>
      <c r="E507" s="146">
        <v>0</v>
      </c>
      <c r="F507" s="146">
        <v>138.5</v>
      </c>
      <c r="G507" s="146">
        <v>24</v>
      </c>
      <c r="H507" s="146">
        <v>24</v>
      </c>
      <c r="I507" s="146">
        <v>24.5</v>
      </c>
      <c r="J507" s="146">
        <v>20</v>
      </c>
      <c r="K507" s="146">
        <v>0.8</v>
      </c>
      <c r="L507" s="146">
        <v>0.24</v>
      </c>
      <c r="M507" s="146">
        <f t="shared" si="23"/>
        <v>16</v>
      </c>
      <c r="N507" s="146">
        <f t="shared" si="25"/>
        <v>2885</v>
      </c>
    </row>
    <row r="508" spans="1:14">
      <c r="A508" s="146">
        <f t="shared" si="24"/>
        <v>4.2249999999999996</v>
      </c>
      <c r="B508" s="144">
        <v>44711</v>
      </c>
      <c r="C508" s="145">
        <v>0.58108796296296295</v>
      </c>
      <c r="D508" s="146">
        <v>27.4</v>
      </c>
      <c r="E508" s="146">
        <v>0</v>
      </c>
      <c r="F508" s="146">
        <v>139.1</v>
      </c>
      <c r="G508" s="146">
        <v>24</v>
      </c>
      <c r="H508" s="146">
        <v>23.9</v>
      </c>
      <c r="I508" s="146">
        <v>24.6</v>
      </c>
      <c r="J508" s="146">
        <v>20</v>
      </c>
      <c r="K508" s="146">
        <v>0.8</v>
      </c>
      <c r="L508" s="146">
        <v>0.24</v>
      </c>
      <c r="M508" s="146">
        <f t="shared" si="23"/>
        <v>16</v>
      </c>
      <c r="N508" s="146">
        <f t="shared" si="25"/>
        <v>2893</v>
      </c>
    </row>
    <row r="509" spans="1:14">
      <c r="A509" s="146">
        <f t="shared" si="24"/>
        <v>4.2333333333333334</v>
      </c>
      <c r="B509" s="144">
        <v>44711</v>
      </c>
      <c r="C509" s="145">
        <v>0.58143518518518522</v>
      </c>
      <c r="D509" s="146">
        <v>26.7</v>
      </c>
      <c r="E509" s="146">
        <v>0</v>
      </c>
      <c r="F509" s="146">
        <v>139.1</v>
      </c>
      <c r="G509" s="146">
        <v>24</v>
      </c>
      <c r="H509" s="146">
        <v>24.1</v>
      </c>
      <c r="I509" s="146">
        <v>24.6</v>
      </c>
      <c r="J509" s="146">
        <v>20</v>
      </c>
      <c r="K509" s="146">
        <v>0.8</v>
      </c>
      <c r="L509" s="146">
        <v>0.24099999999999999</v>
      </c>
      <c r="M509" s="146">
        <f t="shared" si="23"/>
        <v>16</v>
      </c>
      <c r="N509" s="146">
        <f t="shared" si="25"/>
        <v>2901</v>
      </c>
    </row>
    <row r="510" spans="1:14">
      <c r="A510" s="146">
        <f t="shared" si="24"/>
        <v>4.2416666666666671</v>
      </c>
      <c r="B510" s="144">
        <v>44711</v>
      </c>
      <c r="C510" s="145">
        <v>0.58178240740740739</v>
      </c>
      <c r="D510" s="146">
        <v>26.7</v>
      </c>
      <c r="E510" s="146">
        <v>0</v>
      </c>
      <c r="F510" s="146">
        <v>139.1</v>
      </c>
      <c r="G510" s="146">
        <v>24</v>
      </c>
      <c r="H510" s="146">
        <v>24.1</v>
      </c>
      <c r="I510" s="146">
        <v>24.6</v>
      </c>
      <c r="J510" s="146">
        <v>20</v>
      </c>
      <c r="K510" s="146">
        <v>0.8</v>
      </c>
      <c r="L510" s="146">
        <v>0.24199999999999999</v>
      </c>
      <c r="M510" s="146">
        <f t="shared" si="23"/>
        <v>16</v>
      </c>
      <c r="N510" s="146">
        <f t="shared" si="25"/>
        <v>2909</v>
      </c>
    </row>
    <row r="511" spans="1:14">
      <c r="A511" s="146">
        <f t="shared" si="24"/>
        <v>4.2500000000000009</v>
      </c>
      <c r="B511" s="144">
        <v>44711</v>
      </c>
      <c r="C511" s="145">
        <v>0.5821412037037037</v>
      </c>
      <c r="D511" s="146">
        <v>26.7</v>
      </c>
      <c r="E511" s="146">
        <v>0</v>
      </c>
      <c r="F511" s="146">
        <v>139.69999999999999</v>
      </c>
      <c r="G511" s="146">
        <v>24</v>
      </c>
      <c r="H511" s="146">
        <v>24.1</v>
      </c>
      <c r="I511" s="146">
        <v>24.7</v>
      </c>
      <c r="J511" s="146">
        <v>20</v>
      </c>
      <c r="K511" s="146">
        <v>0.8</v>
      </c>
      <c r="L511" s="146">
        <v>0.24199999999999999</v>
      </c>
      <c r="M511" s="146">
        <f t="shared" si="23"/>
        <v>16</v>
      </c>
      <c r="N511" s="146">
        <f t="shared" si="25"/>
        <v>2917</v>
      </c>
    </row>
    <row r="512" spans="1:14">
      <c r="A512" s="146">
        <f t="shared" si="24"/>
        <v>4.2583333333333346</v>
      </c>
      <c r="B512" s="144">
        <v>44711</v>
      </c>
      <c r="C512" s="145">
        <v>0.58248842592592587</v>
      </c>
      <c r="D512" s="146">
        <v>26</v>
      </c>
      <c r="E512" s="146">
        <v>0</v>
      </c>
      <c r="F512" s="146">
        <v>139.69999999999999</v>
      </c>
      <c r="G512" s="146">
        <v>24</v>
      </c>
      <c r="H512" s="146">
        <v>24.1</v>
      </c>
      <c r="I512" s="146">
        <v>24.7</v>
      </c>
      <c r="J512" s="146">
        <v>20</v>
      </c>
      <c r="K512" s="146">
        <v>0.8</v>
      </c>
      <c r="L512" s="146">
        <v>0.24299999999999999</v>
      </c>
      <c r="M512" s="146">
        <f t="shared" si="23"/>
        <v>16</v>
      </c>
      <c r="N512" s="146">
        <f t="shared" si="25"/>
        <v>2925</v>
      </c>
    </row>
    <row r="513" spans="1:14">
      <c r="A513" s="146">
        <f t="shared" si="24"/>
        <v>4.2666666666666684</v>
      </c>
      <c r="B513" s="144">
        <v>44711</v>
      </c>
      <c r="C513" s="145">
        <v>0.58283564814814814</v>
      </c>
      <c r="D513" s="146">
        <v>26</v>
      </c>
      <c r="E513" s="146">
        <v>0</v>
      </c>
      <c r="F513" s="146">
        <v>140.4</v>
      </c>
      <c r="G513" s="146">
        <v>24.1</v>
      </c>
      <c r="H513" s="146">
        <v>24</v>
      </c>
      <c r="I513" s="146">
        <v>24.7</v>
      </c>
      <c r="J513" s="146">
        <v>20</v>
      </c>
      <c r="K513" s="146">
        <v>0.8</v>
      </c>
      <c r="L513" s="146">
        <v>0.24399999999999999</v>
      </c>
      <c r="M513" s="146">
        <f t="shared" si="23"/>
        <v>16</v>
      </c>
      <c r="N513" s="146">
        <f t="shared" si="25"/>
        <v>2933</v>
      </c>
    </row>
    <row r="514" spans="1:14">
      <c r="A514" s="146">
        <f t="shared" si="24"/>
        <v>4.2750000000000021</v>
      </c>
      <c r="B514" s="144">
        <v>44711</v>
      </c>
      <c r="C514" s="145">
        <v>0.58318287037037042</v>
      </c>
      <c r="D514" s="146">
        <v>26</v>
      </c>
      <c r="E514" s="146">
        <v>0</v>
      </c>
      <c r="F514" s="146">
        <v>140.4</v>
      </c>
      <c r="G514" s="146">
        <v>24</v>
      </c>
      <c r="H514" s="146">
        <v>24.1</v>
      </c>
      <c r="I514" s="146">
        <v>24.6</v>
      </c>
      <c r="J514" s="146">
        <v>20</v>
      </c>
      <c r="K514" s="146">
        <v>0.8</v>
      </c>
      <c r="L514" s="146">
        <v>0.24399999999999999</v>
      </c>
      <c r="M514" s="146">
        <f t="shared" si="23"/>
        <v>16</v>
      </c>
      <c r="N514" s="146">
        <f t="shared" si="25"/>
        <v>2941</v>
      </c>
    </row>
    <row r="515" spans="1:14">
      <c r="A515" s="146">
        <f t="shared" si="24"/>
        <v>4.2833333333333359</v>
      </c>
      <c r="B515" s="144">
        <v>44711</v>
      </c>
      <c r="C515" s="145">
        <v>0.58353009259259259</v>
      </c>
      <c r="D515" s="146">
        <v>25.4</v>
      </c>
      <c r="E515" s="146">
        <v>0</v>
      </c>
      <c r="F515" s="146">
        <v>141</v>
      </c>
      <c r="G515" s="146">
        <v>24</v>
      </c>
      <c r="H515" s="146">
        <v>24.1</v>
      </c>
      <c r="I515" s="146">
        <v>24.6</v>
      </c>
      <c r="J515" s="146">
        <v>20</v>
      </c>
      <c r="K515" s="146">
        <v>0.8</v>
      </c>
      <c r="L515" s="146">
        <v>0.245</v>
      </c>
      <c r="M515" s="146">
        <f t="shared" ref="M515:M578" si="26">J515*K515</f>
        <v>16</v>
      </c>
      <c r="N515" s="146">
        <f t="shared" si="25"/>
        <v>2949</v>
      </c>
    </row>
    <row r="516" spans="1:14">
      <c r="A516" s="146">
        <f t="shared" ref="A516:A579" si="27">A515+30/3600</f>
        <v>4.2916666666666696</v>
      </c>
      <c r="B516" s="144">
        <v>44711</v>
      </c>
      <c r="C516" s="145">
        <v>0.58387731481481475</v>
      </c>
      <c r="D516" s="146">
        <v>25.4</v>
      </c>
      <c r="E516" s="146">
        <v>0</v>
      </c>
      <c r="F516" s="146">
        <v>141</v>
      </c>
      <c r="G516" s="146">
        <v>24</v>
      </c>
      <c r="H516" s="146">
        <v>24.1</v>
      </c>
      <c r="I516" s="146">
        <v>24.7</v>
      </c>
      <c r="J516" s="146">
        <v>20</v>
      </c>
      <c r="K516" s="146">
        <v>0.8</v>
      </c>
      <c r="L516" s="146">
        <v>0.246</v>
      </c>
      <c r="M516" s="146">
        <f t="shared" si="26"/>
        <v>16</v>
      </c>
      <c r="N516" s="146">
        <f t="shared" ref="N516:N579" si="28">K516*10+N515</f>
        <v>2957</v>
      </c>
    </row>
    <row r="517" spans="1:14">
      <c r="A517" s="146">
        <f t="shared" si="27"/>
        <v>4.3000000000000034</v>
      </c>
      <c r="B517" s="144">
        <v>44711</v>
      </c>
      <c r="C517" s="145">
        <v>0.58422453703703703</v>
      </c>
      <c r="D517" s="146">
        <v>25.4</v>
      </c>
      <c r="E517" s="146">
        <v>0</v>
      </c>
      <c r="F517" s="146">
        <v>141.6</v>
      </c>
      <c r="G517" s="146">
        <v>24</v>
      </c>
      <c r="H517" s="146">
        <v>24.1</v>
      </c>
      <c r="I517" s="146">
        <v>24.7</v>
      </c>
      <c r="J517" s="146">
        <v>20</v>
      </c>
      <c r="K517" s="146">
        <v>0.8</v>
      </c>
      <c r="L517" s="146">
        <v>0.246</v>
      </c>
      <c r="M517" s="146">
        <f t="shared" si="26"/>
        <v>16</v>
      </c>
      <c r="N517" s="146">
        <f t="shared" si="28"/>
        <v>2965</v>
      </c>
    </row>
    <row r="518" spans="1:14">
      <c r="A518" s="146">
        <f t="shared" si="27"/>
        <v>4.3083333333333371</v>
      </c>
      <c r="B518" s="144">
        <v>44711</v>
      </c>
      <c r="C518" s="145">
        <v>0.5845717592592593</v>
      </c>
      <c r="D518" s="146">
        <v>25.4</v>
      </c>
      <c r="E518" s="146">
        <v>0</v>
      </c>
      <c r="F518" s="146">
        <v>141.6</v>
      </c>
      <c r="G518" s="146">
        <v>24</v>
      </c>
      <c r="H518" s="146">
        <v>24</v>
      </c>
      <c r="I518" s="146">
        <v>24.6</v>
      </c>
      <c r="J518" s="146">
        <v>20</v>
      </c>
      <c r="K518" s="146">
        <v>0.8</v>
      </c>
      <c r="L518" s="146">
        <v>0.247</v>
      </c>
      <c r="M518" s="146">
        <f t="shared" si="26"/>
        <v>16</v>
      </c>
      <c r="N518" s="146">
        <f t="shared" si="28"/>
        <v>2973</v>
      </c>
    </row>
    <row r="519" spans="1:14">
      <c r="A519" s="146">
        <f t="shared" si="27"/>
        <v>4.3166666666666709</v>
      </c>
      <c r="B519" s="144">
        <v>44711</v>
      </c>
      <c r="C519" s="145">
        <v>0.58491898148148147</v>
      </c>
      <c r="D519" s="146">
        <v>24.7</v>
      </c>
      <c r="E519" s="146">
        <v>0</v>
      </c>
      <c r="F519" s="146">
        <v>142.30000000000001</v>
      </c>
      <c r="G519" s="146">
        <v>24.1</v>
      </c>
      <c r="H519" s="146">
        <v>24.1</v>
      </c>
      <c r="I519" s="146">
        <v>24.7</v>
      </c>
      <c r="J519" s="146">
        <v>20</v>
      </c>
      <c r="K519" s="146">
        <v>0.8</v>
      </c>
      <c r="L519" s="146">
        <v>0.248</v>
      </c>
      <c r="M519" s="146">
        <f t="shared" si="26"/>
        <v>16</v>
      </c>
      <c r="N519" s="146">
        <f t="shared" si="28"/>
        <v>2981</v>
      </c>
    </row>
    <row r="520" spans="1:14">
      <c r="A520" s="146">
        <f t="shared" si="27"/>
        <v>4.3250000000000046</v>
      </c>
      <c r="B520" s="144">
        <v>44711</v>
      </c>
      <c r="C520" s="145">
        <v>0.58526620370370364</v>
      </c>
      <c r="D520" s="146">
        <v>24.7</v>
      </c>
      <c r="E520" s="146">
        <v>0</v>
      </c>
      <c r="F520" s="146">
        <v>142.30000000000001</v>
      </c>
      <c r="G520" s="146">
        <v>24</v>
      </c>
      <c r="H520" s="146">
        <v>24.2</v>
      </c>
      <c r="I520" s="146">
        <v>24.7</v>
      </c>
      <c r="J520" s="146">
        <v>20</v>
      </c>
      <c r="K520" s="146">
        <v>0.8</v>
      </c>
      <c r="L520" s="146">
        <v>0.248</v>
      </c>
      <c r="M520" s="146">
        <f t="shared" si="26"/>
        <v>16</v>
      </c>
      <c r="N520" s="146">
        <f t="shared" si="28"/>
        <v>2989</v>
      </c>
    </row>
    <row r="521" spans="1:14">
      <c r="A521" s="146">
        <f t="shared" si="27"/>
        <v>4.3333333333333384</v>
      </c>
      <c r="B521" s="144">
        <v>44711</v>
      </c>
      <c r="C521" s="145">
        <v>0.58561342592592591</v>
      </c>
      <c r="D521" s="146">
        <v>24.7</v>
      </c>
      <c r="E521" s="146">
        <v>0</v>
      </c>
      <c r="F521" s="146">
        <v>142.9</v>
      </c>
      <c r="G521" s="146">
        <v>24</v>
      </c>
      <c r="H521" s="146">
        <v>24.1</v>
      </c>
      <c r="I521" s="146">
        <v>24.8</v>
      </c>
      <c r="J521" s="146">
        <v>20</v>
      </c>
      <c r="K521" s="146">
        <v>0.8</v>
      </c>
      <c r="L521" s="146">
        <v>0.249</v>
      </c>
      <c r="M521" s="146">
        <f t="shared" si="26"/>
        <v>16</v>
      </c>
      <c r="N521" s="146">
        <f t="shared" si="28"/>
        <v>2997</v>
      </c>
    </row>
    <row r="522" spans="1:14">
      <c r="A522" s="146">
        <f t="shared" si="27"/>
        <v>4.3416666666666721</v>
      </c>
      <c r="B522" s="144">
        <v>44711</v>
      </c>
      <c r="C522" s="145">
        <v>0.58596064814814819</v>
      </c>
      <c r="D522" s="146">
        <v>24.7</v>
      </c>
      <c r="E522" s="146">
        <v>0</v>
      </c>
      <c r="F522" s="146">
        <v>142.9</v>
      </c>
      <c r="G522" s="146">
        <v>24</v>
      </c>
      <c r="H522" s="146">
        <v>24.1</v>
      </c>
      <c r="I522" s="146">
        <v>24.7</v>
      </c>
      <c r="J522" s="146">
        <v>20</v>
      </c>
      <c r="K522" s="146">
        <v>0.8</v>
      </c>
      <c r="L522" s="146">
        <v>0.25</v>
      </c>
      <c r="M522" s="146">
        <f t="shared" si="26"/>
        <v>16</v>
      </c>
      <c r="N522" s="146">
        <f t="shared" si="28"/>
        <v>3005</v>
      </c>
    </row>
    <row r="523" spans="1:14">
      <c r="A523" s="146">
        <f t="shared" si="27"/>
        <v>4.3500000000000059</v>
      </c>
      <c r="B523" s="144">
        <v>44711</v>
      </c>
      <c r="C523" s="145">
        <v>0.58630787037037035</v>
      </c>
      <c r="D523" s="146">
        <v>24</v>
      </c>
      <c r="E523" s="146">
        <v>0</v>
      </c>
      <c r="F523" s="146">
        <v>143.5</v>
      </c>
      <c r="G523" s="146">
        <v>24.1</v>
      </c>
      <c r="H523" s="146">
        <v>24</v>
      </c>
      <c r="I523" s="146">
        <v>24.7</v>
      </c>
      <c r="J523" s="146">
        <v>20</v>
      </c>
      <c r="K523" s="146">
        <v>0.8</v>
      </c>
      <c r="L523" s="146">
        <v>0.25</v>
      </c>
      <c r="M523" s="146">
        <f t="shared" si="26"/>
        <v>16</v>
      </c>
      <c r="N523" s="146">
        <f t="shared" si="28"/>
        <v>3013</v>
      </c>
    </row>
    <row r="524" spans="1:14">
      <c r="A524" s="146">
        <f t="shared" si="27"/>
        <v>4.3583333333333396</v>
      </c>
      <c r="B524" s="144">
        <v>44711</v>
      </c>
      <c r="C524" s="145">
        <v>0.58665509259259252</v>
      </c>
      <c r="D524" s="146">
        <v>24</v>
      </c>
      <c r="E524" s="146">
        <v>0</v>
      </c>
      <c r="F524" s="146">
        <v>143.5</v>
      </c>
      <c r="G524" s="146">
        <v>24</v>
      </c>
      <c r="H524" s="146">
        <v>24.1</v>
      </c>
      <c r="I524" s="146">
        <v>24.8</v>
      </c>
      <c r="J524" s="146">
        <v>20</v>
      </c>
      <c r="K524" s="146">
        <v>0.8</v>
      </c>
      <c r="L524" s="146">
        <v>0.251</v>
      </c>
      <c r="M524" s="146">
        <f t="shared" si="26"/>
        <v>16</v>
      </c>
      <c r="N524" s="146">
        <f t="shared" si="28"/>
        <v>3021</v>
      </c>
    </row>
    <row r="525" spans="1:14">
      <c r="A525" s="146">
        <f t="shared" si="27"/>
        <v>4.3666666666666734</v>
      </c>
      <c r="B525" s="144">
        <v>44711</v>
      </c>
      <c r="C525" s="145">
        <v>0.5870023148148148</v>
      </c>
      <c r="D525" s="146">
        <v>24</v>
      </c>
      <c r="E525" s="146">
        <v>0</v>
      </c>
      <c r="F525" s="146">
        <v>144.19999999999999</v>
      </c>
      <c r="G525" s="146">
        <v>24.1</v>
      </c>
      <c r="H525" s="146">
        <v>24.1</v>
      </c>
      <c r="I525" s="146">
        <v>24.7</v>
      </c>
      <c r="J525" s="146">
        <v>20</v>
      </c>
      <c r="K525" s="146">
        <v>0.8</v>
      </c>
      <c r="L525" s="146">
        <v>0.252</v>
      </c>
      <c r="M525" s="146">
        <f t="shared" si="26"/>
        <v>16</v>
      </c>
      <c r="N525" s="146">
        <f t="shared" si="28"/>
        <v>3029</v>
      </c>
    </row>
    <row r="526" spans="1:14">
      <c r="A526" s="146">
        <f t="shared" si="27"/>
        <v>4.3750000000000071</v>
      </c>
      <c r="B526" s="144">
        <v>44711</v>
      </c>
      <c r="C526" s="145">
        <v>0.58734953703703707</v>
      </c>
      <c r="D526" s="146">
        <v>24</v>
      </c>
      <c r="E526" s="146">
        <v>0</v>
      </c>
      <c r="F526" s="146">
        <v>144.19999999999999</v>
      </c>
      <c r="G526" s="146">
        <v>24.1</v>
      </c>
      <c r="H526" s="146">
        <v>24</v>
      </c>
      <c r="I526" s="146">
        <v>24.7</v>
      </c>
      <c r="J526" s="146">
        <v>20</v>
      </c>
      <c r="K526" s="146">
        <v>0.8</v>
      </c>
      <c r="L526" s="146">
        <v>0.252</v>
      </c>
      <c r="M526" s="146">
        <f t="shared" si="26"/>
        <v>16</v>
      </c>
      <c r="N526" s="146">
        <f t="shared" si="28"/>
        <v>3037</v>
      </c>
    </row>
    <row r="527" spans="1:14">
      <c r="A527" s="146">
        <f t="shared" si="27"/>
        <v>4.3833333333333409</v>
      </c>
      <c r="B527" s="144">
        <v>44711</v>
      </c>
      <c r="C527" s="145">
        <v>0.58769675925925924</v>
      </c>
      <c r="D527" s="146">
        <v>23.3</v>
      </c>
      <c r="E527" s="146">
        <v>0</v>
      </c>
      <c r="F527" s="146">
        <v>144.80000000000001</v>
      </c>
      <c r="G527" s="146">
        <v>24</v>
      </c>
      <c r="H527" s="146">
        <v>24.1</v>
      </c>
      <c r="I527" s="146">
        <v>24.7</v>
      </c>
      <c r="J527" s="146">
        <v>20</v>
      </c>
      <c r="K527" s="146">
        <v>0.8</v>
      </c>
      <c r="L527" s="146">
        <v>0.253</v>
      </c>
      <c r="M527" s="146">
        <f t="shared" si="26"/>
        <v>16</v>
      </c>
      <c r="N527" s="146">
        <f t="shared" si="28"/>
        <v>3045</v>
      </c>
    </row>
    <row r="528" spans="1:14">
      <c r="A528" s="146">
        <f t="shared" si="27"/>
        <v>4.3916666666666746</v>
      </c>
      <c r="B528" s="144">
        <v>44711</v>
      </c>
      <c r="C528" s="145">
        <v>0.58804398148148151</v>
      </c>
      <c r="D528" s="146">
        <v>23.3</v>
      </c>
      <c r="E528" s="146">
        <v>0</v>
      </c>
      <c r="F528" s="146">
        <v>144.80000000000001</v>
      </c>
      <c r="G528" s="146">
        <v>24.1</v>
      </c>
      <c r="H528" s="146">
        <v>24</v>
      </c>
      <c r="I528" s="146">
        <v>24.7</v>
      </c>
      <c r="J528" s="146">
        <v>20</v>
      </c>
      <c r="K528" s="146">
        <v>0.8</v>
      </c>
      <c r="L528" s="146">
        <v>0.254</v>
      </c>
      <c r="M528" s="146">
        <f t="shared" si="26"/>
        <v>16</v>
      </c>
      <c r="N528" s="146">
        <f t="shared" si="28"/>
        <v>3053</v>
      </c>
    </row>
    <row r="529" spans="1:14">
      <c r="A529" s="146">
        <f t="shared" si="27"/>
        <v>4.4000000000000083</v>
      </c>
      <c r="B529" s="144">
        <v>44711</v>
      </c>
      <c r="C529" s="145">
        <v>0.58839120370370368</v>
      </c>
      <c r="D529" s="146">
        <v>23.3</v>
      </c>
      <c r="E529" s="146">
        <v>0</v>
      </c>
      <c r="F529" s="146">
        <v>145.5</v>
      </c>
      <c r="G529" s="146">
        <v>24.2</v>
      </c>
      <c r="H529" s="146">
        <v>24.1</v>
      </c>
      <c r="I529" s="146">
        <v>24.7</v>
      </c>
      <c r="J529" s="146">
        <v>20</v>
      </c>
      <c r="K529" s="146">
        <v>0.8</v>
      </c>
      <c r="L529" s="146">
        <v>0.254</v>
      </c>
      <c r="M529" s="146">
        <f t="shared" si="26"/>
        <v>16</v>
      </c>
      <c r="N529" s="146">
        <f t="shared" si="28"/>
        <v>3061</v>
      </c>
    </row>
    <row r="530" spans="1:14">
      <c r="A530" s="146">
        <f t="shared" si="27"/>
        <v>4.4083333333333421</v>
      </c>
      <c r="B530" s="144">
        <v>44711</v>
      </c>
      <c r="C530" s="145">
        <v>0.58873842592592596</v>
      </c>
      <c r="D530" s="146">
        <v>22.6</v>
      </c>
      <c r="E530" s="146">
        <v>0</v>
      </c>
      <c r="F530" s="146">
        <v>145.5</v>
      </c>
      <c r="G530" s="146">
        <v>24.1</v>
      </c>
      <c r="H530" s="146">
        <v>24.2</v>
      </c>
      <c r="I530" s="146">
        <v>24.7</v>
      </c>
      <c r="J530" s="146">
        <v>20</v>
      </c>
      <c r="K530" s="146">
        <v>0.8</v>
      </c>
      <c r="L530" s="146">
        <v>0.255</v>
      </c>
      <c r="M530" s="146">
        <f t="shared" si="26"/>
        <v>16</v>
      </c>
      <c r="N530" s="146">
        <f t="shared" si="28"/>
        <v>3069</v>
      </c>
    </row>
    <row r="531" spans="1:14">
      <c r="A531" s="146">
        <f t="shared" si="27"/>
        <v>4.4166666666666758</v>
      </c>
      <c r="B531" s="144">
        <v>44711</v>
      </c>
      <c r="C531" s="145">
        <v>0.58908564814814812</v>
      </c>
      <c r="D531" s="146">
        <v>22.6</v>
      </c>
      <c r="E531" s="146">
        <v>0</v>
      </c>
      <c r="F531" s="146">
        <v>145.5</v>
      </c>
      <c r="G531" s="146">
        <v>24.1</v>
      </c>
      <c r="H531" s="146">
        <v>24</v>
      </c>
      <c r="I531" s="146">
        <v>24.8</v>
      </c>
      <c r="J531" s="146">
        <v>20</v>
      </c>
      <c r="K531" s="146">
        <v>0.8</v>
      </c>
      <c r="L531" s="146">
        <v>0.25600000000000001</v>
      </c>
      <c r="M531" s="146">
        <f t="shared" si="26"/>
        <v>16</v>
      </c>
      <c r="N531" s="146">
        <f t="shared" si="28"/>
        <v>3077</v>
      </c>
    </row>
    <row r="532" spans="1:14">
      <c r="A532" s="146">
        <f t="shared" si="27"/>
        <v>4.4250000000000096</v>
      </c>
      <c r="B532" s="144">
        <v>44711</v>
      </c>
      <c r="C532" s="145">
        <v>0.5894328703703704</v>
      </c>
      <c r="D532" s="146">
        <v>22.6</v>
      </c>
      <c r="E532" s="146">
        <v>0</v>
      </c>
      <c r="F532" s="146">
        <v>146.1</v>
      </c>
      <c r="G532" s="146">
        <v>24.1</v>
      </c>
      <c r="H532" s="146">
        <v>24.1</v>
      </c>
      <c r="I532" s="146">
        <v>24.7</v>
      </c>
      <c r="J532" s="146">
        <v>20</v>
      </c>
      <c r="K532" s="146">
        <v>0.8</v>
      </c>
      <c r="L532" s="146">
        <v>0.25600000000000001</v>
      </c>
      <c r="M532" s="146">
        <f t="shared" si="26"/>
        <v>16</v>
      </c>
      <c r="N532" s="146">
        <f t="shared" si="28"/>
        <v>3085</v>
      </c>
    </row>
    <row r="533" spans="1:14">
      <c r="A533" s="146">
        <f t="shared" si="27"/>
        <v>4.4333333333333433</v>
      </c>
      <c r="B533" s="144">
        <v>44711</v>
      </c>
      <c r="C533" s="145">
        <v>0.58978009259259256</v>
      </c>
      <c r="D533" s="146">
        <v>22.6</v>
      </c>
      <c r="E533" s="146">
        <v>0</v>
      </c>
      <c r="F533" s="146">
        <v>146.1</v>
      </c>
      <c r="G533" s="146">
        <v>24.1</v>
      </c>
      <c r="H533" s="146">
        <v>24.1</v>
      </c>
      <c r="I533" s="146">
        <v>24.7</v>
      </c>
      <c r="J533" s="146">
        <v>20</v>
      </c>
      <c r="K533" s="146">
        <v>0.8</v>
      </c>
      <c r="L533" s="146">
        <v>0.25700000000000001</v>
      </c>
      <c r="M533" s="146">
        <f t="shared" si="26"/>
        <v>16</v>
      </c>
      <c r="N533" s="146">
        <f t="shared" si="28"/>
        <v>3093</v>
      </c>
    </row>
    <row r="534" spans="1:14">
      <c r="A534" s="146">
        <f t="shared" si="27"/>
        <v>4.4416666666666771</v>
      </c>
      <c r="B534" s="144">
        <v>44711</v>
      </c>
      <c r="C534" s="145">
        <v>0.59013888888888888</v>
      </c>
      <c r="D534" s="146">
        <v>22</v>
      </c>
      <c r="E534" s="146">
        <v>0</v>
      </c>
      <c r="F534" s="146">
        <v>146.69999999999999</v>
      </c>
      <c r="G534" s="146">
        <v>24.1</v>
      </c>
      <c r="H534" s="146">
        <v>24.1</v>
      </c>
      <c r="I534" s="146">
        <v>24.7</v>
      </c>
      <c r="J534" s="146">
        <v>20</v>
      </c>
      <c r="K534" s="146">
        <v>0.8</v>
      </c>
      <c r="L534" s="146">
        <v>0.25800000000000001</v>
      </c>
      <c r="M534" s="146">
        <f t="shared" si="26"/>
        <v>16</v>
      </c>
      <c r="N534" s="146">
        <f t="shared" si="28"/>
        <v>3101</v>
      </c>
    </row>
    <row r="535" spans="1:14">
      <c r="A535" s="146">
        <f t="shared" si="27"/>
        <v>4.4500000000000108</v>
      </c>
      <c r="B535" s="144">
        <v>44711</v>
      </c>
      <c r="C535" s="145">
        <v>0.59048611111111116</v>
      </c>
      <c r="D535" s="146">
        <v>22</v>
      </c>
      <c r="E535" s="146">
        <v>0</v>
      </c>
      <c r="F535" s="146">
        <v>146.69999999999999</v>
      </c>
      <c r="G535" s="146">
        <v>24.1</v>
      </c>
      <c r="H535" s="146">
        <v>24.1</v>
      </c>
      <c r="I535" s="146">
        <v>24.8</v>
      </c>
      <c r="J535" s="146">
        <v>20</v>
      </c>
      <c r="K535" s="146">
        <v>0.8</v>
      </c>
      <c r="L535" s="146">
        <v>0.25800000000000001</v>
      </c>
      <c r="M535" s="146">
        <f t="shared" si="26"/>
        <v>16</v>
      </c>
      <c r="N535" s="146">
        <f t="shared" si="28"/>
        <v>3109</v>
      </c>
    </row>
    <row r="536" spans="1:14">
      <c r="A536" s="146">
        <f t="shared" si="27"/>
        <v>4.4583333333333446</v>
      </c>
      <c r="B536" s="144">
        <v>44711</v>
      </c>
      <c r="C536" s="145">
        <v>0.59083333333333332</v>
      </c>
      <c r="D536" s="146">
        <v>22</v>
      </c>
      <c r="E536" s="146">
        <v>0</v>
      </c>
      <c r="F536" s="146">
        <v>147.4</v>
      </c>
      <c r="G536" s="146">
        <v>24.1</v>
      </c>
      <c r="H536" s="146">
        <v>24</v>
      </c>
      <c r="I536" s="146">
        <v>24.7</v>
      </c>
      <c r="J536" s="146">
        <v>20</v>
      </c>
      <c r="K536" s="146">
        <v>0.8</v>
      </c>
      <c r="L536" s="146">
        <v>0.25900000000000001</v>
      </c>
      <c r="M536" s="146">
        <f t="shared" si="26"/>
        <v>16</v>
      </c>
      <c r="N536" s="146">
        <f t="shared" si="28"/>
        <v>3117</v>
      </c>
    </row>
    <row r="537" spans="1:14">
      <c r="A537" s="146">
        <f t="shared" si="27"/>
        <v>4.4666666666666783</v>
      </c>
      <c r="B537" s="144">
        <v>44711</v>
      </c>
      <c r="C537" s="145">
        <v>0.59118055555555549</v>
      </c>
      <c r="D537" s="146">
        <v>22</v>
      </c>
      <c r="E537" s="146">
        <v>0</v>
      </c>
      <c r="F537" s="146">
        <v>147.4</v>
      </c>
      <c r="G537" s="146">
        <v>24.1</v>
      </c>
      <c r="H537" s="146">
        <v>24.1</v>
      </c>
      <c r="I537" s="146">
        <v>24.7</v>
      </c>
      <c r="J537" s="146">
        <v>20</v>
      </c>
      <c r="K537" s="146">
        <v>0.8</v>
      </c>
      <c r="L537" s="146">
        <v>0.26</v>
      </c>
      <c r="M537" s="146">
        <f t="shared" si="26"/>
        <v>16</v>
      </c>
      <c r="N537" s="146">
        <f t="shared" si="28"/>
        <v>3125</v>
      </c>
    </row>
    <row r="538" spans="1:14">
      <c r="A538" s="146">
        <f t="shared" si="27"/>
        <v>4.4750000000000121</v>
      </c>
      <c r="B538" s="144">
        <v>44711</v>
      </c>
      <c r="C538" s="145">
        <v>0.59152777777777776</v>
      </c>
      <c r="D538" s="146">
        <v>21.3</v>
      </c>
      <c r="E538" s="146">
        <v>0</v>
      </c>
      <c r="F538" s="146">
        <v>148</v>
      </c>
      <c r="G538" s="146">
        <v>24.1</v>
      </c>
      <c r="H538" s="146">
        <v>24.1</v>
      </c>
      <c r="I538" s="146">
        <v>24.8</v>
      </c>
      <c r="J538" s="146">
        <v>20</v>
      </c>
      <c r="K538" s="146">
        <v>0.8</v>
      </c>
      <c r="L538" s="146">
        <v>0.26</v>
      </c>
      <c r="M538" s="146">
        <f t="shared" si="26"/>
        <v>16</v>
      </c>
      <c r="N538" s="146">
        <f t="shared" si="28"/>
        <v>3133</v>
      </c>
    </row>
    <row r="539" spans="1:14">
      <c r="A539" s="146">
        <f t="shared" si="27"/>
        <v>4.4833333333333458</v>
      </c>
      <c r="B539" s="144">
        <v>44711</v>
      </c>
      <c r="C539" s="145">
        <v>0.59187500000000004</v>
      </c>
      <c r="D539" s="146">
        <v>21.3</v>
      </c>
      <c r="E539" s="146">
        <v>0</v>
      </c>
      <c r="F539" s="146">
        <v>148</v>
      </c>
      <c r="G539" s="146">
        <v>24.1</v>
      </c>
      <c r="H539" s="146">
        <v>24</v>
      </c>
      <c r="I539" s="146">
        <v>24.8</v>
      </c>
      <c r="J539" s="146">
        <v>20</v>
      </c>
      <c r="K539" s="146">
        <v>0.8</v>
      </c>
      <c r="L539" s="146">
        <v>0.26100000000000001</v>
      </c>
      <c r="M539" s="146">
        <f t="shared" si="26"/>
        <v>16</v>
      </c>
      <c r="N539" s="146">
        <f t="shared" si="28"/>
        <v>3141</v>
      </c>
    </row>
    <row r="540" spans="1:14">
      <c r="A540" s="146">
        <f t="shared" si="27"/>
        <v>4.4916666666666796</v>
      </c>
      <c r="B540" s="144">
        <v>44711</v>
      </c>
      <c r="C540" s="145">
        <v>0.59222222222222221</v>
      </c>
      <c r="D540" s="146">
        <v>21.3</v>
      </c>
      <c r="E540" s="146">
        <v>0</v>
      </c>
      <c r="F540" s="146">
        <v>148</v>
      </c>
      <c r="G540" s="146">
        <v>24.1</v>
      </c>
      <c r="H540" s="146">
        <v>24.1</v>
      </c>
      <c r="I540" s="146">
        <v>24.8</v>
      </c>
      <c r="J540" s="146">
        <v>20</v>
      </c>
      <c r="K540" s="146">
        <v>0.8</v>
      </c>
      <c r="L540" s="146">
        <v>0.26200000000000001</v>
      </c>
      <c r="M540" s="146">
        <f t="shared" si="26"/>
        <v>16</v>
      </c>
      <c r="N540" s="146">
        <f t="shared" si="28"/>
        <v>3149</v>
      </c>
    </row>
    <row r="541" spans="1:14">
      <c r="A541" s="146">
        <f t="shared" si="27"/>
        <v>4.5000000000000133</v>
      </c>
      <c r="B541" s="144">
        <v>44711</v>
      </c>
      <c r="C541" s="145">
        <v>0.59256944444444448</v>
      </c>
      <c r="D541" s="146">
        <v>21.3</v>
      </c>
      <c r="E541" s="146">
        <v>0</v>
      </c>
      <c r="F541" s="146">
        <v>148.6</v>
      </c>
      <c r="G541" s="146">
        <v>24.1</v>
      </c>
      <c r="H541" s="146">
        <v>24</v>
      </c>
      <c r="I541" s="146">
        <v>24.7</v>
      </c>
      <c r="J541" s="146">
        <v>20</v>
      </c>
      <c r="K541" s="146">
        <v>0.8</v>
      </c>
      <c r="L541" s="146">
        <v>0.26200000000000001</v>
      </c>
      <c r="M541" s="146">
        <f t="shared" si="26"/>
        <v>16</v>
      </c>
      <c r="N541" s="146">
        <f t="shared" si="28"/>
        <v>3157</v>
      </c>
    </row>
    <row r="542" spans="1:14">
      <c r="A542" s="146">
        <f t="shared" si="27"/>
        <v>4.5083333333333471</v>
      </c>
      <c r="B542" s="144">
        <v>44711</v>
      </c>
      <c r="C542" s="145">
        <v>0.59291666666666665</v>
      </c>
      <c r="D542" s="146">
        <v>20.6</v>
      </c>
      <c r="E542" s="146">
        <v>0</v>
      </c>
      <c r="F542" s="146">
        <v>149.30000000000001</v>
      </c>
      <c r="G542" s="146">
        <v>24.1</v>
      </c>
      <c r="H542" s="146">
        <v>24.1</v>
      </c>
      <c r="I542" s="146">
        <v>24.7</v>
      </c>
      <c r="J542" s="146">
        <v>20</v>
      </c>
      <c r="K542" s="146">
        <v>0.8</v>
      </c>
      <c r="L542" s="146">
        <v>0.26300000000000001</v>
      </c>
      <c r="M542" s="146">
        <f t="shared" si="26"/>
        <v>16</v>
      </c>
      <c r="N542" s="146">
        <f t="shared" si="28"/>
        <v>3165</v>
      </c>
    </row>
    <row r="543" spans="1:14">
      <c r="A543" s="146">
        <f t="shared" si="27"/>
        <v>4.5166666666666808</v>
      </c>
      <c r="B543" s="144">
        <v>44711</v>
      </c>
      <c r="C543" s="145">
        <v>0.59326388888888892</v>
      </c>
      <c r="D543" s="146">
        <v>20.6</v>
      </c>
      <c r="E543" s="146">
        <v>0</v>
      </c>
      <c r="F543" s="146">
        <v>149.30000000000001</v>
      </c>
      <c r="G543" s="146">
        <v>24.1</v>
      </c>
      <c r="H543" s="146">
        <v>24.1</v>
      </c>
      <c r="I543" s="146">
        <v>24.8</v>
      </c>
      <c r="J543" s="146">
        <v>20</v>
      </c>
      <c r="K543" s="146">
        <v>0.8</v>
      </c>
      <c r="L543" s="146">
        <v>0.26400000000000001</v>
      </c>
      <c r="M543" s="146">
        <f t="shared" si="26"/>
        <v>16</v>
      </c>
      <c r="N543" s="146">
        <f t="shared" si="28"/>
        <v>3173</v>
      </c>
    </row>
    <row r="544" spans="1:14">
      <c r="A544" s="146">
        <f t="shared" si="27"/>
        <v>4.5250000000000146</v>
      </c>
      <c r="B544" s="144">
        <v>44711</v>
      </c>
      <c r="C544" s="145">
        <v>0.59361111111111109</v>
      </c>
      <c r="D544" s="146">
        <v>20.6</v>
      </c>
      <c r="E544" s="146">
        <v>0</v>
      </c>
      <c r="F544" s="146">
        <v>149.30000000000001</v>
      </c>
      <c r="G544" s="146">
        <v>24.1</v>
      </c>
      <c r="H544" s="146">
        <v>24.1</v>
      </c>
      <c r="I544" s="146">
        <v>24.8</v>
      </c>
      <c r="J544" s="146">
        <v>20</v>
      </c>
      <c r="K544" s="146">
        <v>0.8</v>
      </c>
      <c r="L544" s="146">
        <v>0.26400000000000001</v>
      </c>
      <c r="M544" s="146">
        <f t="shared" si="26"/>
        <v>16</v>
      </c>
      <c r="N544" s="146">
        <f t="shared" si="28"/>
        <v>3181</v>
      </c>
    </row>
    <row r="545" spans="1:14">
      <c r="A545" s="146">
        <f t="shared" si="27"/>
        <v>4.5333333333333483</v>
      </c>
      <c r="B545" s="144">
        <v>44711</v>
      </c>
      <c r="C545" s="145">
        <v>0.59395833333333337</v>
      </c>
      <c r="D545" s="146">
        <v>20.6</v>
      </c>
      <c r="E545" s="146">
        <v>0</v>
      </c>
      <c r="F545" s="146">
        <v>149.9</v>
      </c>
      <c r="G545" s="146">
        <v>24</v>
      </c>
      <c r="H545" s="146">
        <v>24.1</v>
      </c>
      <c r="I545" s="146">
        <v>24.7</v>
      </c>
      <c r="J545" s="146">
        <v>20</v>
      </c>
      <c r="K545" s="146">
        <v>0.8</v>
      </c>
      <c r="L545" s="146">
        <v>0.26500000000000001</v>
      </c>
      <c r="M545" s="146">
        <f t="shared" si="26"/>
        <v>16</v>
      </c>
      <c r="N545" s="146">
        <f t="shared" si="28"/>
        <v>3189</v>
      </c>
    </row>
    <row r="546" spans="1:14">
      <c r="A546" s="146">
        <f t="shared" si="27"/>
        <v>4.5416666666666821</v>
      </c>
      <c r="B546" s="144">
        <v>44711</v>
      </c>
      <c r="C546" s="145">
        <v>0.59430555555555553</v>
      </c>
      <c r="D546" s="146">
        <v>19.899999999999999</v>
      </c>
      <c r="E546" s="146">
        <v>0</v>
      </c>
      <c r="F546" s="146">
        <v>149.9</v>
      </c>
      <c r="G546" s="146">
        <v>24.1</v>
      </c>
      <c r="H546" s="146">
        <v>24.1</v>
      </c>
      <c r="I546" s="146">
        <v>24.7</v>
      </c>
      <c r="J546" s="146">
        <v>20</v>
      </c>
      <c r="K546" s="146">
        <v>0.8</v>
      </c>
      <c r="L546" s="146">
        <v>0.26600000000000001</v>
      </c>
      <c r="M546" s="146">
        <f t="shared" si="26"/>
        <v>16</v>
      </c>
      <c r="N546" s="146">
        <f t="shared" si="28"/>
        <v>3197</v>
      </c>
    </row>
    <row r="547" spans="1:14">
      <c r="A547" s="146">
        <f t="shared" si="27"/>
        <v>4.5500000000000158</v>
      </c>
      <c r="B547" s="144">
        <v>44711</v>
      </c>
      <c r="C547" s="145">
        <v>0.59465277777777781</v>
      </c>
      <c r="D547" s="146">
        <v>19.899999999999999</v>
      </c>
      <c r="E547" s="146">
        <v>0</v>
      </c>
      <c r="F547" s="146">
        <v>150.5</v>
      </c>
      <c r="G547" s="146">
        <v>24.1</v>
      </c>
      <c r="H547" s="146">
        <v>24.1</v>
      </c>
      <c r="I547" s="146">
        <v>24.7</v>
      </c>
      <c r="J547" s="146">
        <v>20</v>
      </c>
      <c r="K547" s="146">
        <v>0.8</v>
      </c>
      <c r="L547" s="146">
        <v>0.26600000000000001</v>
      </c>
      <c r="M547" s="146">
        <f t="shared" si="26"/>
        <v>16</v>
      </c>
      <c r="N547" s="146">
        <f t="shared" si="28"/>
        <v>3205</v>
      </c>
    </row>
    <row r="548" spans="1:14">
      <c r="A548" s="146">
        <f t="shared" si="27"/>
        <v>4.5583333333333496</v>
      </c>
      <c r="B548" s="144">
        <v>44711</v>
      </c>
      <c r="C548" s="145">
        <v>0.59499999999999997</v>
      </c>
      <c r="D548" s="146">
        <v>19.899999999999999</v>
      </c>
      <c r="E548" s="146">
        <v>0</v>
      </c>
      <c r="F548" s="146">
        <v>150.5</v>
      </c>
      <c r="G548" s="146">
        <v>24.1</v>
      </c>
      <c r="H548" s="146">
        <v>24.1</v>
      </c>
      <c r="I548" s="146">
        <v>24.9</v>
      </c>
      <c r="J548" s="146">
        <v>20</v>
      </c>
      <c r="K548" s="146">
        <v>0.8</v>
      </c>
      <c r="L548" s="146">
        <v>0.26700000000000002</v>
      </c>
      <c r="M548" s="146">
        <f t="shared" si="26"/>
        <v>16</v>
      </c>
      <c r="N548" s="146">
        <f t="shared" si="28"/>
        <v>3213</v>
      </c>
    </row>
    <row r="549" spans="1:14">
      <c r="A549" s="146">
        <f t="shared" si="27"/>
        <v>4.5666666666666833</v>
      </c>
      <c r="B549" s="144">
        <v>44711</v>
      </c>
      <c r="C549" s="145">
        <v>0.59534722222222225</v>
      </c>
      <c r="D549" s="146">
        <v>19.899999999999999</v>
      </c>
      <c r="E549" s="146">
        <v>0</v>
      </c>
      <c r="F549" s="146">
        <v>151.19999999999999</v>
      </c>
      <c r="G549" s="146">
        <v>24.1</v>
      </c>
      <c r="H549" s="146">
        <v>24</v>
      </c>
      <c r="I549" s="146">
        <v>24.7</v>
      </c>
      <c r="J549" s="146">
        <v>20</v>
      </c>
      <c r="K549" s="146">
        <v>0.8</v>
      </c>
      <c r="L549" s="146">
        <v>0.26800000000000002</v>
      </c>
      <c r="M549" s="146">
        <f t="shared" si="26"/>
        <v>16</v>
      </c>
      <c r="N549" s="146">
        <f t="shared" si="28"/>
        <v>3221</v>
      </c>
    </row>
    <row r="550" spans="1:14">
      <c r="A550" s="146">
        <f t="shared" si="27"/>
        <v>4.5750000000000171</v>
      </c>
      <c r="B550" s="144">
        <v>44711</v>
      </c>
      <c r="C550" s="145">
        <v>0.59569444444444442</v>
      </c>
      <c r="D550" s="146">
        <v>19.3</v>
      </c>
      <c r="E550" s="146">
        <v>0</v>
      </c>
      <c r="F550" s="146">
        <v>151.19999999999999</v>
      </c>
      <c r="G550" s="146">
        <v>24</v>
      </c>
      <c r="H550" s="146">
        <v>24.2</v>
      </c>
      <c r="I550" s="146">
        <v>24.8</v>
      </c>
      <c r="J550" s="146">
        <v>20</v>
      </c>
      <c r="K550" s="146">
        <v>0.8</v>
      </c>
      <c r="L550" s="146">
        <v>0.26800000000000002</v>
      </c>
      <c r="M550" s="146">
        <f t="shared" si="26"/>
        <v>16</v>
      </c>
      <c r="N550" s="146">
        <f t="shared" si="28"/>
        <v>3229</v>
      </c>
    </row>
    <row r="551" spans="1:14">
      <c r="A551" s="146">
        <f t="shared" si="27"/>
        <v>4.5833333333333508</v>
      </c>
      <c r="B551" s="144">
        <v>44711</v>
      </c>
      <c r="C551" s="145">
        <v>0.59604166666666669</v>
      </c>
      <c r="D551" s="146">
        <v>19.3</v>
      </c>
      <c r="E551" s="146">
        <v>0</v>
      </c>
      <c r="F551" s="146">
        <v>151.80000000000001</v>
      </c>
      <c r="G551" s="146">
        <v>24</v>
      </c>
      <c r="H551" s="146">
        <v>24</v>
      </c>
      <c r="I551" s="146">
        <v>24.7</v>
      </c>
      <c r="J551" s="146">
        <v>20</v>
      </c>
      <c r="K551" s="146">
        <v>0.8</v>
      </c>
      <c r="L551" s="146">
        <v>0.26900000000000002</v>
      </c>
      <c r="M551" s="146">
        <f t="shared" si="26"/>
        <v>16</v>
      </c>
      <c r="N551" s="146">
        <f t="shared" si="28"/>
        <v>3237</v>
      </c>
    </row>
    <row r="552" spans="1:14">
      <c r="A552" s="146">
        <f t="shared" si="27"/>
        <v>4.5916666666666845</v>
      </c>
      <c r="B552" s="144">
        <v>44711</v>
      </c>
      <c r="C552" s="145">
        <v>0.59638888888888886</v>
      </c>
      <c r="D552" s="146">
        <v>19.3</v>
      </c>
      <c r="E552" s="146">
        <v>0</v>
      </c>
      <c r="F552" s="146">
        <v>151.80000000000001</v>
      </c>
      <c r="G552" s="146">
        <v>24.1</v>
      </c>
      <c r="H552" s="146">
        <v>24.2</v>
      </c>
      <c r="I552" s="146">
        <v>24.7</v>
      </c>
      <c r="J552" s="146">
        <v>20</v>
      </c>
      <c r="K552" s="146">
        <v>0.8</v>
      </c>
      <c r="L552" s="146">
        <v>0.27</v>
      </c>
      <c r="M552" s="146">
        <f t="shared" si="26"/>
        <v>16</v>
      </c>
      <c r="N552" s="146">
        <f t="shared" si="28"/>
        <v>3245</v>
      </c>
    </row>
    <row r="553" spans="1:14">
      <c r="A553" s="146">
        <f t="shared" si="27"/>
        <v>4.6000000000000183</v>
      </c>
      <c r="B553" s="144">
        <v>44711</v>
      </c>
      <c r="C553" s="145">
        <v>0.59673611111111113</v>
      </c>
      <c r="D553" s="146">
        <v>19.3</v>
      </c>
      <c r="E553" s="146">
        <v>0</v>
      </c>
      <c r="F553" s="146">
        <v>152.4</v>
      </c>
      <c r="G553" s="146">
        <v>24.1</v>
      </c>
      <c r="H553" s="146">
        <v>24.1</v>
      </c>
      <c r="I553" s="146">
        <v>24.8</v>
      </c>
      <c r="J553" s="146">
        <v>20</v>
      </c>
      <c r="K553" s="146">
        <v>0.8</v>
      </c>
      <c r="L553" s="146">
        <v>0.27</v>
      </c>
      <c r="M553" s="146">
        <f t="shared" si="26"/>
        <v>16</v>
      </c>
      <c r="N553" s="146">
        <f t="shared" si="28"/>
        <v>3253</v>
      </c>
    </row>
    <row r="554" spans="1:14">
      <c r="A554" s="146">
        <f t="shared" si="27"/>
        <v>4.608333333333352</v>
      </c>
      <c r="B554" s="144">
        <v>44711</v>
      </c>
      <c r="C554" s="145">
        <v>0.5970833333333333</v>
      </c>
      <c r="D554" s="146">
        <v>18.600000000000001</v>
      </c>
      <c r="E554" s="146">
        <v>0</v>
      </c>
      <c r="F554" s="146">
        <v>152.4</v>
      </c>
      <c r="G554" s="146">
        <v>24</v>
      </c>
      <c r="H554" s="146">
        <v>24</v>
      </c>
      <c r="I554" s="146">
        <v>24.8</v>
      </c>
      <c r="J554" s="146">
        <v>20</v>
      </c>
      <c r="K554" s="146">
        <v>0.8</v>
      </c>
      <c r="L554" s="146">
        <v>0.27100000000000002</v>
      </c>
      <c r="M554" s="146">
        <f t="shared" si="26"/>
        <v>16</v>
      </c>
      <c r="N554" s="146">
        <f t="shared" si="28"/>
        <v>3261</v>
      </c>
    </row>
    <row r="555" spans="1:14">
      <c r="A555" s="146">
        <f t="shared" si="27"/>
        <v>4.6166666666666858</v>
      </c>
      <c r="B555" s="144">
        <v>44711</v>
      </c>
      <c r="C555" s="145">
        <v>0.59743055555555558</v>
      </c>
      <c r="D555" s="146">
        <v>18.600000000000001</v>
      </c>
      <c r="E555" s="146">
        <v>0</v>
      </c>
      <c r="F555" s="146">
        <v>152.4</v>
      </c>
      <c r="G555" s="146">
        <v>24.1</v>
      </c>
      <c r="H555" s="146">
        <v>24.1</v>
      </c>
      <c r="I555" s="146">
        <v>24.7</v>
      </c>
      <c r="J555" s="146">
        <v>20</v>
      </c>
      <c r="K555" s="146">
        <v>0.8</v>
      </c>
      <c r="L555" s="146">
        <v>0.27200000000000002</v>
      </c>
      <c r="M555" s="146">
        <f t="shared" si="26"/>
        <v>16</v>
      </c>
      <c r="N555" s="146">
        <f t="shared" si="28"/>
        <v>3269</v>
      </c>
    </row>
    <row r="556" spans="1:14">
      <c r="A556" s="146">
        <f t="shared" si="27"/>
        <v>4.6250000000000195</v>
      </c>
      <c r="B556" s="144">
        <v>44711</v>
      </c>
      <c r="C556" s="145">
        <v>0.59777777777777785</v>
      </c>
      <c r="D556" s="146">
        <v>18.600000000000001</v>
      </c>
      <c r="E556" s="146">
        <v>0</v>
      </c>
      <c r="F556" s="146">
        <v>153.1</v>
      </c>
      <c r="G556" s="146">
        <v>24.1</v>
      </c>
      <c r="H556" s="146">
        <v>24.1</v>
      </c>
      <c r="I556" s="146">
        <v>24.7</v>
      </c>
      <c r="J556" s="146">
        <v>20</v>
      </c>
      <c r="K556" s="146">
        <v>0.8</v>
      </c>
      <c r="L556" s="146">
        <v>0.27200000000000002</v>
      </c>
      <c r="M556" s="146">
        <f t="shared" si="26"/>
        <v>16</v>
      </c>
      <c r="N556" s="146">
        <f t="shared" si="28"/>
        <v>3277</v>
      </c>
    </row>
    <row r="557" spans="1:14">
      <c r="A557" s="146">
        <f t="shared" si="27"/>
        <v>4.6333333333333533</v>
      </c>
      <c r="B557" s="144">
        <v>44711</v>
      </c>
      <c r="C557" s="145">
        <v>0.59812500000000002</v>
      </c>
      <c r="D557" s="146">
        <v>18.600000000000001</v>
      </c>
      <c r="E557" s="146">
        <v>0</v>
      </c>
      <c r="F557" s="146">
        <v>153.1</v>
      </c>
      <c r="G557" s="146">
        <v>24</v>
      </c>
      <c r="H557" s="146">
        <v>24.1</v>
      </c>
      <c r="I557" s="146">
        <v>24.7</v>
      </c>
      <c r="J557" s="146">
        <v>20</v>
      </c>
      <c r="K557" s="146">
        <v>0.8</v>
      </c>
      <c r="L557" s="146">
        <v>0.27300000000000002</v>
      </c>
      <c r="M557" s="146">
        <f t="shared" si="26"/>
        <v>16</v>
      </c>
      <c r="N557" s="146">
        <f t="shared" si="28"/>
        <v>3285</v>
      </c>
    </row>
    <row r="558" spans="1:14">
      <c r="A558" s="146">
        <f t="shared" si="27"/>
        <v>4.641666666666687</v>
      </c>
      <c r="B558" s="144">
        <v>44711</v>
      </c>
      <c r="C558" s="145">
        <v>0.59848379629629633</v>
      </c>
      <c r="D558" s="146">
        <v>18.600000000000001</v>
      </c>
      <c r="E558" s="146">
        <v>0</v>
      </c>
      <c r="F558" s="146">
        <v>153.69999999999999</v>
      </c>
      <c r="G558" s="146">
        <v>24</v>
      </c>
      <c r="H558" s="146">
        <v>24.2</v>
      </c>
      <c r="I558" s="146">
        <v>24.8</v>
      </c>
      <c r="J558" s="146">
        <v>20</v>
      </c>
      <c r="K558" s="146">
        <v>0.8</v>
      </c>
      <c r="L558" s="146">
        <v>0.27400000000000002</v>
      </c>
      <c r="M558" s="146">
        <f t="shared" si="26"/>
        <v>16</v>
      </c>
      <c r="N558" s="146">
        <f t="shared" si="28"/>
        <v>3293</v>
      </c>
    </row>
    <row r="559" spans="1:14">
      <c r="A559" s="146">
        <f t="shared" si="27"/>
        <v>4.6500000000000208</v>
      </c>
      <c r="B559" s="144">
        <v>44711</v>
      </c>
      <c r="C559" s="145">
        <v>0.5988310185185185</v>
      </c>
      <c r="D559" s="146">
        <v>17.899999999999999</v>
      </c>
      <c r="E559" s="146">
        <v>0</v>
      </c>
      <c r="F559" s="146">
        <v>153.69999999999999</v>
      </c>
      <c r="G559" s="146">
        <v>24</v>
      </c>
      <c r="H559" s="146">
        <v>24</v>
      </c>
      <c r="I559" s="146">
        <v>24.7</v>
      </c>
      <c r="J559" s="146">
        <v>20</v>
      </c>
      <c r="K559" s="146">
        <v>0.8</v>
      </c>
      <c r="L559" s="146">
        <v>0.27400000000000002</v>
      </c>
      <c r="M559" s="146">
        <f t="shared" si="26"/>
        <v>16</v>
      </c>
      <c r="N559" s="146">
        <f t="shared" si="28"/>
        <v>3301</v>
      </c>
    </row>
    <row r="560" spans="1:14">
      <c r="A560" s="146">
        <f t="shared" si="27"/>
        <v>4.6583333333333545</v>
      </c>
      <c r="B560" s="144">
        <v>44711</v>
      </c>
      <c r="C560" s="145">
        <v>0.59917824074074078</v>
      </c>
      <c r="D560" s="146">
        <v>17.899999999999999</v>
      </c>
      <c r="E560" s="146">
        <v>0</v>
      </c>
      <c r="F560" s="146">
        <v>154.30000000000001</v>
      </c>
      <c r="G560" s="146">
        <v>24</v>
      </c>
      <c r="H560" s="146">
        <v>24.1</v>
      </c>
      <c r="I560" s="146">
        <v>24.6</v>
      </c>
      <c r="J560" s="146">
        <v>20</v>
      </c>
      <c r="K560" s="146">
        <v>0.8</v>
      </c>
      <c r="L560" s="146">
        <v>0.27500000000000002</v>
      </c>
      <c r="M560" s="146">
        <f t="shared" si="26"/>
        <v>16</v>
      </c>
      <c r="N560" s="146">
        <f t="shared" si="28"/>
        <v>3309</v>
      </c>
    </row>
    <row r="561" spans="1:14">
      <c r="A561" s="146">
        <f t="shared" si="27"/>
        <v>4.6666666666666883</v>
      </c>
      <c r="B561" s="144">
        <v>44711</v>
      </c>
      <c r="C561" s="145">
        <v>0.59952546296296294</v>
      </c>
      <c r="D561" s="146">
        <v>17.2</v>
      </c>
      <c r="E561" s="146">
        <v>0</v>
      </c>
      <c r="F561" s="146">
        <v>154.30000000000001</v>
      </c>
      <c r="G561" s="146">
        <v>24</v>
      </c>
      <c r="H561" s="146">
        <v>24.2</v>
      </c>
      <c r="I561" s="146">
        <v>24.7</v>
      </c>
      <c r="J561" s="146">
        <v>20</v>
      </c>
      <c r="K561" s="146">
        <v>0.8</v>
      </c>
      <c r="L561" s="146">
        <v>0.27600000000000002</v>
      </c>
      <c r="M561" s="146">
        <f t="shared" si="26"/>
        <v>16</v>
      </c>
      <c r="N561" s="146">
        <f t="shared" si="28"/>
        <v>3317</v>
      </c>
    </row>
    <row r="562" spans="1:14">
      <c r="A562" s="146">
        <f t="shared" si="27"/>
        <v>4.675000000000022</v>
      </c>
      <c r="B562" s="144">
        <v>44711</v>
      </c>
      <c r="C562" s="145">
        <v>0.59987268518518522</v>
      </c>
      <c r="D562" s="146">
        <v>17.2</v>
      </c>
      <c r="E562" s="146">
        <v>0</v>
      </c>
      <c r="F562" s="146">
        <v>154.30000000000001</v>
      </c>
      <c r="G562" s="146">
        <v>24</v>
      </c>
      <c r="H562" s="146">
        <v>24</v>
      </c>
      <c r="I562" s="146">
        <v>24.7</v>
      </c>
      <c r="J562" s="146">
        <v>20</v>
      </c>
      <c r="K562" s="146">
        <v>0.8</v>
      </c>
      <c r="L562" s="146">
        <v>0.27600000000000002</v>
      </c>
      <c r="M562" s="146">
        <f t="shared" si="26"/>
        <v>16</v>
      </c>
      <c r="N562" s="146">
        <f t="shared" si="28"/>
        <v>3325</v>
      </c>
    </row>
    <row r="563" spans="1:14">
      <c r="A563" s="146">
        <f t="shared" si="27"/>
        <v>4.6833333333333558</v>
      </c>
      <c r="B563" s="144">
        <v>44711</v>
      </c>
      <c r="C563" s="145">
        <v>0.60021990740740738</v>
      </c>
      <c r="D563" s="146">
        <v>17.2</v>
      </c>
      <c r="E563" s="146">
        <v>0</v>
      </c>
      <c r="F563" s="146">
        <v>155</v>
      </c>
      <c r="G563" s="146">
        <v>24</v>
      </c>
      <c r="H563" s="146">
        <v>24.1</v>
      </c>
      <c r="I563" s="146">
        <v>24.7</v>
      </c>
      <c r="J563" s="146">
        <v>20</v>
      </c>
      <c r="K563" s="146">
        <v>0.8</v>
      </c>
      <c r="L563" s="146">
        <v>0.27700000000000002</v>
      </c>
      <c r="M563" s="146">
        <f t="shared" si="26"/>
        <v>16</v>
      </c>
      <c r="N563" s="146">
        <f t="shared" si="28"/>
        <v>3333</v>
      </c>
    </row>
    <row r="564" spans="1:14">
      <c r="A564" s="146">
        <f t="shared" si="27"/>
        <v>4.6916666666666895</v>
      </c>
      <c r="B564" s="144">
        <v>44711</v>
      </c>
      <c r="C564" s="145">
        <v>0.60056712962962966</v>
      </c>
      <c r="D564" s="146">
        <v>17.2</v>
      </c>
      <c r="E564" s="146">
        <v>0</v>
      </c>
      <c r="F564" s="146">
        <v>155</v>
      </c>
      <c r="G564" s="146">
        <v>24</v>
      </c>
      <c r="H564" s="146">
        <v>24</v>
      </c>
      <c r="I564" s="146">
        <v>24.7</v>
      </c>
      <c r="J564" s="146">
        <v>20</v>
      </c>
      <c r="K564" s="146">
        <v>0.8</v>
      </c>
      <c r="L564" s="146">
        <v>0.27800000000000002</v>
      </c>
      <c r="M564" s="146">
        <f t="shared" si="26"/>
        <v>16</v>
      </c>
      <c r="N564" s="146">
        <f t="shared" si="28"/>
        <v>3341</v>
      </c>
    </row>
    <row r="565" spans="1:14">
      <c r="A565" s="146">
        <f t="shared" si="27"/>
        <v>4.7000000000000233</v>
      </c>
      <c r="B565" s="144">
        <v>44711</v>
      </c>
      <c r="C565" s="145">
        <v>0.60091435185185182</v>
      </c>
      <c r="D565" s="146">
        <v>17.2</v>
      </c>
      <c r="E565" s="146">
        <v>0</v>
      </c>
      <c r="F565" s="146">
        <v>155.6</v>
      </c>
      <c r="G565" s="146">
        <v>24</v>
      </c>
      <c r="H565" s="146">
        <v>24.1</v>
      </c>
      <c r="I565" s="146">
        <v>24.7</v>
      </c>
      <c r="J565" s="146">
        <v>20</v>
      </c>
      <c r="K565" s="146">
        <v>0.8</v>
      </c>
      <c r="L565" s="146">
        <v>0.27800000000000002</v>
      </c>
      <c r="M565" s="146">
        <f t="shared" si="26"/>
        <v>16</v>
      </c>
      <c r="N565" s="146">
        <f t="shared" si="28"/>
        <v>3349</v>
      </c>
    </row>
    <row r="566" spans="1:14">
      <c r="A566" s="146">
        <f t="shared" si="27"/>
        <v>4.708333333333357</v>
      </c>
      <c r="B566" s="144">
        <v>44711</v>
      </c>
      <c r="C566" s="145">
        <v>0.6012615740740741</v>
      </c>
      <c r="D566" s="146">
        <v>16.600000000000001</v>
      </c>
      <c r="E566" s="146">
        <v>0</v>
      </c>
      <c r="F566" s="146">
        <v>155.6</v>
      </c>
      <c r="G566" s="146">
        <v>24</v>
      </c>
      <c r="H566" s="146">
        <v>24.1</v>
      </c>
      <c r="I566" s="146">
        <v>24.7</v>
      </c>
      <c r="J566" s="146">
        <v>20</v>
      </c>
      <c r="K566" s="146">
        <v>0.8</v>
      </c>
      <c r="L566" s="146">
        <v>0.27900000000000003</v>
      </c>
      <c r="M566" s="146">
        <f t="shared" si="26"/>
        <v>16</v>
      </c>
      <c r="N566" s="146">
        <f t="shared" si="28"/>
        <v>3357</v>
      </c>
    </row>
    <row r="567" spans="1:14">
      <c r="A567" s="146">
        <f t="shared" si="27"/>
        <v>4.7166666666666908</v>
      </c>
      <c r="B567" s="144">
        <v>44711</v>
      </c>
      <c r="C567" s="145">
        <v>0.60160879629629627</v>
      </c>
      <c r="D567" s="146">
        <v>16.600000000000001</v>
      </c>
      <c r="E567" s="146">
        <v>0</v>
      </c>
      <c r="F567" s="146">
        <v>156.19999999999999</v>
      </c>
      <c r="G567" s="146">
        <v>24</v>
      </c>
      <c r="H567" s="146">
        <v>24.1</v>
      </c>
      <c r="I567" s="146">
        <v>24.7</v>
      </c>
      <c r="J567" s="146">
        <v>20</v>
      </c>
      <c r="K567" s="146">
        <v>0.8</v>
      </c>
      <c r="L567" s="146">
        <v>0.28000000000000003</v>
      </c>
      <c r="M567" s="146">
        <f t="shared" si="26"/>
        <v>16</v>
      </c>
      <c r="N567" s="146">
        <f t="shared" si="28"/>
        <v>3365</v>
      </c>
    </row>
    <row r="568" spans="1:14">
      <c r="A568" s="146">
        <f t="shared" si="27"/>
        <v>4.7250000000000245</v>
      </c>
      <c r="B568" s="144">
        <v>44711</v>
      </c>
      <c r="C568" s="145">
        <v>0.60195601851851854</v>
      </c>
      <c r="D568" s="146">
        <v>16.600000000000001</v>
      </c>
      <c r="E568" s="146">
        <v>0</v>
      </c>
      <c r="F568" s="146">
        <v>156.19999999999999</v>
      </c>
      <c r="G568" s="146">
        <v>24</v>
      </c>
      <c r="H568" s="146">
        <v>24</v>
      </c>
      <c r="I568" s="146">
        <v>24.8</v>
      </c>
      <c r="J568" s="146">
        <v>20</v>
      </c>
      <c r="K568" s="146">
        <v>0.8</v>
      </c>
      <c r="L568" s="146">
        <v>0.28000000000000003</v>
      </c>
      <c r="M568" s="146">
        <f t="shared" si="26"/>
        <v>16</v>
      </c>
      <c r="N568" s="146">
        <f t="shared" si="28"/>
        <v>3373</v>
      </c>
    </row>
    <row r="569" spans="1:14">
      <c r="A569" s="146">
        <f t="shared" si="27"/>
        <v>4.7333333333333583</v>
      </c>
      <c r="B569" s="144">
        <v>44711</v>
      </c>
      <c r="C569" s="145">
        <v>0.60230324074074071</v>
      </c>
      <c r="D569" s="146">
        <v>16.600000000000001</v>
      </c>
      <c r="E569" s="146">
        <v>0</v>
      </c>
      <c r="F569" s="146">
        <v>156.9</v>
      </c>
      <c r="G569" s="146">
        <v>24</v>
      </c>
      <c r="H569" s="146">
        <v>24.1</v>
      </c>
      <c r="I569" s="146">
        <v>24.7</v>
      </c>
      <c r="J569" s="146">
        <v>20</v>
      </c>
      <c r="K569" s="146">
        <v>0.8</v>
      </c>
      <c r="L569" s="146">
        <v>0.28100000000000003</v>
      </c>
      <c r="M569" s="146">
        <f t="shared" si="26"/>
        <v>16</v>
      </c>
      <c r="N569" s="146">
        <f t="shared" si="28"/>
        <v>3381</v>
      </c>
    </row>
    <row r="570" spans="1:14">
      <c r="A570" s="146">
        <f t="shared" si="27"/>
        <v>4.741666666666692</v>
      </c>
      <c r="B570" s="144">
        <v>44711</v>
      </c>
      <c r="C570" s="145">
        <v>0.60265046296296299</v>
      </c>
      <c r="D570" s="146">
        <v>15.9</v>
      </c>
      <c r="E570" s="146">
        <v>0</v>
      </c>
      <c r="F570" s="146">
        <v>156.9</v>
      </c>
      <c r="G570" s="146">
        <v>24</v>
      </c>
      <c r="H570" s="146">
        <v>23.9</v>
      </c>
      <c r="I570" s="146">
        <v>24.7</v>
      </c>
      <c r="J570" s="146">
        <v>20</v>
      </c>
      <c r="K570" s="146">
        <v>0.8</v>
      </c>
      <c r="L570" s="146">
        <v>0.28199999999999997</v>
      </c>
      <c r="M570" s="146">
        <f t="shared" si="26"/>
        <v>16</v>
      </c>
      <c r="N570" s="146">
        <f t="shared" si="28"/>
        <v>3389</v>
      </c>
    </row>
    <row r="571" spans="1:14">
      <c r="A571" s="146">
        <f t="shared" si="27"/>
        <v>4.7500000000000258</v>
      </c>
      <c r="B571" s="144">
        <v>44711</v>
      </c>
      <c r="C571" s="145">
        <v>0.60299768518518515</v>
      </c>
      <c r="D571" s="146">
        <v>15.9</v>
      </c>
      <c r="E571" s="146">
        <v>0</v>
      </c>
      <c r="F571" s="146">
        <v>156.9</v>
      </c>
      <c r="G571" s="146">
        <v>23.9</v>
      </c>
      <c r="H571" s="146">
        <v>23.9</v>
      </c>
      <c r="I571" s="146">
        <v>24.7</v>
      </c>
      <c r="J571" s="146">
        <v>20</v>
      </c>
      <c r="K571" s="146">
        <v>0.8</v>
      </c>
      <c r="L571" s="146">
        <v>0.28199999999999997</v>
      </c>
      <c r="M571" s="146">
        <f t="shared" si="26"/>
        <v>16</v>
      </c>
      <c r="N571" s="146">
        <f t="shared" si="28"/>
        <v>3397</v>
      </c>
    </row>
    <row r="572" spans="1:14">
      <c r="A572" s="146">
        <f t="shared" si="27"/>
        <v>4.7583333333333595</v>
      </c>
      <c r="B572" s="144">
        <v>44711</v>
      </c>
      <c r="C572" s="145">
        <v>0.60334490740740743</v>
      </c>
      <c r="D572" s="146">
        <v>15.9</v>
      </c>
      <c r="E572" s="146">
        <v>0</v>
      </c>
      <c r="F572" s="146">
        <v>157.5</v>
      </c>
      <c r="G572" s="146">
        <v>24</v>
      </c>
      <c r="H572" s="146">
        <v>24</v>
      </c>
      <c r="I572" s="146">
        <v>24.7</v>
      </c>
      <c r="J572" s="146">
        <v>20</v>
      </c>
      <c r="K572" s="146">
        <v>0.8</v>
      </c>
      <c r="L572" s="146">
        <v>0.28299999999999997</v>
      </c>
      <c r="M572" s="146">
        <f t="shared" si="26"/>
        <v>16</v>
      </c>
      <c r="N572" s="146">
        <f t="shared" si="28"/>
        <v>3405</v>
      </c>
    </row>
    <row r="573" spans="1:14">
      <c r="A573" s="146">
        <f t="shared" si="27"/>
        <v>4.7666666666666933</v>
      </c>
      <c r="B573" s="144">
        <v>44711</v>
      </c>
      <c r="C573" s="145">
        <v>0.6036921296296297</v>
      </c>
      <c r="D573" s="146">
        <v>15.9</v>
      </c>
      <c r="E573" s="146">
        <v>0</v>
      </c>
      <c r="F573" s="146">
        <v>157.5</v>
      </c>
      <c r="G573" s="146">
        <v>24</v>
      </c>
      <c r="H573" s="146">
        <v>24</v>
      </c>
      <c r="I573" s="146">
        <v>24.6</v>
      </c>
      <c r="J573" s="146">
        <v>20</v>
      </c>
      <c r="K573" s="146">
        <v>0.8</v>
      </c>
      <c r="L573" s="146">
        <v>0.28399999999999997</v>
      </c>
      <c r="M573" s="146">
        <f t="shared" si="26"/>
        <v>16</v>
      </c>
      <c r="N573" s="146">
        <f t="shared" si="28"/>
        <v>3413</v>
      </c>
    </row>
    <row r="574" spans="1:14">
      <c r="A574" s="146">
        <f t="shared" si="27"/>
        <v>4.775000000000027</v>
      </c>
      <c r="B574" s="144">
        <v>44711</v>
      </c>
      <c r="C574" s="145">
        <v>0.60403935185185187</v>
      </c>
      <c r="D574" s="146">
        <v>15.9</v>
      </c>
      <c r="E574" s="146">
        <v>0</v>
      </c>
      <c r="F574" s="146">
        <v>158.19999999999999</v>
      </c>
      <c r="G574" s="146">
        <v>24</v>
      </c>
      <c r="H574" s="146">
        <v>24.2</v>
      </c>
      <c r="I574" s="146">
        <v>24.6</v>
      </c>
      <c r="J574" s="146">
        <v>20</v>
      </c>
      <c r="K574" s="146">
        <v>0.8</v>
      </c>
      <c r="L574" s="146">
        <v>0.28399999999999997</v>
      </c>
      <c r="M574" s="146">
        <f t="shared" si="26"/>
        <v>16</v>
      </c>
      <c r="N574" s="146">
        <f t="shared" si="28"/>
        <v>3421</v>
      </c>
    </row>
    <row r="575" spans="1:14">
      <c r="A575" s="146">
        <f t="shared" si="27"/>
        <v>4.7833333333333607</v>
      </c>
      <c r="B575" s="144">
        <v>44711</v>
      </c>
      <c r="C575" s="145">
        <v>0.60438657407407403</v>
      </c>
      <c r="D575" s="146">
        <v>15.2</v>
      </c>
      <c r="E575" s="146">
        <v>0</v>
      </c>
      <c r="F575" s="146">
        <v>158.19999999999999</v>
      </c>
      <c r="G575" s="146">
        <v>24</v>
      </c>
      <c r="H575" s="146">
        <v>24</v>
      </c>
      <c r="I575" s="146">
        <v>24.5</v>
      </c>
      <c r="J575" s="146">
        <v>20</v>
      </c>
      <c r="K575" s="146">
        <v>0.8</v>
      </c>
      <c r="L575" s="146">
        <v>0.28499999999999998</v>
      </c>
      <c r="M575" s="146">
        <f t="shared" si="26"/>
        <v>16</v>
      </c>
      <c r="N575" s="146">
        <f t="shared" si="28"/>
        <v>3429</v>
      </c>
    </row>
    <row r="576" spans="1:14">
      <c r="A576" s="146">
        <f t="shared" si="27"/>
        <v>4.7916666666666945</v>
      </c>
      <c r="B576" s="144">
        <v>44711</v>
      </c>
      <c r="C576" s="145">
        <v>0.60473379629629631</v>
      </c>
      <c r="D576" s="146">
        <v>15.2</v>
      </c>
      <c r="E576" s="146">
        <v>0</v>
      </c>
      <c r="F576" s="146">
        <v>158.19999999999999</v>
      </c>
      <c r="G576" s="146">
        <v>23.9</v>
      </c>
      <c r="H576" s="146">
        <v>23.9</v>
      </c>
      <c r="I576" s="146">
        <v>24.6</v>
      </c>
      <c r="J576" s="146">
        <v>20</v>
      </c>
      <c r="K576" s="146">
        <v>0.8</v>
      </c>
      <c r="L576" s="146">
        <v>0.28599999999999998</v>
      </c>
      <c r="M576" s="146">
        <f t="shared" si="26"/>
        <v>16</v>
      </c>
      <c r="N576" s="146">
        <f t="shared" si="28"/>
        <v>3437</v>
      </c>
    </row>
    <row r="577" spans="1:14">
      <c r="A577" s="146">
        <f t="shared" si="27"/>
        <v>4.8000000000000282</v>
      </c>
      <c r="B577" s="144">
        <v>44711</v>
      </c>
      <c r="C577" s="145">
        <v>0.60508101851851859</v>
      </c>
      <c r="D577" s="146">
        <v>15.2</v>
      </c>
      <c r="E577" s="146">
        <v>0</v>
      </c>
      <c r="F577" s="146">
        <v>158.80000000000001</v>
      </c>
      <c r="G577" s="146">
        <v>24</v>
      </c>
      <c r="H577" s="146">
        <v>24</v>
      </c>
      <c r="I577" s="146">
        <v>24.6</v>
      </c>
      <c r="J577" s="146">
        <v>20</v>
      </c>
      <c r="K577" s="146">
        <v>0.8</v>
      </c>
      <c r="L577" s="146">
        <v>0.28599999999999998</v>
      </c>
      <c r="M577" s="146">
        <f t="shared" si="26"/>
        <v>16</v>
      </c>
      <c r="N577" s="146">
        <f t="shared" si="28"/>
        <v>3445</v>
      </c>
    </row>
    <row r="578" spans="1:14">
      <c r="A578" s="146">
        <f t="shared" si="27"/>
        <v>4.808333333333362</v>
      </c>
      <c r="B578" s="144">
        <v>44711</v>
      </c>
      <c r="C578" s="145">
        <v>0.60542824074074075</v>
      </c>
      <c r="D578" s="146">
        <v>15.2</v>
      </c>
      <c r="E578" s="146">
        <v>0</v>
      </c>
      <c r="F578" s="146">
        <v>158.80000000000001</v>
      </c>
      <c r="G578" s="146">
        <v>23.9</v>
      </c>
      <c r="H578" s="146">
        <v>24</v>
      </c>
      <c r="I578" s="146">
        <v>24.5</v>
      </c>
      <c r="J578" s="146">
        <v>20</v>
      </c>
      <c r="K578" s="146">
        <v>0.8</v>
      </c>
      <c r="L578" s="146">
        <v>0.28699999999999998</v>
      </c>
      <c r="M578" s="146">
        <f t="shared" si="26"/>
        <v>16</v>
      </c>
      <c r="N578" s="146">
        <f t="shared" si="28"/>
        <v>3453</v>
      </c>
    </row>
    <row r="579" spans="1:14">
      <c r="A579" s="146">
        <f t="shared" si="27"/>
        <v>4.8166666666666957</v>
      </c>
      <c r="B579" s="144">
        <v>44711</v>
      </c>
      <c r="C579" s="145">
        <v>0.60577546296296292</v>
      </c>
      <c r="D579" s="146">
        <v>14.5</v>
      </c>
      <c r="E579" s="146">
        <v>0</v>
      </c>
      <c r="F579" s="146">
        <v>159.4</v>
      </c>
      <c r="G579" s="146">
        <v>24</v>
      </c>
      <c r="H579" s="146">
        <v>24</v>
      </c>
      <c r="I579" s="146">
        <v>24.6</v>
      </c>
      <c r="J579" s="146">
        <v>20</v>
      </c>
      <c r="K579" s="146">
        <v>0.8</v>
      </c>
      <c r="L579" s="146">
        <v>0.28799999999999998</v>
      </c>
      <c r="M579" s="146">
        <f t="shared" ref="M579:M642" si="29">J579*K579</f>
        <v>16</v>
      </c>
      <c r="N579" s="146">
        <f t="shared" si="28"/>
        <v>3461</v>
      </c>
    </row>
    <row r="580" spans="1:14">
      <c r="A580" s="146">
        <f t="shared" ref="A580:A643" si="30">A579+30/3600</f>
        <v>4.8250000000000295</v>
      </c>
      <c r="B580" s="144">
        <v>44711</v>
      </c>
      <c r="C580" s="145">
        <v>0.60612268518518519</v>
      </c>
      <c r="D580" s="146">
        <v>14.5</v>
      </c>
      <c r="E580" s="146">
        <v>0</v>
      </c>
      <c r="F580" s="146">
        <v>159.4</v>
      </c>
      <c r="G580" s="146">
        <v>23.9</v>
      </c>
      <c r="H580" s="146">
        <v>24</v>
      </c>
      <c r="I580" s="146">
        <v>24.5</v>
      </c>
      <c r="J580" s="146">
        <v>20</v>
      </c>
      <c r="K580" s="146">
        <v>0.8</v>
      </c>
      <c r="L580" s="146">
        <v>0.28799999999999998</v>
      </c>
      <c r="M580" s="146">
        <f t="shared" si="29"/>
        <v>16</v>
      </c>
      <c r="N580" s="146">
        <f t="shared" ref="N580:N643" si="31">K580*10+N579</f>
        <v>3469</v>
      </c>
    </row>
    <row r="581" spans="1:14">
      <c r="A581" s="146">
        <f t="shared" si="30"/>
        <v>4.8333333333333632</v>
      </c>
      <c r="B581" s="144">
        <v>44711</v>
      </c>
      <c r="C581" s="145">
        <v>0.60646990740740747</v>
      </c>
      <c r="D581" s="146">
        <v>14.5</v>
      </c>
      <c r="E581" s="146">
        <v>0</v>
      </c>
      <c r="F581" s="146">
        <v>160.1</v>
      </c>
      <c r="G581" s="146">
        <v>23.9</v>
      </c>
      <c r="H581" s="146">
        <v>24</v>
      </c>
      <c r="I581" s="146">
        <v>24.5</v>
      </c>
      <c r="J581" s="146">
        <v>20</v>
      </c>
      <c r="K581" s="146">
        <v>0.8</v>
      </c>
      <c r="L581" s="146">
        <v>0.28899999999999998</v>
      </c>
      <c r="M581" s="146">
        <f t="shared" si="29"/>
        <v>16</v>
      </c>
      <c r="N581" s="146">
        <f t="shared" si="31"/>
        <v>3477</v>
      </c>
    </row>
    <row r="582" spans="1:14">
      <c r="A582" s="146">
        <f t="shared" si="30"/>
        <v>4.841666666666697</v>
      </c>
      <c r="B582" s="144">
        <v>44711</v>
      </c>
      <c r="C582" s="145">
        <v>0.60681712962962964</v>
      </c>
      <c r="D582" s="146">
        <v>14.5</v>
      </c>
      <c r="E582" s="146">
        <v>0</v>
      </c>
      <c r="F582" s="146">
        <v>160.1</v>
      </c>
      <c r="G582" s="146">
        <v>24</v>
      </c>
      <c r="H582" s="146">
        <v>23.9</v>
      </c>
      <c r="I582" s="146">
        <v>24.5</v>
      </c>
      <c r="J582" s="146">
        <v>20</v>
      </c>
      <c r="K582" s="146">
        <v>0.8</v>
      </c>
      <c r="L582" s="146">
        <v>0.28999999999999998</v>
      </c>
      <c r="M582" s="146">
        <f t="shared" si="29"/>
        <v>16</v>
      </c>
      <c r="N582" s="146">
        <f t="shared" si="31"/>
        <v>3485</v>
      </c>
    </row>
    <row r="583" spans="1:14">
      <c r="A583" s="146">
        <f t="shared" si="30"/>
        <v>4.8500000000000307</v>
      </c>
      <c r="B583" s="144">
        <v>44711</v>
      </c>
      <c r="C583" s="145">
        <v>0.6071643518518518</v>
      </c>
      <c r="D583" s="146">
        <v>13.9</v>
      </c>
      <c r="E583" s="146">
        <v>0</v>
      </c>
      <c r="F583" s="146">
        <v>160.69999999999999</v>
      </c>
      <c r="G583" s="146">
        <v>23.9</v>
      </c>
      <c r="H583" s="146">
        <v>23.9</v>
      </c>
      <c r="I583" s="146">
        <v>24.6</v>
      </c>
      <c r="J583" s="146">
        <v>20</v>
      </c>
      <c r="K583" s="146">
        <v>0.8</v>
      </c>
      <c r="L583" s="146">
        <v>0.28999999999999998</v>
      </c>
      <c r="M583" s="146">
        <f t="shared" si="29"/>
        <v>16</v>
      </c>
      <c r="N583" s="146">
        <f t="shared" si="31"/>
        <v>3493</v>
      </c>
    </row>
    <row r="584" spans="1:14">
      <c r="A584" s="146">
        <f t="shared" si="30"/>
        <v>4.8583333333333645</v>
      </c>
      <c r="B584" s="144">
        <v>44711</v>
      </c>
      <c r="C584" s="145">
        <v>0.60751157407407408</v>
      </c>
      <c r="D584" s="146">
        <v>13.9</v>
      </c>
      <c r="E584" s="146">
        <v>0</v>
      </c>
      <c r="F584" s="146">
        <v>160.69999999999999</v>
      </c>
      <c r="G584" s="146">
        <v>23.9</v>
      </c>
      <c r="H584" s="146">
        <v>24</v>
      </c>
      <c r="I584" s="146">
        <v>24.5</v>
      </c>
      <c r="J584" s="146">
        <v>20</v>
      </c>
      <c r="K584" s="146">
        <v>0.8</v>
      </c>
      <c r="L584" s="146">
        <v>0.29099999999999998</v>
      </c>
      <c r="M584" s="146">
        <f t="shared" si="29"/>
        <v>16</v>
      </c>
      <c r="N584" s="146">
        <f t="shared" si="31"/>
        <v>3501</v>
      </c>
    </row>
    <row r="585" spans="1:14">
      <c r="A585" s="146">
        <f t="shared" si="30"/>
        <v>4.8666666666666982</v>
      </c>
      <c r="B585" s="144">
        <v>44711</v>
      </c>
      <c r="C585" s="145">
        <v>0.60787037037037039</v>
      </c>
      <c r="D585" s="146">
        <v>13.9</v>
      </c>
      <c r="E585" s="146">
        <v>0</v>
      </c>
      <c r="F585" s="146">
        <v>160.69999999999999</v>
      </c>
      <c r="G585" s="146">
        <v>24</v>
      </c>
      <c r="H585" s="146">
        <v>24</v>
      </c>
      <c r="I585" s="146">
        <v>24.6</v>
      </c>
      <c r="J585" s="146">
        <v>20</v>
      </c>
      <c r="K585" s="146">
        <v>0.8</v>
      </c>
      <c r="L585" s="146">
        <v>0.29199999999999998</v>
      </c>
      <c r="M585" s="146">
        <f t="shared" si="29"/>
        <v>16</v>
      </c>
      <c r="N585" s="146">
        <f t="shared" si="31"/>
        <v>3509</v>
      </c>
    </row>
    <row r="586" spans="1:14">
      <c r="A586" s="146">
        <f t="shared" si="30"/>
        <v>4.875000000000032</v>
      </c>
      <c r="B586" s="144">
        <v>44711</v>
      </c>
      <c r="C586" s="145">
        <v>0.60821759259259256</v>
      </c>
      <c r="D586" s="146">
        <v>13.9</v>
      </c>
      <c r="E586" s="146">
        <v>0</v>
      </c>
      <c r="F586" s="146">
        <v>160.69999999999999</v>
      </c>
      <c r="G586" s="146">
        <v>24</v>
      </c>
      <c r="H586" s="146">
        <v>23.9</v>
      </c>
      <c r="I586" s="146">
        <v>24.4</v>
      </c>
      <c r="J586" s="146">
        <v>20</v>
      </c>
      <c r="K586" s="146">
        <v>0.8</v>
      </c>
      <c r="L586" s="146">
        <v>0.29199999999999998</v>
      </c>
      <c r="M586" s="146">
        <f t="shared" si="29"/>
        <v>16</v>
      </c>
      <c r="N586" s="146">
        <f t="shared" si="31"/>
        <v>3517</v>
      </c>
    </row>
    <row r="587" spans="1:14">
      <c r="A587" s="146">
        <f t="shared" si="30"/>
        <v>4.8833333333333657</v>
      </c>
      <c r="B587" s="144">
        <v>44711</v>
      </c>
      <c r="C587" s="145">
        <v>0.60856481481481484</v>
      </c>
      <c r="D587" s="146">
        <v>13.9</v>
      </c>
      <c r="E587" s="146">
        <v>0</v>
      </c>
      <c r="F587" s="146">
        <v>161.30000000000001</v>
      </c>
      <c r="G587" s="146">
        <v>23.9</v>
      </c>
      <c r="H587" s="146">
        <v>24</v>
      </c>
      <c r="I587" s="146">
        <v>24.6</v>
      </c>
      <c r="J587" s="146">
        <v>20</v>
      </c>
      <c r="K587" s="146">
        <v>0.8</v>
      </c>
      <c r="L587" s="146">
        <v>0.29299999999999998</v>
      </c>
      <c r="M587" s="146">
        <f t="shared" si="29"/>
        <v>16</v>
      </c>
      <c r="N587" s="146">
        <f t="shared" si="31"/>
        <v>3525</v>
      </c>
    </row>
    <row r="588" spans="1:14">
      <c r="A588" s="146">
        <f t="shared" si="30"/>
        <v>4.8916666666666995</v>
      </c>
      <c r="B588" s="144">
        <v>44711</v>
      </c>
      <c r="C588" s="145">
        <v>0.608912037037037</v>
      </c>
      <c r="D588" s="146">
        <v>13.2</v>
      </c>
      <c r="E588" s="146">
        <v>0</v>
      </c>
      <c r="F588" s="146">
        <v>161.30000000000001</v>
      </c>
      <c r="G588" s="146">
        <v>24</v>
      </c>
      <c r="H588" s="146">
        <v>24</v>
      </c>
      <c r="I588" s="146">
        <v>24.6</v>
      </c>
      <c r="J588" s="146">
        <v>20</v>
      </c>
      <c r="K588" s="146">
        <v>0.8</v>
      </c>
      <c r="L588" s="146">
        <v>0.29399999999999998</v>
      </c>
      <c r="M588" s="146">
        <f t="shared" si="29"/>
        <v>16</v>
      </c>
      <c r="N588" s="146">
        <f t="shared" si="31"/>
        <v>3533</v>
      </c>
    </row>
    <row r="589" spans="1:14">
      <c r="A589" s="146">
        <f t="shared" si="30"/>
        <v>4.9000000000000332</v>
      </c>
      <c r="B589" s="144">
        <v>44711</v>
      </c>
      <c r="C589" s="145">
        <v>0.60925925925925928</v>
      </c>
      <c r="D589" s="146">
        <v>13.2</v>
      </c>
      <c r="E589" s="146">
        <v>0</v>
      </c>
      <c r="F589" s="146">
        <v>162</v>
      </c>
      <c r="G589" s="146">
        <v>23.9</v>
      </c>
      <c r="H589" s="146">
        <v>24</v>
      </c>
      <c r="I589" s="146">
        <v>24.7</v>
      </c>
      <c r="J589" s="146">
        <v>20</v>
      </c>
      <c r="K589" s="146">
        <v>0.8</v>
      </c>
      <c r="L589" s="146">
        <v>0.29399999999999998</v>
      </c>
      <c r="M589" s="146">
        <f t="shared" si="29"/>
        <v>16</v>
      </c>
      <c r="N589" s="146">
        <f t="shared" si="31"/>
        <v>3541</v>
      </c>
    </row>
    <row r="590" spans="1:14">
      <c r="A590" s="146">
        <f t="shared" si="30"/>
        <v>4.908333333333367</v>
      </c>
      <c r="B590" s="144">
        <v>44711</v>
      </c>
      <c r="C590" s="145">
        <v>0.60960648148148155</v>
      </c>
      <c r="D590" s="146">
        <v>13.2</v>
      </c>
      <c r="E590" s="146">
        <v>0</v>
      </c>
      <c r="F590" s="146">
        <v>162</v>
      </c>
      <c r="G590" s="146">
        <v>23.9</v>
      </c>
      <c r="H590" s="146">
        <v>23.8</v>
      </c>
      <c r="I590" s="146">
        <v>24.5</v>
      </c>
      <c r="J590" s="146">
        <v>20</v>
      </c>
      <c r="K590" s="146">
        <v>0.8</v>
      </c>
      <c r="L590" s="146">
        <v>0.29499999999999998</v>
      </c>
      <c r="M590" s="146">
        <f t="shared" si="29"/>
        <v>16</v>
      </c>
      <c r="N590" s="146">
        <f t="shared" si="31"/>
        <v>3549</v>
      </c>
    </row>
    <row r="591" spans="1:14">
      <c r="A591" s="146">
        <f t="shared" si="30"/>
        <v>4.9166666666667007</v>
      </c>
      <c r="B591" s="144">
        <v>44711</v>
      </c>
      <c r="C591" s="145">
        <v>0.60995370370370372</v>
      </c>
      <c r="D591" s="146">
        <v>13.2</v>
      </c>
      <c r="E591" s="146">
        <v>0</v>
      </c>
      <c r="F591" s="146">
        <v>162.6</v>
      </c>
      <c r="G591" s="146">
        <v>23.9</v>
      </c>
      <c r="H591" s="146">
        <v>23.8</v>
      </c>
      <c r="I591" s="146">
        <v>24.5</v>
      </c>
      <c r="J591" s="146">
        <v>20</v>
      </c>
      <c r="K591" s="146">
        <v>0.8</v>
      </c>
      <c r="L591" s="146">
        <v>0.29599999999999999</v>
      </c>
      <c r="M591" s="146">
        <f t="shared" si="29"/>
        <v>16</v>
      </c>
      <c r="N591" s="146">
        <f t="shared" si="31"/>
        <v>3557</v>
      </c>
    </row>
    <row r="592" spans="1:14">
      <c r="A592" s="146">
        <f t="shared" si="30"/>
        <v>4.9250000000000345</v>
      </c>
      <c r="B592" s="144">
        <v>44711</v>
      </c>
      <c r="C592" s="145">
        <v>0.61030092592592589</v>
      </c>
      <c r="D592" s="146">
        <v>12.5</v>
      </c>
      <c r="E592" s="146">
        <v>0</v>
      </c>
      <c r="F592" s="146">
        <v>162.6</v>
      </c>
      <c r="G592" s="146">
        <v>23.9</v>
      </c>
      <c r="H592" s="146">
        <v>23.8</v>
      </c>
      <c r="I592" s="146">
        <v>24.5</v>
      </c>
      <c r="J592" s="146">
        <v>20</v>
      </c>
      <c r="K592" s="146">
        <v>0.8</v>
      </c>
      <c r="L592" s="146">
        <v>0.29599999999999999</v>
      </c>
      <c r="M592" s="146">
        <f t="shared" si="29"/>
        <v>16</v>
      </c>
      <c r="N592" s="146">
        <f t="shared" si="31"/>
        <v>3565</v>
      </c>
    </row>
    <row r="593" spans="1:14">
      <c r="A593" s="146">
        <f t="shared" si="30"/>
        <v>4.9333333333333682</v>
      </c>
      <c r="B593" s="144">
        <v>44711</v>
      </c>
      <c r="C593" s="145">
        <v>0.61064814814814816</v>
      </c>
      <c r="D593" s="146">
        <v>12.5</v>
      </c>
      <c r="E593" s="146">
        <v>0</v>
      </c>
      <c r="F593" s="146">
        <v>162.6</v>
      </c>
      <c r="G593" s="146">
        <v>23.8</v>
      </c>
      <c r="H593" s="146">
        <v>24.1</v>
      </c>
      <c r="I593" s="146">
        <v>24.5</v>
      </c>
      <c r="J593" s="146">
        <v>20</v>
      </c>
      <c r="K593" s="146">
        <v>0.8</v>
      </c>
      <c r="L593" s="146">
        <v>0.29699999999999999</v>
      </c>
      <c r="M593" s="146">
        <f t="shared" si="29"/>
        <v>16</v>
      </c>
      <c r="N593" s="146">
        <f t="shared" si="31"/>
        <v>3573</v>
      </c>
    </row>
    <row r="594" spans="1:14">
      <c r="A594" s="146">
        <f t="shared" si="30"/>
        <v>4.941666666666702</v>
      </c>
      <c r="B594" s="144">
        <v>44711</v>
      </c>
      <c r="C594" s="145">
        <v>0.61099537037037044</v>
      </c>
      <c r="D594" s="146">
        <v>12.5</v>
      </c>
      <c r="E594" s="146">
        <v>0</v>
      </c>
      <c r="F594" s="146">
        <v>162.6</v>
      </c>
      <c r="G594" s="146">
        <v>23.9</v>
      </c>
      <c r="H594" s="146">
        <v>23.8</v>
      </c>
      <c r="I594" s="146">
        <v>24.4</v>
      </c>
      <c r="J594" s="146">
        <v>20</v>
      </c>
      <c r="K594" s="146">
        <v>0.8</v>
      </c>
      <c r="L594" s="146">
        <v>0.29799999999999999</v>
      </c>
      <c r="M594" s="146">
        <f t="shared" si="29"/>
        <v>16</v>
      </c>
      <c r="N594" s="146">
        <f t="shared" si="31"/>
        <v>3581</v>
      </c>
    </row>
    <row r="595" spans="1:14">
      <c r="A595" s="146">
        <f t="shared" si="30"/>
        <v>4.9500000000000357</v>
      </c>
      <c r="B595" s="144">
        <v>44711</v>
      </c>
      <c r="C595" s="145">
        <v>0.6113425925925926</v>
      </c>
      <c r="D595" s="146">
        <v>12.5</v>
      </c>
      <c r="E595" s="146">
        <v>0</v>
      </c>
      <c r="F595" s="146">
        <v>163.19999999999999</v>
      </c>
      <c r="G595" s="146">
        <v>23.9</v>
      </c>
      <c r="H595" s="146">
        <v>24</v>
      </c>
      <c r="I595" s="146">
        <v>24.7</v>
      </c>
      <c r="J595" s="146">
        <v>20</v>
      </c>
      <c r="K595" s="146">
        <v>0.8</v>
      </c>
      <c r="L595" s="146">
        <v>0.29799999999999999</v>
      </c>
      <c r="M595" s="146">
        <f t="shared" si="29"/>
        <v>16</v>
      </c>
      <c r="N595" s="146">
        <f t="shared" si="31"/>
        <v>3589</v>
      </c>
    </row>
    <row r="596" spans="1:14">
      <c r="A596" s="146">
        <f t="shared" si="30"/>
        <v>4.9583333333333695</v>
      </c>
      <c r="B596" s="144">
        <v>44711</v>
      </c>
      <c r="C596" s="145">
        <v>0.61168981481481477</v>
      </c>
      <c r="D596" s="146">
        <v>11.8</v>
      </c>
      <c r="E596" s="146">
        <v>0</v>
      </c>
      <c r="F596" s="146">
        <v>163.19999999999999</v>
      </c>
      <c r="G596" s="146">
        <v>23.9</v>
      </c>
      <c r="H596" s="146">
        <v>24</v>
      </c>
      <c r="I596" s="146">
        <v>24.6</v>
      </c>
      <c r="J596" s="146">
        <v>20</v>
      </c>
      <c r="K596" s="146">
        <v>0.8</v>
      </c>
      <c r="L596" s="146">
        <v>0.29899999999999999</v>
      </c>
      <c r="M596" s="146">
        <f t="shared" si="29"/>
        <v>16</v>
      </c>
      <c r="N596" s="146">
        <f t="shared" si="31"/>
        <v>3597</v>
      </c>
    </row>
    <row r="597" spans="1:14">
      <c r="A597" s="146">
        <f t="shared" si="30"/>
        <v>4.9666666666667032</v>
      </c>
      <c r="B597" s="144">
        <v>44711</v>
      </c>
      <c r="C597" s="145">
        <v>0.61203703703703705</v>
      </c>
      <c r="D597" s="146">
        <v>11.8</v>
      </c>
      <c r="E597" s="146">
        <v>0.6</v>
      </c>
      <c r="F597" s="146">
        <v>163.9</v>
      </c>
      <c r="G597" s="146">
        <v>23.9</v>
      </c>
      <c r="H597" s="146">
        <v>23.9</v>
      </c>
      <c r="I597" s="146">
        <v>24.6</v>
      </c>
      <c r="J597" s="146">
        <v>20</v>
      </c>
      <c r="K597" s="146">
        <v>0.8</v>
      </c>
      <c r="L597" s="146">
        <v>0.3</v>
      </c>
      <c r="M597" s="146">
        <f t="shared" si="29"/>
        <v>16</v>
      </c>
      <c r="N597" s="146">
        <f t="shared" si="31"/>
        <v>3605</v>
      </c>
    </row>
    <row r="598" spans="1:14">
      <c r="A598" s="146">
        <f t="shared" si="30"/>
        <v>4.9750000000000369</v>
      </c>
      <c r="B598" s="144">
        <v>44711</v>
      </c>
      <c r="C598" s="145">
        <v>0.61238425925925932</v>
      </c>
      <c r="D598" s="146">
        <v>11.8</v>
      </c>
      <c r="E598" s="146">
        <v>0</v>
      </c>
      <c r="F598" s="146">
        <v>163.9</v>
      </c>
      <c r="G598" s="146">
        <v>23.9</v>
      </c>
      <c r="H598" s="146">
        <v>24</v>
      </c>
      <c r="I598" s="146">
        <v>24.5</v>
      </c>
      <c r="J598" s="146">
        <v>20</v>
      </c>
      <c r="K598" s="146">
        <v>0.8</v>
      </c>
      <c r="L598" s="146">
        <v>0.3</v>
      </c>
      <c r="M598" s="146">
        <f t="shared" si="29"/>
        <v>16</v>
      </c>
      <c r="N598" s="146">
        <f t="shared" si="31"/>
        <v>3613</v>
      </c>
    </row>
    <row r="599" spans="1:14">
      <c r="A599" s="146">
        <f t="shared" si="30"/>
        <v>4.9833333333333707</v>
      </c>
      <c r="B599" s="144">
        <v>44711</v>
      </c>
      <c r="C599" s="145">
        <v>0.61273148148148149</v>
      </c>
      <c r="D599" s="146">
        <v>11.8</v>
      </c>
      <c r="E599" s="146">
        <v>0</v>
      </c>
      <c r="F599" s="146">
        <v>164.5</v>
      </c>
      <c r="G599" s="146">
        <v>23.8</v>
      </c>
      <c r="H599" s="146">
        <v>24</v>
      </c>
      <c r="I599" s="146">
        <v>24.4</v>
      </c>
      <c r="J599" s="146">
        <v>20</v>
      </c>
      <c r="K599" s="146">
        <v>0.8</v>
      </c>
      <c r="L599" s="146">
        <v>0.30099999999999999</v>
      </c>
      <c r="M599" s="146">
        <f t="shared" si="29"/>
        <v>16</v>
      </c>
      <c r="N599" s="146">
        <f t="shared" si="31"/>
        <v>3621</v>
      </c>
    </row>
    <row r="600" spans="1:14">
      <c r="A600" s="146">
        <f t="shared" si="30"/>
        <v>4.9916666666667044</v>
      </c>
      <c r="B600" s="144">
        <v>44711</v>
      </c>
      <c r="C600" s="145">
        <v>0.61307870370370365</v>
      </c>
      <c r="D600" s="146">
        <v>11.8</v>
      </c>
      <c r="E600" s="146">
        <v>0</v>
      </c>
      <c r="F600" s="146">
        <v>164.5</v>
      </c>
      <c r="G600" s="146">
        <v>23.9</v>
      </c>
      <c r="H600" s="146">
        <v>24</v>
      </c>
      <c r="I600" s="146">
        <v>24.5</v>
      </c>
      <c r="J600" s="146">
        <v>20</v>
      </c>
      <c r="K600" s="146">
        <v>0.8</v>
      </c>
      <c r="L600" s="146">
        <v>0.30199999999999999</v>
      </c>
      <c r="M600" s="146">
        <f t="shared" si="29"/>
        <v>16</v>
      </c>
      <c r="N600" s="146">
        <f t="shared" si="31"/>
        <v>3629</v>
      </c>
    </row>
    <row r="601" spans="1:14">
      <c r="A601" s="146">
        <f t="shared" si="30"/>
        <v>5.0000000000000382</v>
      </c>
      <c r="B601" s="144">
        <v>44711</v>
      </c>
      <c r="C601" s="145">
        <v>0.61342592592592593</v>
      </c>
      <c r="D601" s="146">
        <v>11.2</v>
      </c>
      <c r="E601" s="146">
        <v>0</v>
      </c>
      <c r="F601" s="146">
        <v>164.5</v>
      </c>
      <c r="G601" s="146">
        <v>23.9</v>
      </c>
      <c r="H601" s="146">
        <v>23.9</v>
      </c>
      <c r="I601" s="146">
        <v>24.5</v>
      </c>
      <c r="J601" s="146">
        <v>20</v>
      </c>
      <c r="K601" s="146">
        <v>0.8</v>
      </c>
      <c r="L601" s="146">
        <v>0.30199999999999999</v>
      </c>
      <c r="M601" s="146">
        <f t="shared" si="29"/>
        <v>16</v>
      </c>
      <c r="N601" s="146">
        <f t="shared" si="31"/>
        <v>3637</v>
      </c>
    </row>
    <row r="602" spans="1:14">
      <c r="A602" s="146">
        <f t="shared" si="30"/>
        <v>5.0083333333333719</v>
      </c>
      <c r="B602" s="144">
        <v>44711</v>
      </c>
      <c r="C602" s="145">
        <v>0.61377314814814821</v>
      </c>
      <c r="D602" s="146">
        <v>11.2</v>
      </c>
      <c r="E602" s="146">
        <v>0</v>
      </c>
      <c r="F602" s="146">
        <v>164.5</v>
      </c>
      <c r="G602" s="146">
        <v>23.9</v>
      </c>
      <c r="H602" s="146">
        <v>24</v>
      </c>
      <c r="I602" s="146">
        <v>24.5</v>
      </c>
      <c r="J602" s="146">
        <v>20</v>
      </c>
      <c r="K602" s="146">
        <v>0.8</v>
      </c>
      <c r="L602" s="146">
        <v>0.30299999999999999</v>
      </c>
      <c r="M602" s="146">
        <f t="shared" si="29"/>
        <v>16</v>
      </c>
      <c r="N602" s="146">
        <f t="shared" si="31"/>
        <v>3645</v>
      </c>
    </row>
    <row r="603" spans="1:14">
      <c r="A603" s="146">
        <f t="shared" si="30"/>
        <v>5.0166666666667057</v>
      </c>
      <c r="B603" s="144">
        <v>44711</v>
      </c>
      <c r="C603" s="145">
        <v>0.61412037037037037</v>
      </c>
      <c r="D603" s="146">
        <v>11.2</v>
      </c>
      <c r="E603" s="146">
        <v>0</v>
      </c>
      <c r="F603" s="146">
        <v>165.1</v>
      </c>
      <c r="G603" s="146">
        <v>23.9</v>
      </c>
      <c r="H603" s="146">
        <v>24</v>
      </c>
      <c r="I603" s="146">
        <v>24.5</v>
      </c>
      <c r="J603" s="146">
        <v>20</v>
      </c>
      <c r="K603" s="146">
        <v>0.8</v>
      </c>
      <c r="L603" s="146">
        <v>0.30399999999999999</v>
      </c>
      <c r="M603" s="146">
        <f t="shared" si="29"/>
        <v>16</v>
      </c>
      <c r="N603" s="146">
        <f t="shared" si="31"/>
        <v>3653</v>
      </c>
    </row>
    <row r="604" spans="1:14">
      <c r="A604" s="146">
        <f t="shared" si="30"/>
        <v>5.0250000000000394</v>
      </c>
      <c r="B604" s="144">
        <v>44711</v>
      </c>
      <c r="C604" s="145">
        <v>0.61446759259259254</v>
      </c>
      <c r="D604" s="146">
        <v>11.2</v>
      </c>
      <c r="E604" s="146">
        <v>0.6</v>
      </c>
      <c r="F604" s="146">
        <v>165.1</v>
      </c>
      <c r="G604" s="146">
        <v>23.9</v>
      </c>
      <c r="H604" s="146">
        <v>24.1</v>
      </c>
      <c r="I604" s="146">
        <v>24.4</v>
      </c>
      <c r="J604" s="146">
        <v>20</v>
      </c>
      <c r="K604" s="146">
        <v>0.8</v>
      </c>
      <c r="L604" s="146">
        <v>0.30399999999999999</v>
      </c>
      <c r="M604" s="146">
        <f t="shared" si="29"/>
        <v>16</v>
      </c>
      <c r="N604" s="146">
        <f t="shared" si="31"/>
        <v>3661</v>
      </c>
    </row>
    <row r="605" spans="1:14">
      <c r="A605" s="146">
        <f t="shared" si="30"/>
        <v>5.0333333333333732</v>
      </c>
      <c r="B605" s="144">
        <v>44711</v>
      </c>
      <c r="C605" s="145">
        <v>0.61481481481481481</v>
      </c>
      <c r="D605" s="146">
        <v>10.5</v>
      </c>
      <c r="E605" s="146">
        <v>0</v>
      </c>
      <c r="F605" s="146">
        <v>165.8</v>
      </c>
      <c r="G605" s="146">
        <v>23.9</v>
      </c>
      <c r="H605" s="146">
        <v>23.9</v>
      </c>
      <c r="I605" s="146">
        <v>24.5</v>
      </c>
      <c r="J605" s="146">
        <v>20</v>
      </c>
      <c r="K605" s="146">
        <v>0.8</v>
      </c>
      <c r="L605" s="146">
        <v>0.30499999999999999</v>
      </c>
      <c r="M605" s="146">
        <f t="shared" si="29"/>
        <v>16</v>
      </c>
      <c r="N605" s="146">
        <f t="shared" si="31"/>
        <v>3669</v>
      </c>
    </row>
    <row r="606" spans="1:14">
      <c r="A606" s="146">
        <f t="shared" si="30"/>
        <v>5.0416666666667069</v>
      </c>
      <c r="B606" s="144">
        <v>44711</v>
      </c>
      <c r="C606" s="145">
        <v>0.61516203703703709</v>
      </c>
      <c r="D606" s="146">
        <v>10.5</v>
      </c>
      <c r="E606" s="146">
        <v>0</v>
      </c>
      <c r="F606" s="146">
        <v>165.8</v>
      </c>
      <c r="G606" s="146">
        <v>23.9</v>
      </c>
      <c r="H606" s="146">
        <v>23.9</v>
      </c>
      <c r="I606" s="146">
        <v>24.5</v>
      </c>
      <c r="J606" s="146">
        <v>20</v>
      </c>
      <c r="K606" s="146">
        <v>0.8</v>
      </c>
      <c r="L606" s="146">
        <v>0.30599999999999999</v>
      </c>
      <c r="M606" s="146">
        <f t="shared" si="29"/>
        <v>16</v>
      </c>
      <c r="N606" s="146">
        <f t="shared" si="31"/>
        <v>3677</v>
      </c>
    </row>
    <row r="607" spans="1:14">
      <c r="A607" s="146">
        <f t="shared" si="30"/>
        <v>5.0500000000000407</v>
      </c>
      <c r="B607" s="144">
        <v>44711</v>
      </c>
      <c r="C607" s="145">
        <v>0.61550925925925926</v>
      </c>
      <c r="D607" s="146">
        <v>10.5</v>
      </c>
      <c r="E607" s="146">
        <v>0</v>
      </c>
      <c r="F607" s="146">
        <v>165.8</v>
      </c>
      <c r="G607" s="146">
        <v>23.9</v>
      </c>
      <c r="H607" s="146">
        <v>24.1</v>
      </c>
      <c r="I607" s="146">
        <v>24.6</v>
      </c>
      <c r="J607" s="146">
        <v>20</v>
      </c>
      <c r="K607" s="146">
        <v>0.8</v>
      </c>
      <c r="L607" s="146">
        <v>0.30599999999999999</v>
      </c>
      <c r="M607" s="146">
        <f t="shared" si="29"/>
        <v>16</v>
      </c>
      <c r="N607" s="146">
        <f t="shared" si="31"/>
        <v>3685</v>
      </c>
    </row>
    <row r="608" spans="1:14">
      <c r="A608" s="146">
        <f t="shared" si="30"/>
        <v>5.0583333333333744</v>
      </c>
      <c r="B608" s="144">
        <v>44711</v>
      </c>
      <c r="C608" s="145">
        <v>0.61585648148148142</v>
      </c>
      <c r="D608" s="146">
        <v>10.5</v>
      </c>
      <c r="E608" s="146">
        <v>0</v>
      </c>
      <c r="F608" s="146">
        <v>166.4</v>
      </c>
      <c r="G608" s="146">
        <v>23.9</v>
      </c>
      <c r="H608" s="146">
        <v>24</v>
      </c>
      <c r="I608" s="146">
        <v>24.5</v>
      </c>
      <c r="J608" s="146">
        <v>20</v>
      </c>
      <c r="K608" s="146">
        <v>0.8</v>
      </c>
      <c r="L608" s="146">
        <v>0.307</v>
      </c>
      <c r="M608" s="146">
        <f t="shared" si="29"/>
        <v>16</v>
      </c>
      <c r="N608" s="146">
        <f t="shared" si="31"/>
        <v>3693</v>
      </c>
    </row>
    <row r="609" spans="1:14">
      <c r="A609" s="146">
        <f t="shared" si="30"/>
        <v>5.0666666666667082</v>
      </c>
      <c r="B609" s="144">
        <v>44711</v>
      </c>
      <c r="C609" s="145">
        <v>0.6162037037037037</v>
      </c>
      <c r="D609" s="146">
        <v>10.5</v>
      </c>
      <c r="E609" s="146">
        <v>0</v>
      </c>
      <c r="F609" s="146">
        <v>166.4</v>
      </c>
      <c r="G609" s="146">
        <v>23.9</v>
      </c>
      <c r="H609" s="146">
        <v>23.9</v>
      </c>
      <c r="I609" s="146">
        <v>24.5</v>
      </c>
      <c r="J609" s="146">
        <v>20</v>
      </c>
      <c r="K609" s="146">
        <v>0.8</v>
      </c>
      <c r="L609" s="146">
        <v>0.308</v>
      </c>
      <c r="M609" s="146">
        <f t="shared" si="29"/>
        <v>16</v>
      </c>
      <c r="N609" s="146">
        <f t="shared" si="31"/>
        <v>3701</v>
      </c>
    </row>
    <row r="610" spans="1:14">
      <c r="A610" s="146">
        <f t="shared" si="30"/>
        <v>5.0750000000000419</v>
      </c>
      <c r="B610" s="144">
        <v>44711</v>
      </c>
      <c r="C610" s="145">
        <v>0.61655092592592597</v>
      </c>
      <c r="D610" s="146">
        <v>9.8000000000000007</v>
      </c>
      <c r="E610" s="146">
        <v>0.6</v>
      </c>
      <c r="F610" s="146">
        <v>166.4</v>
      </c>
      <c r="G610" s="146">
        <v>23.9</v>
      </c>
      <c r="H610" s="146">
        <v>23.8</v>
      </c>
      <c r="I610" s="146">
        <v>24.5</v>
      </c>
      <c r="J610" s="146">
        <v>20</v>
      </c>
      <c r="K610" s="146">
        <v>0.8</v>
      </c>
      <c r="L610" s="146">
        <v>0.308</v>
      </c>
      <c r="M610" s="146">
        <f t="shared" si="29"/>
        <v>16</v>
      </c>
      <c r="N610" s="146">
        <f t="shared" si="31"/>
        <v>3709</v>
      </c>
    </row>
    <row r="611" spans="1:14">
      <c r="A611" s="146">
        <f t="shared" si="30"/>
        <v>5.0833333333333757</v>
      </c>
      <c r="B611" s="144">
        <v>44711</v>
      </c>
      <c r="C611" s="145">
        <v>0.61689814814814814</v>
      </c>
      <c r="D611" s="146">
        <v>9.8000000000000007</v>
      </c>
      <c r="E611" s="146">
        <v>0</v>
      </c>
      <c r="F611" s="146">
        <v>167</v>
      </c>
      <c r="G611" s="146">
        <v>23.9</v>
      </c>
      <c r="H611" s="146">
        <v>23.8</v>
      </c>
      <c r="I611" s="146">
        <v>24.5</v>
      </c>
      <c r="J611" s="146">
        <v>20</v>
      </c>
      <c r="K611" s="146">
        <v>0.8</v>
      </c>
      <c r="L611" s="146">
        <v>0.309</v>
      </c>
      <c r="M611" s="146">
        <f t="shared" si="29"/>
        <v>16</v>
      </c>
      <c r="N611" s="146">
        <f t="shared" si="31"/>
        <v>3717</v>
      </c>
    </row>
    <row r="612" spans="1:14">
      <c r="A612" s="146">
        <f t="shared" si="30"/>
        <v>5.0916666666667094</v>
      </c>
      <c r="B612" s="144">
        <v>44711</v>
      </c>
      <c r="C612" s="145">
        <v>0.61725694444444446</v>
      </c>
      <c r="D612" s="146">
        <v>9.8000000000000007</v>
      </c>
      <c r="E612" s="146">
        <v>0</v>
      </c>
      <c r="F612" s="146">
        <v>167</v>
      </c>
      <c r="G612" s="146">
        <v>23.8</v>
      </c>
      <c r="H612" s="146">
        <v>23.8</v>
      </c>
      <c r="I612" s="146">
        <v>24.5</v>
      </c>
      <c r="J612" s="146">
        <v>20</v>
      </c>
      <c r="K612" s="146">
        <v>0.8</v>
      </c>
      <c r="L612" s="146">
        <v>0.31</v>
      </c>
      <c r="M612" s="146">
        <f t="shared" si="29"/>
        <v>16</v>
      </c>
      <c r="N612" s="146">
        <f t="shared" si="31"/>
        <v>3725</v>
      </c>
    </row>
    <row r="613" spans="1:14">
      <c r="A613" s="146">
        <f t="shared" si="30"/>
        <v>5.1000000000000432</v>
      </c>
      <c r="B613" s="144">
        <v>44711</v>
      </c>
      <c r="C613" s="145">
        <v>0.61760416666666662</v>
      </c>
      <c r="D613" s="146">
        <v>9.8000000000000007</v>
      </c>
      <c r="E613" s="146">
        <v>0.6</v>
      </c>
      <c r="F613" s="146">
        <v>167.7</v>
      </c>
      <c r="G613" s="146">
        <v>23.9</v>
      </c>
      <c r="H613" s="146">
        <v>24</v>
      </c>
      <c r="I613" s="146">
        <v>24.4</v>
      </c>
      <c r="J613" s="146">
        <v>20</v>
      </c>
      <c r="K613" s="146">
        <v>0.8</v>
      </c>
      <c r="L613" s="146">
        <v>0.31</v>
      </c>
      <c r="M613" s="146">
        <f t="shared" si="29"/>
        <v>16</v>
      </c>
      <c r="N613" s="146">
        <f t="shared" si="31"/>
        <v>3733</v>
      </c>
    </row>
    <row r="614" spans="1:14">
      <c r="A614" s="146">
        <f t="shared" si="30"/>
        <v>5.1083333333333769</v>
      </c>
      <c r="B614" s="144">
        <v>44711</v>
      </c>
      <c r="C614" s="145">
        <v>0.6179513888888889</v>
      </c>
      <c r="D614" s="146">
        <v>9.8000000000000007</v>
      </c>
      <c r="E614" s="146">
        <v>0.6</v>
      </c>
      <c r="F614" s="146">
        <v>167.7</v>
      </c>
      <c r="G614" s="146">
        <v>23.9</v>
      </c>
      <c r="H614" s="146">
        <v>24.1</v>
      </c>
      <c r="I614" s="146">
        <v>24.6</v>
      </c>
      <c r="J614" s="146">
        <v>20</v>
      </c>
      <c r="K614" s="146">
        <v>0.8</v>
      </c>
      <c r="L614" s="146">
        <v>0.311</v>
      </c>
      <c r="M614" s="146">
        <f t="shared" si="29"/>
        <v>16</v>
      </c>
      <c r="N614" s="146">
        <f t="shared" si="31"/>
        <v>3741</v>
      </c>
    </row>
    <row r="615" spans="1:14">
      <c r="A615" s="146">
        <f t="shared" si="30"/>
        <v>5.1166666666667107</v>
      </c>
      <c r="B615" s="144">
        <v>44711</v>
      </c>
      <c r="C615" s="145">
        <v>0.61829861111111117</v>
      </c>
      <c r="D615" s="146">
        <v>9.1</v>
      </c>
      <c r="E615" s="146">
        <v>0</v>
      </c>
      <c r="F615" s="146">
        <v>167.7</v>
      </c>
      <c r="G615" s="146">
        <v>23.9</v>
      </c>
      <c r="H615" s="146">
        <v>24</v>
      </c>
      <c r="I615" s="146">
        <v>24.4</v>
      </c>
      <c r="J615" s="146">
        <v>20</v>
      </c>
      <c r="K615" s="146">
        <v>0.8</v>
      </c>
      <c r="L615" s="146">
        <v>0.312</v>
      </c>
      <c r="M615" s="146">
        <f t="shared" si="29"/>
        <v>16</v>
      </c>
      <c r="N615" s="146">
        <f t="shared" si="31"/>
        <v>3749</v>
      </c>
    </row>
    <row r="616" spans="1:14">
      <c r="A616" s="146">
        <f t="shared" si="30"/>
        <v>5.1250000000000444</v>
      </c>
      <c r="B616" s="144">
        <v>44711</v>
      </c>
      <c r="C616" s="145">
        <v>0.61864583333333334</v>
      </c>
      <c r="D616" s="146">
        <v>9.1</v>
      </c>
      <c r="E616" s="146">
        <v>0</v>
      </c>
      <c r="F616" s="146">
        <v>168.3</v>
      </c>
      <c r="G616" s="146">
        <v>23.8</v>
      </c>
      <c r="H616" s="146">
        <v>23.8</v>
      </c>
      <c r="I616" s="146">
        <v>24.5</v>
      </c>
      <c r="J616" s="146">
        <v>20</v>
      </c>
      <c r="K616" s="146">
        <v>0.8</v>
      </c>
      <c r="L616" s="146">
        <v>0.312</v>
      </c>
      <c r="M616" s="146">
        <f t="shared" si="29"/>
        <v>16</v>
      </c>
      <c r="N616" s="146">
        <f t="shared" si="31"/>
        <v>3757</v>
      </c>
    </row>
    <row r="617" spans="1:14">
      <c r="A617" s="146">
        <f t="shared" si="30"/>
        <v>5.1333333333333782</v>
      </c>
      <c r="B617" s="144">
        <v>44711</v>
      </c>
      <c r="C617" s="145">
        <v>0.6189930555555555</v>
      </c>
      <c r="D617" s="146">
        <v>9.1</v>
      </c>
      <c r="E617" s="146">
        <v>0.6</v>
      </c>
      <c r="F617" s="146">
        <v>168.3</v>
      </c>
      <c r="G617" s="146">
        <v>23.9</v>
      </c>
      <c r="H617" s="146">
        <v>23.8</v>
      </c>
      <c r="I617" s="146">
        <v>24.5</v>
      </c>
      <c r="J617" s="146">
        <v>20</v>
      </c>
      <c r="K617" s="146">
        <v>0.8</v>
      </c>
      <c r="L617" s="146">
        <v>0.313</v>
      </c>
      <c r="M617" s="146">
        <f t="shared" si="29"/>
        <v>16</v>
      </c>
      <c r="N617" s="146">
        <f t="shared" si="31"/>
        <v>3765</v>
      </c>
    </row>
    <row r="618" spans="1:14">
      <c r="A618" s="146">
        <f t="shared" si="30"/>
        <v>5.1416666666667119</v>
      </c>
      <c r="B618" s="144">
        <v>44711</v>
      </c>
      <c r="C618" s="145">
        <v>0.61934027777777778</v>
      </c>
      <c r="D618" s="146">
        <v>9.1</v>
      </c>
      <c r="E618" s="146">
        <v>0.6</v>
      </c>
      <c r="F618" s="146">
        <v>168.3</v>
      </c>
      <c r="G618" s="146">
        <v>23.8</v>
      </c>
      <c r="H618" s="146">
        <v>23.9</v>
      </c>
      <c r="I618" s="146">
        <v>24.5</v>
      </c>
      <c r="J618" s="146">
        <v>20</v>
      </c>
      <c r="K618" s="146">
        <v>0.8</v>
      </c>
      <c r="L618" s="146">
        <v>0.314</v>
      </c>
      <c r="M618" s="146">
        <f t="shared" si="29"/>
        <v>16</v>
      </c>
      <c r="N618" s="146">
        <f t="shared" si="31"/>
        <v>3773</v>
      </c>
    </row>
    <row r="619" spans="1:14">
      <c r="A619" s="146">
        <f t="shared" si="30"/>
        <v>5.1500000000000457</v>
      </c>
      <c r="B619" s="144">
        <v>44711</v>
      </c>
      <c r="C619" s="145">
        <v>0.61968750000000006</v>
      </c>
      <c r="D619" s="146">
        <v>9.1</v>
      </c>
      <c r="E619" s="146">
        <v>0</v>
      </c>
      <c r="F619" s="146">
        <v>168.3</v>
      </c>
      <c r="G619" s="146">
        <v>23.8</v>
      </c>
      <c r="H619" s="146">
        <v>24</v>
      </c>
      <c r="I619" s="146">
        <v>24.5</v>
      </c>
      <c r="J619" s="146">
        <v>20</v>
      </c>
      <c r="K619" s="146">
        <v>0.8</v>
      </c>
      <c r="L619" s="146">
        <v>0.314</v>
      </c>
      <c r="M619" s="146">
        <f t="shared" si="29"/>
        <v>16</v>
      </c>
      <c r="N619" s="146">
        <f t="shared" si="31"/>
        <v>3781</v>
      </c>
    </row>
    <row r="620" spans="1:14">
      <c r="A620" s="146">
        <f t="shared" si="30"/>
        <v>5.1583333333333794</v>
      </c>
      <c r="B620" s="144">
        <v>44711</v>
      </c>
      <c r="C620" s="145">
        <v>0.62003472222222222</v>
      </c>
      <c r="D620" s="146">
        <v>8.5</v>
      </c>
      <c r="E620" s="146">
        <v>0</v>
      </c>
      <c r="F620" s="146">
        <v>168.9</v>
      </c>
      <c r="G620" s="146">
        <v>23.9</v>
      </c>
      <c r="H620" s="146">
        <v>24</v>
      </c>
      <c r="I620" s="146">
        <v>24.4</v>
      </c>
      <c r="J620" s="146">
        <v>20</v>
      </c>
      <c r="K620" s="146">
        <v>0.8</v>
      </c>
      <c r="L620" s="146">
        <v>0.315</v>
      </c>
      <c r="M620" s="146">
        <f t="shared" si="29"/>
        <v>16</v>
      </c>
      <c r="N620" s="146">
        <f t="shared" si="31"/>
        <v>3789</v>
      </c>
    </row>
    <row r="621" spans="1:14">
      <c r="A621" s="146">
        <f t="shared" si="30"/>
        <v>5.1666666666667131</v>
      </c>
      <c r="B621" s="144">
        <v>44711</v>
      </c>
      <c r="C621" s="145">
        <v>0.62038194444444439</v>
      </c>
      <c r="D621" s="146">
        <v>8.5</v>
      </c>
      <c r="E621" s="146">
        <v>0</v>
      </c>
      <c r="F621" s="146">
        <v>168.9</v>
      </c>
      <c r="G621" s="146">
        <v>23.8</v>
      </c>
      <c r="H621" s="146">
        <v>23.8</v>
      </c>
      <c r="I621" s="146">
        <v>24.4</v>
      </c>
      <c r="J621" s="146">
        <v>20</v>
      </c>
      <c r="K621" s="146">
        <v>0.8</v>
      </c>
      <c r="L621" s="146">
        <v>0.316</v>
      </c>
      <c r="M621" s="146">
        <f t="shared" si="29"/>
        <v>16</v>
      </c>
      <c r="N621" s="146">
        <f t="shared" si="31"/>
        <v>3797</v>
      </c>
    </row>
    <row r="622" spans="1:14">
      <c r="A622" s="146">
        <f t="shared" si="30"/>
        <v>5.1750000000000469</v>
      </c>
      <c r="B622" s="144">
        <v>44711</v>
      </c>
      <c r="C622" s="145">
        <v>0.62072916666666667</v>
      </c>
      <c r="D622" s="146">
        <v>8.5</v>
      </c>
      <c r="E622" s="146">
        <v>0</v>
      </c>
      <c r="F622" s="146">
        <v>169.6</v>
      </c>
      <c r="G622" s="146">
        <v>23.9</v>
      </c>
      <c r="H622" s="146">
        <v>23.9</v>
      </c>
      <c r="I622" s="146">
        <v>24.5</v>
      </c>
      <c r="J622" s="146">
        <v>20</v>
      </c>
      <c r="K622" s="146">
        <v>0.7</v>
      </c>
      <c r="L622" s="146">
        <v>0.316</v>
      </c>
      <c r="M622" s="146">
        <f t="shared" si="29"/>
        <v>14</v>
      </c>
      <c r="N622" s="146">
        <f t="shared" si="31"/>
        <v>3804</v>
      </c>
    </row>
    <row r="623" spans="1:14">
      <c r="A623" s="146">
        <f t="shared" si="30"/>
        <v>5.1833333333333806</v>
      </c>
      <c r="B623" s="144">
        <v>44711</v>
      </c>
      <c r="C623" s="145">
        <v>0.62107638888888894</v>
      </c>
      <c r="D623" s="146">
        <v>8.5</v>
      </c>
      <c r="E623" s="146">
        <v>0.6</v>
      </c>
      <c r="F623" s="146">
        <v>169.6</v>
      </c>
      <c r="G623" s="146">
        <v>23.9</v>
      </c>
      <c r="H623" s="146">
        <v>24</v>
      </c>
      <c r="I623" s="146">
        <v>24.5</v>
      </c>
      <c r="J623" s="146">
        <v>20</v>
      </c>
      <c r="K623" s="146">
        <v>0.7</v>
      </c>
      <c r="L623" s="146">
        <v>0.317</v>
      </c>
      <c r="M623" s="146">
        <f t="shared" si="29"/>
        <v>14</v>
      </c>
      <c r="N623" s="146">
        <f t="shared" si="31"/>
        <v>3811</v>
      </c>
    </row>
    <row r="624" spans="1:14">
      <c r="A624" s="146">
        <f t="shared" si="30"/>
        <v>5.1916666666667144</v>
      </c>
      <c r="B624" s="144">
        <v>44711</v>
      </c>
      <c r="C624" s="145">
        <v>0.62142361111111111</v>
      </c>
      <c r="D624" s="146">
        <v>7.8</v>
      </c>
      <c r="E624" s="146">
        <v>0.6</v>
      </c>
      <c r="F624" s="146">
        <v>169.6</v>
      </c>
      <c r="G624" s="146">
        <v>23.8</v>
      </c>
      <c r="H624" s="146">
        <v>23.8</v>
      </c>
      <c r="I624" s="146">
        <v>24.4</v>
      </c>
      <c r="J624" s="146">
        <v>20</v>
      </c>
      <c r="K624" s="146">
        <v>0.7</v>
      </c>
      <c r="L624" s="146">
        <v>0.317</v>
      </c>
      <c r="M624" s="146">
        <f t="shared" si="29"/>
        <v>14</v>
      </c>
      <c r="N624" s="146">
        <f t="shared" si="31"/>
        <v>3818</v>
      </c>
    </row>
    <row r="625" spans="1:14">
      <c r="A625" s="146">
        <f t="shared" si="30"/>
        <v>5.2000000000000481</v>
      </c>
      <c r="B625" s="144">
        <v>44711</v>
      </c>
      <c r="C625" s="145">
        <v>0.62177083333333327</v>
      </c>
      <c r="D625" s="146">
        <v>7.8</v>
      </c>
      <c r="E625" s="146">
        <v>0.6</v>
      </c>
      <c r="F625" s="146">
        <v>170.2</v>
      </c>
      <c r="G625" s="146">
        <v>23.8</v>
      </c>
      <c r="H625" s="146">
        <v>23.7</v>
      </c>
      <c r="I625" s="146">
        <v>24.5</v>
      </c>
      <c r="J625" s="146">
        <v>20</v>
      </c>
      <c r="K625" s="146">
        <v>0.7</v>
      </c>
      <c r="L625" s="146">
        <v>0.318</v>
      </c>
      <c r="M625" s="146">
        <f t="shared" si="29"/>
        <v>14</v>
      </c>
      <c r="N625" s="146">
        <f t="shared" si="31"/>
        <v>3825</v>
      </c>
    </row>
    <row r="626" spans="1:14">
      <c r="A626" s="146">
        <f t="shared" si="30"/>
        <v>5.2083333333333819</v>
      </c>
      <c r="B626" s="144">
        <v>44711</v>
      </c>
      <c r="C626" s="145">
        <v>0.62211805555555555</v>
      </c>
      <c r="D626" s="146">
        <v>7.8</v>
      </c>
      <c r="E626" s="146">
        <v>0</v>
      </c>
      <c r="F626" s="146">
        <v>170.2</v>
      </c>
      <c r="G626" s="146">
        <v>23.8</v>
      </c>
      <c r="H626" s="146">
        <v>23.9</v>
      </c>
      <c r="I626" s="146">
        <v>24.5</v>
      </c>
      <c r="J626" s="146">
        <v>20</v>
      </c>
      <c r="K626" s="146">
        <v>0.7</v>
      </c>
      <c r="L626" s="146">
        <v>0.31900000000000001</v>
      </c>
      <c r="M626" s="146">
        <f t="shared" si="29"/>
        <v>14</v>
      </c>
      <c r="N626" s="146">
        <f t="shared" si="31"/>
        <v>3832</v>
      </c>
    </row>
    <row r="627" spans="1:14">
      <c r="A627" s="146">
        <f t="shared" si="30"/>
        <v>5.2166666666667156</v>
      </c>
      <c r="B627" s="144">
        <v>44711</v>
      </c>
      <c r="C627" s="145">
        <v>0.62246527777777783</v>
      </c>
      <c r="D627" s="146">
        <v>7.8</v>
      </c>
      <c r="E627" s="146">
        <v>0.6</v>
      </c>
      <c r="F627" s="146">
        <v>170.2</v>
      </c>
      <c r="G627" s="146">
        <v>23.9</v>
      </c>
      <c r="H627" s="146">
        <v>24</v>
      </c>
      <c r="I627" s="146">
        <v>24.5</v>
      </c>
      <c r="J627" s="146">
        <v>20</v>
      </c>
      <c r="K627" s="146">
        <v>0.7</v>
      </c>
      <c r="L627" s="146">
        <v>0.31900000000000001</v>
      </c>
      <c r="M627" s="146">
        <f t="shared" si="29"/>
        <v>14</v>
      </c>
      <c r="N627" s="146">
        <f t="shared" si="31"/>
        <v>3839</v>
      </c>
    </row>
    <row r="628" spans="1:14">
      <c r="A628" s="146">
        <f t="shared" si="30"/>
        <v>5.2250000000000494</v>
      </c>
      <c r="B628" s="144">
        <v>44711</v>
      </c>
      <c r="C628" s="145">
        <v>0.62281249999999999</v>
      </c>
      <c r="D628" s="146">
        <v>7.1</v>
      </c>
      <c r="E628" s="146">
        <v>0.6</v>
      </c>
      <c r="F628" s="146">
        <v>170.2</v>
      </c>
      <c r="G628" s="146">
        <v>23.9</v>
      </c>
      <c r="H628" s="146">
        <v>23.8</v>
      </c>
      <c r="I628" s="146">
        <v>24.4</v>
      </c>
      <c r="J628" s="146">
        <v>20</v>
      </c>
      <c r="K628" s="146">
        <v>0.7</v>
      </c>
      <c r="L628" s="146">
        <v>0.32</v>
      </c>
      <c r="M628" s="146">
        <f t="shared" si="29"/>
        <v>14</v>
      </c>
      <c r="N628" s="146">
        <f t="shared" si="31"/>
        <v>3846</v>
      </c>
    </row>
    <row r="629" spans="1:14">
      <c r="A629" s="146">
        <f t="shared" si="30"/>
        <v>5.2333333333333831</v>
      </c>
      <c r="B629" s="144">
        <v>44711</v>
      </c>
      <c r="C629" s="145">
        <v>0.62315972222222216</v>
      </c>
      <c r="D629" s="146">
        <v>7.1</v>
      </c>
      <c r="E629" s="146">
        <v>0</v>
      </c>
      <c r="F629" s="146">
        <v>170.8</v>
      </c>
      <c r="G629" s="146">
        <v>23.9</v>
      </c>
      <c r="H629" s="146">
        <v>23.9</v>
      </c>
      <c r="I629" s="146">
        <v>24.5</v>
      </c>
      <c r="J629" s="146">
        <v>20</v>
      </c>
      <c r="K629" s="146">
        <v>0.7</v>
      </c>
      <c r="L629" s="146">
        <v>0.32</v>
      </c>
      <c r="M629" s="146">
        <f t="shared" si="29"/>
        <v>14</v>
      </c>
      <c r="N629" s="146">
        <f t="shared" si="31"/>
        <v>3853</v>
      </c>
    </row>
    <row r="630" spans="1:14">
      <c r="A630" s="146">
        <f t="shared" si="30"/>
        <v>5.2416666666667169</v>
      </c>
      <c r="B630" s="144">
        <v>44711</v>
      </c>
      <c r="C630" s="145">
        <v>0.62350694444444443</v>
      </c>
      <c r="D630" s="146">
        <v>7.1</v>
      </c>
      <c r="E630" s="146">
        <v>0</v>
      </c>
      <c r="F630" s="146">
        <v>170.8</v>
      </c>
      <c r="G630" s="146">
        <v>23.8</v>
      </c>
      <c r="H630" s="146">
        <v>23.8</v>
      </c>
      <c r="I630" s="146">
        <v>24.6</v>
      </c>
      <c r="J630" s="146">
        <v>20</v>
      </c>
      <c r="K630" s="146">
        <v>0.7</v>
      </c>
      <c r="L630" s="146">
        <v>0.32100000000000001</v>
      </c>
      <c r="M630" s="146">
        <f t="shared" si="29"/>
        <v>14</v>
      </c>
      <c r="N630" s="146">
        <f t="shared" si="31"/>
        <v>3860</v>
      </c>
    </row>
    <row r="631" spans="1:14">
      <c r="A631" s="146">
        <f t="shared" si="30"/>
        <v>5.2500000000000506</v>
      </c>
      <c r="B631" s="144">
        <v>44711</v>
      </c>
      <c r="C631" s="145">
        <v>0.62385416666666671</v>
      </c>
      <c r="D631" s="146">
        <v>7.1</v>
      </c>
      <c r="E631" s="146">
        <v>0.6</v>
      </c>
      <c r="F631" s="146">
        <v>170.8</v>
      </c>
      <c r="G631" s="146">
        <v>23.9</v>
      </c>
      <c r="H631" s="146">
        <v>23.8</v>
      </c>
      <c r="I631" s="146">
        <v>24.4</v>
      </c>
      <c r="J631" s="146">
        <v>20</v>
      </c>
      <c r="K631" s="146">
        <v>0.7</v>
      </c>
      <c r="L631" s="146">
        <v>0.32100000000000001</v>
      </c>
      <c r="M631" s="146">
        <f t="shared" si="29"/>
        <v>14</v>
      </c>
      <c r="N631" s="146">
        <f t="shared" si="31"/>
        <v>3867</v>
      </c>
    </row>
    <row r="632" spans="1:14">
      <c r="A632" s="146">
        <f t="shared" si="30"/>
        <v>5.2583333333333844</v>
      </c>
      <c r="B632" s="144">
        <v>44711</v>
      </c>
      <c r="C632" s="145">
        <v>0.62420138888888888</v>
      </c>
      <c r="D632" s="146">
        <v>6.4</v>
      </c>
      <c r="E632" s="146">
        <v>0</v>
      </c>
      <c r="F632" s="146">
        <v>171.5</v>
      </c>
      <c r="G632" s="146">
        <v>23.9</v>
      </c>
      <c r="H632" s="146">
        <v>23.8</v>
      </c>
      <c r="I632" s="146">
        <v>24.4</v>
      </c>
      <c r="J632" s="146">
        <v>20</v>
      </c>
      <c r="K632" s="146">
        <v>0.7</v>
      </c>
      <c r="L632" s="146">
        <v>0.32200000000000001</v>
      </c>
      <c r="M632" s="146">
        <f t="shared" si="29"/>
        <v>14</v>
      </c>
      <c r="N632" s="146">
        <f t="shared" si="31"/>
        <v>3874</v>
      </c>
    </row>
    <row r="633" spans="1:14">
      <c r="A633" s="146">
        <f t="shared" si="30"/>
        <v>5.2666666666667181</v>
      </c>
      <c r="B633" s="144">
        <v>44711</v>
      </c>
      <c r="C633" s="145">
        <v>0.62454861111111104</v>
      </c>
      <c r="D633" s="146">
        <v>6.4</v>
      </c>
      <c r="E633" s="146">
        <v>0</v>
      </c>
      <c r="F633" s="146">
        <v>171.5</v>
      </c>
      <c r="G633" s="146">
        <v>23.9</v>
      </c>
      <c r="H633" s="146">
        <v>23.9</v>
      </c>
      <c r="I633" s="146">
        <v>24.5</v>
      </c>
      <c r="J633" s="146">
        <v>20</v>
      </c>
      <c r="K633" s="146">
        <v>0.7</v>
      </c>
      <c r="L633" s="146">
        <v>0.32300000000000001</v>
      </c>
      <c r="M633" s="146">
        <f t="shared" si="29"/>
        <v>14</v>
      </c>
      <c r="N633" s="146">
        <f t="shared" si="31"/>
        <v>3881</v>
      </c>
    </row>
    <row r="634" spans="1:14">
      <c r="A634" s="146">
        <f t="shared" si="30"/>
        <v>5.2750000000000519</v>
      </c>
      <c r="B634" s="144">
        <v>44711</v>
      </c>
      <c r="C634" s="145">
        <v>0.62489583333333332</v>
      </c>
      <c r="D634" s="146">
        <v>6.4</v>
      </c>
      <c r="E634" s="146">
        <v>0</v>
      </c>
      <c r="F634" s="146">
        <v>171.5</v>
      </c>
      <c r="G634" s="146">
        <v>23.9</v>
      </c>
      <c r="H634" s="146">
        <v>23.9</v>
      </c>
      <c r="I634" s="146">
        <v>24.4</v>
      </c>
      <c r="J634" s="146">
        <v>20</v>
      </c>
      <c r="K634" s="146">
        <v>0.7</v>
      </c>
      <c r="L634" s="146">
        <v>0.32300000000000001</v>
      </c>
      <c r="M634" s="146">
        <f t="shared" si="29"/>
        <v>14</v>
      </c>
      <c r="N634" s="146">
        <f t="shared" si="31"/>
        <v>3888</v>
      </c>
    </row>
    <row r="635" spans="1:14">
      <c r="A635" s="146">
        <f t="shared" si="30"/>
        <v>5.2833333333333856</v>
      </c>
      <c r="B635" s="144">
        <v>44711</v>
      </c>
      <c r="C635" s="145">
        <v>0.62524305555555559</v>
      </c>
      <c r="D635" s="146">
        <v>6.4</v>
      </c>
      <c r="E635" s="146">
        <v>0.6</v>
      </c>
      <c r="F635" s="146">
        <v>171.5</v>
      </c>
      <c r="G635" s="146">
        <v>23.8</v>
      </c>
      <c r="H635" s="146">
        <v>23.9</v>
      </c>
      <c r="I635" s="146">
        <v>24.5</v>
      </c>
      <c r="J635" s="146">
        <v>20</v>
      </c>
      <c r="K635" s="146">
        <v>0.7</v>
      </c>
      <c r="L635" s="146">
        <v>0.32400000000000001</v>
      </c>
      <c r="M635" s="146">
        <f t="shared" si="29"/>
        <v>14</v>
      </c>
      <c r="N635" s="146">
        <f t="shared" si="31"/>
        <v>3895</v>
      </c>
    </row>
    <row r="636" spans="1:14">
      <c r="A636" s="146">
        <f t="shared" si="30"/>
        <v>5.2916666666667194</v>
      </c>
      <c r="B636" s="144">
        <v>44711</v>
      </c>
      <c r="C636" s="145">
        <v>0.62559027777777776</v>
      </c>
      <c r="D636" s="146">
        <v>6.4</v>
      </c>
      <c r="E636" s="146">
        <v>0</v>
      </c>
      <c r="F636" s="146">
        <v>172.1</v>
      </c>
      <c r="G636" s="146">
        <v>23.8</v>
      </c>
      <c r="H636" s="146">
        <v>23.9</v>
      </c>
      <c r="I636" s="146">
        <v>24.5</v>
      </c>
      <c r="J636" s="146">
        <v>20</v>
      </c>
      <c r="K636" s="146">
        <v>0.7</v>
      </c>
      <c r="L636" s="146">
        <v>0.32400000000000001</v>
      </c>
      <c r="M636" s="146">
        <f t="shared" si="29"/>
        <v>14</v>
      </c>
      <c r="N636" s="146">
        <f t="shared" si="31"/>
        <v>3902</v>
      </c>
    </row>
    <row r="637" spans="1:14">
      <c r="A637" s="146">
        <f t="shared" si="30"/>
        <v>5.3000000000000531</v>
      </c>
      <c r="B637" s="144">
        <v>44711</v>
      </c>
      <c r="C637" s="145">
        <v>0.62593750000000004</v>
      </c>
      <c r="D637" s="146">
        <v>5.8</v>
      </c>
      <c r="E637" s="146">
        <v>0.6</v>
      </c>
      <c r="F637" s="146">
        <v>172.1</v>
      </c>
      <c r="G637" s="146">
        <v>23.9</v>
      </c>
      <c r="H637" s="146">
        <v>23.9</v>
      </c>
      <c r="I637" s="146">
        <v>24.4</v>
      </c>
      <c r="J637" s="146">
        <v>20</v>
      </c>
      <c r="K637" s="146">
        <v>0.7</v>
      </c>
      <c r="L637" s="146">
        <v>0.32500000000000001</v>
      </c>
      <c r="M637" s="146">
        <f t="shared" si="29"/>
        <v>14</v>
      </c>
      <c r="N637" s="146">
        <f t="shared" si="31"/>
        <v>3909</v>
      </c>
    </row>
    <row r="638" spans="1:14">
      <c r="A638" s="146">
        <f t="shared" si="30"/>
        <v>5.3083333333333869</v>
      </c>
      <c r="B638" s="144">
        <v>44711</v>
      </c>
      <c r="C638" s="145">
        <v>0.62629629629629624</v>
      </c>
      <c r="D638" s="146">
        <v>5.8</v>
      </c>
      <c r="E638" s="146">
        <v>0.6</v>
      </c>
      <c r="F638" s="146">
        <v>172.1</v>
      </c>
      <c r="G638" s="146">
        <v>23.8</v>
      </c>
      <c r="H638" s="146">
        <v>23.8</v>
      </c>
      <c r="I638" s="146">
        <v>24.4</v>
      </c>
      <c r="J638" s="146">
        <v>20</v>
      </c>
      <c r="K638" s="146">
        <v>0.7</v>
      </c>
      <c r="L638" s="146">
        <v>0.32600000000000001</v>
      </c>
      <c r="M638" s="146">
        <f t="shared" si="29"/>
        <v>14</v>
      </c>
      <c r="N638" s="146">
        <f t="shared" si="31"/>
        <v>3916</v>
      </c>
    </row>
    <row r="639" spans="1:14">
      <c r="A639" s="146">
        <f t="shared" si="30"/>
        <v>5.3166666666667206</v>
      </c>
      <c r="B639" s="144">
        <v>44711</v>
      </c>
      <c r="C639" s="145">
        <v>0.62664351851851852</v>
      </c>
      <c r="D639" s="146">
        <v>5.8</v>
      </c>
      <c r="E639" s="146">
        <v>0</v>
      </c>
      <c r="F639" s="146">
        <v>172.1</v>
      </c>
      <c r="G639" s="146">
        <v>23.8</v>
      </c>
      <c r="H639" s="146">
        <v>23.8</v>
      </c>
      <c r="I639" s="146">
        <v>24.4</v>
      </c>
      <c r="J639" s="146">
        <v>20</v>
      </c>
      <c r="K639" s="146">
        <v>0.7</v>
      </c>
      <c r="L639" s="146">
        <v>0.32600000000000001</v>
      </c>
      <c r="M639" s="146">
        <f t="shared" si="29"/>
        <v>14</v>
      </c>
      <c r="N639" s="146">
        <f t="shared" si="31"/>
        <v>3923</v>
      </c>
    </row>
    <row r="640" spans="1:14">
      <c r="A640" s="146">
        <f t="shared" si="30"/>
        <v>5.3250000000000544</v>
      </c>
      <c r="B640" s="144">
        <v>44711</v>
      </c>
      <c r="C640" s="145">
        <v>0.62699074074074079</v>
      </c>
      <c r="D640" s="146">
        <v>5.8</v>
      </c>
      <c r="E640" s="146">
        <v>0</v>
      </c>
      <c r="F640" s="146">
        <v>172.8</v>
      </c>
      <c r="G640" s="146">
        <v>23.8</v>
      </c>
      <c r="H640" s="146">
        <v>23.9</v>
      </c>
      <c r="I640" s="146">
        <v>24.5</v>
      </c>
      <c r="J640" s="146">
        <v>20</v>
      </c>
      <c r="K640" s="146">
        <v>0.7</v>
      </c>
      <c r="L640" s="146">
        <v>0.32700000000000001</v>
      </c>
      <c r="M640" s="146">
        <f t="shared" si="29"/>
        <v>14</v>
      </c>
      <c r="N640" s="146">
        <f t="shared" si="31"/>
        <v>3930</v>
      </c>
    </row>
    <row r="641" spans="1:14">
      <c r="A641" s="146">
        <f t="shared" si="30"/>
        <v>5.3333333333333881</v>
      </c>
      <c r="B641" s="144">
        <v>44711</v>
      </c>
      <c r="C641" s="145">
        <v>0.62733796296296296</v>
      </c>
      <c r="D641" s="146">
        <v>5.0999999999999996</v>
      </c>
      <c r="E641" s="146">
        <v>0</v>
      </c>
      <c r="F641" s="146">
        <v>172.8</v>
      </c>
      <c r="G641" s="146">
        <v>23.8</v>
      </c>
      <c r="H641" s="146">
        <v>23.8</v>
      </c>
      <c r="I641" s="146">
        <v>24.5</v>
      </c>
      <c r="J641" s="146">
        <v>20</v>
      </c>
      <c r="K641" s="146">
        <v>0.7</v>
      </c>
      <c r="L641" s="146">
        <v>0.32700000000000001</v>
      </c>
      <c r="M641" s="146">
        <f t="shared" si="29"/>
        <v>14</v>
      </c>
      <c r="N641" s="146">
        <f t="shared" si="31"/>
        <v>3937</v>
      </c>
    </row>
    <row r="642" spans="1:14">
      <c r="A642" s="146">
        <f t="shared" si="30"/>
        <v>5.3416666666667219</v>
      </c>
      <c r="B642" s="144">
        <v>44711</v>
      </c>
      <c r="C642" s="145">
        <v>0.62768518518518512</v>
      </c>
      <c r="D642" s="146">
        <v>5.0999999999999996</v>
      </c>
      <c r="E642" s="146">
        <v>0.6</v>
      </c>
      <c r="F642" s="146">
        <v>172.8</v>
      </c>
      <c r="G642" s="146">
        <v>23.8</v>
      </c>
      <c r="H642" s="146">
        <v>23.8</v>
      </c>
      <c r="I642" s="146">
        <v>24.5</v>
      </c>
      <c r="J642" s="146">
        <v>20</v>
      </c>
      <c r="K642" s="146">
        <v>0.7</v>
      </c>
      <c r="L642" s="146">
        <v>0.32800000000000001</v>
      </c>
      <c r="M642" s="146">
        <f t="shared" si="29"/>
        <v>14</v>
      </c>
      <c r="N642" s="146">
        <f t="shared" si="31"/>
        <v>3944</v>
      </c>
    </row>
    <row r="643" spans="1:14">
      <c r="A643" s="146">
        <f t="shared" si="30"/>
        <v>5.3500000000000556</v>
      </c>
      <c r="B643" s="144">
        <v>44711</v>
      </c>
      <c r="C643" s="145">
        <v>0.6280324074074074</v>
      </c>
      <c r="D643" s="146">
        <v>5.0999999999999996</v>
      </c>
      <c r="E643" s="146">
        <v>0.6</v>
      </c>
      <c r="F643" s="146">
        <v>173.4</v>
      </c>
      <c r="G643" s="146">
        <v>23.8</v>
      </c>
      <c r="H643" s="146">
        <v>24</v>
      </c>
      <c r="I643" s="146">
        <v>24.5</v>
      </c>
      <c r="J643" s="146">
        <v>20</v>
      </c>
      <c r="K643" s="146">
        <v>0.7</v>
      </c>
      <c r="L643" s="146">
        <v>0.32800000000000001</v>
      </c>
      <c r="M643" s="146">
        <f t="shared" ref="M643:M706" si="32">J643*K643</f>
        <v>14</v>
      </c>
      <c r="N643" s="146">
        <f t="shared" si="31"/>
        <v>3951</v>
      </c>
    </row>
    <row r="644" spans="1:14">
      <c r="A644" s="146">
        <f t="shared" ref="A644:A707" si="33">A643+30/3600</f>
        <v>5.3583333333333893</v>
      </c>
      <c r="B644" s="144">
        <v>44711</v>
      </c>
      <c r="C644" s="145">
        <v>0.62837962962962968</v>
      </c>
      <c r="D644" s="146">
        <v>5.0999999999999996</v>
      </c>
      <c r="E644" s="146">
        <v>0</v>
      </c>
      <c r="F644" s="146">
        <v>173.4</v>
      </c>
      <c r="G644" s="146">
        <v>23.8</v>
      </c>
      <c r="H644" s="146">
        <v>23.8</v>
      </c>
      <c r="I644" s="146">
        <v>24.5</v>
      </c>
      <c r="J644" s="146">
        <v>20</v>
      </c>
      <c r="K644" s="146">
        <v>0.7</v>
      </c>
      <c r="L644" s="146">
        <v>0.32900000000000001</v>
      </c>
      <c r="M644" s="146">
        <f t="shared" si="32"/>
        <v>14</v>
      </c>
      <c r="N644" s="146">
        <f t="shared" ref="N644:N707" si="34">K644*10+N643</f>
        <v>3958</v>
      </c>
    </row>
    <row r="645" spans="1:14">
      <c r="A645" s="146">
        <f t="shared" si="33"/>
        <v>5.3666666666667231</v>
      </c>
      <c r="B645" s="144">
        <v>44711</v>
      </c>
      <c r="C645" s="145">
        <v>0.62872685185185184</v>
      </c>
      <c r="D645" s="146">
        <v>5.0999999999999996</v>
      </c>
      <c r="E645" s="146">
        <v>0.6</v>
      </c>
      <c r="F645" s="146">
        <v>173.4</v>
      </c>
      <c r="G645" s="146">
        <v>23.8</v>
      </c>
      <c r="H645" s="146">
        <v>23.9</v>
      </c>
      <c r="I645" s="146">
        <v>24.5</v>
      </c>
      <c r="J645" s="146">
        <v>20</v>
      </c>
      <c r="K645" s="146">
        <v>0.7</v>
      </c>
      <c r="L645" s="146">
        <v>0.33</v>
      </c>
      <c r="M645" s="146">
        <f t="shared" si="32"/>
        <v>14</v>
      </c>
      <c r="N645" s="146">
        <f t="shared" si="34"/>
        <v>3965</v>
      </c>
    </row>
    <row r="646" spans="1:14">
      <c r="A646" s="146">
        <f t="shared" si="33"/>
        <v>5.3750000000000568</v>
      </c>
      <c r="B646" s="144">
        <v>44711</v>
      </c>
      <c r="C646" s="145">
        <v>0.62907407407407401</v>
      </c>
      <c r="D646" s="146">
        <v>4.4000000000000004</v>
      </c>
      <c r="E646" s="146">
        <v>0.6</v>
      </c>
      <c r="F646" s="146">
        <v>173.4</v>
      </c>
      <c r="G646" s="146">
        <v>23.8</v>
      </c>
      <c r="H646" s="146">
        <v>23.9</v>
      </c>
      <c r="I646" s="146">
        <v>24.4</v>
      </c>
      <c r="J646" s="146">
        <v>20</v>
      </c>
      <c r="K646" s="146">
        <v>0.7</v>
      </c>
      <c r="L646" s="146">
        <v>0.33</v>
      </c>
      <c r="M646" s="146">
        <f t="shared" si="32"/>
        <v>14</v>
      </c>
      <c r="N646" s="146">
        <f t="shared" si="34"/>
        <v>3972</v>
      </c>
    </row>
    <row r="647" spans="1:14">
      <c r="A647" s="146">
        <f t="shared" si="33"/>
        <v>5.3833333333333906</v>
      </c>
      <c r="B647" s="144">
        <v>44711</v>
      </c>
      <c r="C647" s="145">
        <v>0.62942129629629628</v>
      </c>
      <c r="D647" s="146">
        <v>4.4000000000000004</v>
      </c>
      <c r="E647" s="146">
        <v>0</v>
      </c>
      <c r="F647" s="146">
        <v>174</v>
      </c>
      <c r="G647" s="146">
        <v>23.8</v>
      </c>
      <c r="H647" s="146">
        <v>23.7</v>
      </c>
      <c r="I647" s="146">
        <v>24.4</v>
      </c>
      <c r="J647" s="146">
        <v>20</v>
      </c>
      <c r="K647" s="146">
        <v>0.7</v>
      </c>
      <c r="L647" s="146">
        <v>0.33100000000000002</v>
      </c>
      <c r="M647" s="146">
        <f t="shared" si="32"/>
        <v>14</v>
      </c>
      <c r="N647" s="146">
        <f t="shared" si="34"/>
        <v>3979</v>
      </c>
    </row>
    <row r="648" spans="1:14">
      <c r="A648" s="146">
        <f t="shared" si="33"/>
        <v>5.3916666666667243</v>
      </c>
      <c r="B648" s="144">
        <v>44711</v>
      </c>
      <c r="C648" s="145">
        <v>0.62976851851851856</v>
      </c>
      <c r="D648" s="146">
        <v>4.4000000000000004</v>
      </c>
      <c r="E648" s="146">
        <v>0.6</v>
      </c>
      <c r="F648" s="146">
        <v>174</v>
      </c>
      <c r="G648" s="146">
        <v>23.8</v>
      </c>
      <c r="H648" s="146">
        <v>23.9</v>
      </c>
      <c r="I648" s="146">
        <v>24.4</v>
      </c>
      <c r="J648" s="146">
        <v>20</v>
      </c>
      <c r="K648" s="146">
        <v>0.6</v>
      </c>
      <c r="L648" s="146">
        <v>0.33100000000000002</v>
      </c>
      <c r="M648" s="146">
        <f t="shared" si="32"/>
        <v>12</v>
      </c>
      <c r="N648" s="146">
        <f t="shared" si="34"/>
        <v>3985</v>
      </c>
    </row>
    <row r="649" spans="1:14">
      <c r="A649" s="146">
        <f t="shared" si="33"/>
        <v>5.4000000000000581</v>
      </c>
      <c r="B649" s="144">
        <v>44711</v>
      </c>
      <c r="C649" s="145">
        <v>0.63011574074074073</v>
      </c>
      <c r="D649" s="146">
        <v>4.4000000000000004</v>
      </c>
      <c r="E649" s="146">
        <v>0.6</v>
      </c>
      <c r="F649" s="146">
        <v>174</v>
      </c>
      <c r="G649" s="146">
        <v>23.8</v>
      </c>
      <c r="H649" s="146">
        <v>23.8</v>
      </c>
      <c r="I649" s="146">
        <v>24.4</v>
      </c>
      <c r="J649" s="146">
        <v>20</v>
      </c>
      <c r="K649" s="146">
        <v>0.6</v>
      </c>
      <c r="L649" s="146">
        <v>0.33200000000000002</v>
      </c>
      <c r="M649" s="146">
        <f t="shared" si="32"/>
        <v>12</v>
      </c>
      <c r="N649" s="146">
        <f t="shared" si="34"/>
        <v>3991</v>
      </c>
    </row>
    <row r="650" spans="1:14">
      <c r="A650" s="146">
        <f t="shared" si="33"/>
        <v>5.4083333333333918</v>
      </c>
      <c r="B650" s="144">
        <v>44711</v>
      </c>
      <c r="C650" s="145">
        <v>0.63046296296296289</v>
      </c>
      <c r="D650" s="146">
        <v>4.4000000000000004</v>
      </c>
      <c r="E650" s="146">
        <v>0.6</v>
      </c>
      <c r="F650" s="146">
        <v>174</v>
      </c>
      <c r="G650" s="146">
        <v>23.8</v>
      </c>
      <c r="H650" s="146">
        <v>23.8</v>
      </c>
      <c r="I650" s="146">
        <v>24.5</v>
      </c>
      <c r="J650" s="146">
        <v>20</v>
      </c>
      <c r="K650" s="146">
        <v>0.6</v>
      </c>
      <c r="L650" s="146">
        <v>0.33200000000000002</v>
      </c>
      <c r="M650" s="146">
        <f t="shared" si="32"/>
        <v>12</v>
      </c>
      <c r="N650" s="146">
        <f t="shared" si="34"/>
        <v>3997</v>
      </c>
    </row>
    <row r="651" spans="1:14">
      <c r="A651" s="146">
        <f t="shared" si="33"/>
        <v>5.4166666666667256</v>
      </c>
      <c r="B651" s="144">
        <v>44711</v>
      </c>
      <c r="C651" s="145">
        <v>0.63081018518518517</v>
      </c>
      <c r="D651" s="146">
        <v>3.7</v>
      </c>
      <c r="E651" s="146">
        <v>0.6</v>
      </c>
      <c r="F651" s="146">
        <v>174</v>
      </c>
      <c r="G651" s="146">
        <v>23.8</v>
      </c>
      <c r="H651" s="146">
        <v>23.9</v>
      </c>
      <c r="I651" s="146">
        <v>24.5</v>
      </c>
      <c r="J651" s="146">
        <v>20</v>
      </c>
      <c r="K651" s="146">
        <v>0.6</v>
      </c>
      <c r="L651" s="146">
        <v>0.33300000000000002</v>
      </c>
      <c r="M651" s="146">
        <f t="shared" si="32"/>
        <v>12</v>
      </c>
      <c r="N651" s="146">
        <f t="shared" si="34"/>
        <v>4003</v>
      </c>
    </row>
    <row r="652" spans="1:14">
      <c r="A652" s="146">
        <f t="shared" si="33"/>
        <v>5.4250000000000593</v>
      </c>
      <c r="B652" s="144">
        <v>44711</v>
      </c>
      <c r="C652" s="145">
        <v>0.63115740740740744</v>
      </c>
      <c r="D652" s="146">
        <v>3.7</v>
      </c>
      <c r="E652" s="146">
        <v>0</v>
      </c>
      <c r="F652" s="146">
        <v>174.7</v>
      </c>
      <c r="G652" s="146">
        <v>23.8</v>
      </c>
      <c r="H652" s="146">
        <v>23.9</v>
      </c>
      <c r="I652" s="146">
        <v>24.4</v>
      </c>
      <c r="J652" s="146">
        <v>20</v>
      </c>
      <c r="K652" s="146">
        <v>0.6</v>
      </c>
      <c r="L652" s="146">
        <v>0.33300000000000002</v>
      </c>
      <c r="M652" s="146">
        <f t="shared" si="32"/>
        <v>12</v>
      </c>
      <c r="N652" s="146">
        <f t="shared" si="34"/>
        <v>4009</v>
      </c>
    </row>
    <row r="653" spans="1:14">
      <c r="A653" s="146">
        <f t="shared" si="33"/>
        <v>5.4333333333333931</v>
      </c>
      <c r="B653" s="144">
        <v>44711</v>
      </c>
      <c r="C653" s="145">
        <v>0.63150462962962961</v>
      </c>
      <c r="D653" s="146">
        <v>3.7</v>
      </c>
      <c r="E653" s="146">
        <v>0.6</v>
      </c>
      <c r="F653" s="146">
        <v>174.7</v>
      </c>
      <c r="G653" s="146">
        <v>23.8</v>
      </c>
      <c r="H653" s="146">
        <v>23.7</v>
      </c>
      <c r="I653" s="146">
        <v>24.6</v>
      </c>
      <c r="J653" s="146">
        <v>20</v>
      </c>
      <c r="K653" s="146">
        <v>0.6</v>
      </c>
      <c r="L653" s="146">
        <v>0.33400000000000002</v>
      </c>
      <c r="M653" s="146">
        <f t="shared" si="32"/>
        <v>12</v>
      </c>
      <c r="N653" s="146">
        <f t="shared" si="34"/>
        <v>4015</v>
      </c>
    </row>
    <row r="654" spans="1:14">
      <c r="A654" s="146">
        <f t="shared" si="33"/>
        <v>5.4416666666667268</v>
      </c>
      <c r="B654" s="144">
        <v>44711</v>
      </c>
      <c r="C654" s="145">
        <v>0.63185185185185189</v>
      </c>
      <c r="D654" s="146">
        <v>3.7</v>
      </c>
      <c r="E654" s="146">
        <v>0</v>
      </c>
      <c r="F654" s="146">
        <v>174.7</v>
      </c>
      <c r="G654" s="146">
        <v>23.8</v>
      </c>
      <c r="H654" s="146">
        <v>23.7</v>
      </c>
      <c r="I654" s="146">
        <v>24.5</v>
      </c>
      <c r="J654" s="146">
        <v>20</v>
      </c>
      <c r="K654" s="146">
        <v>0.6</v>
      </c>
      <c r="L654" s="146">
        <v>0.33400000000000002</v>
      </c>
      <c r="M654" s="146">
        <f t="shared" si="32"/>
        <v>12</v>
      </c>
      <c r="N654" s="146">
        <f t="shared" si="34"/>
        <v>4021</v>
      </c>
    </row>
    <row r="655" spans="1:14">
      <c r="A655" s="146">
        <f t="shared" si="33"/>
        <v>5.4500000000000606</v>
      </c>
      <c r="B655" s="144">
        <v>44711</v>
      </c>
      <c r="C655" s="145">
        <v>0.63219907407407405</v>
      </c>
      <c r="D655" s="146">
        <v>3.7</v>
      </c>
      <c r="E655" s="146">
        <v>0.6</v>
      </c>
      <c r="F655" s="146">
        <v>174.7</v>
      </c>
      <c r="G655" s="146">
        <v>23.8</v>
      </c>
      <c r="H655" s="146">
        <v>23.7</v>
      </c>
      <c r="I655" s="146">
        <v>24.4</v>
      </c>
      <c r="J655" s="146">
        <v>20</v>
      </c>
      <c r="K655" s="146">
        <v>0.6</v>
      </c>
      <c r="L655" s="146">
        <v>0.33500000000000002</v>
      </c>
      <c r="M655" s="146">
        <f t="shared" si="32"/>
        <v>12</v>
      </c>
      <c r="N655" s="146">
        <f t="shared" si="34"/>
        <v>4027</v>
      </c>
    </row>
    <row r="656" spans="1:14">
      <c r="A656" s="146">
        <f t="shared" si="33"/>
        <v>5.4583333333333943</v>
      </c>
      <c r="B656" s="144">
        <v>44711</v>
      </c>
      <c r="C656" s="145">
        <v>0.63254629629629633</v>
      </c>
      <c r="D656" s="146">
        <v>3.1</v>
      </c>
      <c r="E656" s="146">
        <v>0.6</v>
      </c>
      <c r="F656" s="146">
        <v>174.7</v>
      </c>
      <c r="G656" s="146">
        <v>23.8</v>
      </c>
      <c r="H656" s="146">
        <v>23.9</v>
      </c>
      <c r="I656" s="146">
        <v>24.4</v>
      </c>
      <c r="J656" s="146">
        <v>20</v>
      </c>
      <c r="K656" s="146">
        <v>0.6</v>
      </c>
      <c r="L656" s="146">
        <v>0.33500000000000002</v>
      </c>
      <c r="M656" s="146">
        <f t="shared" si="32"/>
        <v>12</v>
      </c>
      <c r="N656" s="146">
        <f t="shared" si="34"/>
        <v>4033</v>
      </c>
    </row>
    <row r="657" spans="1:14">
      <c r="A657" s="146">
        <f t="shared" si="33"/>
        <v>5.4666666666667281</v>
      </c>
      <c r="B657" s="144">
        <v>44711</v>
      </c>
      <c r="C657" s="145">
        <v>0.63289351851851849</v>
      </c>
      <c r="D657" s="146">
        <v>3.1</v>
      </c>
      <c r="E657" s="146">
        <v>0.6</v>
      </c>
      <c r="F657" s="146">
        <v>175.3</v>
      </c>
      <c r="G657" s="146">
        <v>23.7</v>
      </c>
      <c r="H657" s="146">
        <v>23.8</v>
      </c>
      <c r="I657" s="146">
        <v>24.5</v>
      </c>
      <c r="J657" s="146">
        <v>20</v>
      </c>
      <c r="K657" s="146">
        <v>0.6</v>
      </c>
      <c r="L657" s="146">
        <v>0.33600000000000002</v>
      </c>
      <c r="M657" s="146">
        <f t="shared" si="32"/>
        <v>12</v>
      </c>
      <c r="N657" s="146">
        <f t="shared" si="34"/>
        <v>4039</v>
      </c>
    </row>
    <row r="658" spans="1:14">
      <c r="A658" s="146">
        <f t="shared" si="33"/>
        <v>5.4750000000000618</v>
      </c>
      <c r="B658" s="144">
        <v>44711</v>
      </c>
      <c r="C658" s="145">
        <v>0.63324074074074077</v>
      </c>
      <c r="D658" s="146">
        <v>3.1</v>
      </c>
      <c r="E658" s="146">
        <v>0</v>
      </c>
      <c r="F658" s="146">
        <v>175.3</v>
      </c>
      <c r="G658" s="146">
        <v>23.8</v>
      </c>
      <c r="H658" s="146">
        <v>23.7</v>
      </c>
      <c r="I658" s="146">
        <v>24.3</v>
      </c>
      <c r="J658" s="146">
        <v>20</v>
      </c>
      <c r="K658" s="146">
        <v>0.6</v>
      </c>
      <c r="L658" s="146">
        <v>0.33600000000000002</v>
      </c>
      <c r="M658" s="146">
        <f t="shared" si="32"/>
        <v>12</v>
      </c>
      <c r="N658" s="146">
        <f t="shared" si="34"/>
        <v>4045</v>
      </c>
    </row>
    <row r="659" spans="1:14">
      <c r="A659" s="146">
        <f t="shared" si="33"/>
        <v>5.4833333333333956</v>
      </c>
      <c r="B659" s="144">
        <v>44711</v>
      </c>
      <c r="C659" s="145">
        <v>0.63358796296296294</v>
      </c>
      <c r="D659" s="146">
        <v>3.1</v>
      </c>
      <c r="E659" s="146">
        <v>0</v>
      </c>
      <c r="F659" s="146">
        <v>175.3</v>
      </c>
      <c r="G659" s="146">
        <v>23.7</v>
      </c>
      <c r="H659" s="146">
        <v>23.9</v>
      </c>
      <c r="I659" s="146">
        <v>24.4</v>
      </c>
      <c r="J659" s="146">
        <v>20</v>
      </c>
      <c r="K659" s="146">
        <v>0.6</v>
      </c>
      <c r="L659" s="146">
        <v>0.33700000000000002</v>
      </c>
      <c r="M659" s="146">
        <f t="shared" si="32"/>
        <v>12</v>
      </c>
      <c r="N659" s="146">
        <f t="shared" si="34"/>
        <v>4051</v>
      </c>
    </row>
    <row r="660" spans="1:14">
      <c r="A660" s="146">
        <f t="shared" si="33"/>
        <v>5.4916666666667293</v>
      </c>
      <c r="B660" s="144">
        <v>44711</v>
      </c>
      <c r="C660" s="145">
        <v>0.63394675925925925</v>
      </c>
      <c r="D660" s="146">
        <v>3.1</v>
      </c>
      <c r="E660" s="146">
        <v>0.6</v>
      </c>
      <c r="F660" s="146">
        <v>175.3</v>
      </c>
      <c r="G660" s="146">
        <v>23.7</v>
      </c>
      <c r="H660" s="146">
        <v>23.8</v>
      </c>
      <c r="I660" s="146">
        <v>24.4</v>
      </c>
      <c r="J660" s="146">
        <v>20</v>
      </c>
      <c r="K660" s="146">
        <v>0.6</v>
      </c>
      <c r="L660" s="146">
        <v>0.33700000000000002</v>
      </c>
      <c r="M660" s="146">
        <f t="shared" si="32"/>
        <v>12</v>
      </c>
      <c r="N660" s="146">
        <f t="shared" si="34"/>
        <v>4057</v>
      </c>
    </row>
    <row r="661" spans="1:14">
      <c r="A661" s="146">
        <f t="shared" si="33"/>
        <v>5.5000000000000631</v>
      </c>
      <c r="B661" s="144">
        <v>44711</v>
      </c>
      <c r="C661" s="145">
        <v>0.63429398148148153</v>
      </c>
      <c r="D661" s="146">
        <v>3.1</v>
      </c>
      <c r="E661" s="146">
        <v>0</v>
      </c>
      <c r="F661" s="146">
        <v>175.3</v>
      </c>
      <c r="G661" s="146">
        <v>23.8</v>
      </c>
      <c r="H661" s="146">
        <v>23.7</v>
      </c>
      <c r="I661" s="146">
        <v>24.3</v>
      </c>
      <c r="J661" s="146">
        <v>20</v>
      </c>
      <c r="K661" s="146">
        <v>0.6</v>
      </c>
      <c r="L661" s="146">
        <v>0.33800000000000002</v>
      </c>
      <c r="M661" s="146">
        <f t="shared" si="32"/>
        <v>12</v>
      </c>
      <c r="N661" s="146">
        <f t="shared" si="34"/>
        <v>4063</v>
      </c>
    </row>
    <row r="662" spans="1:14">
      <c r="A662" s="146">
        <f t="shared" si="33"/>
        <v>5.5083333333333968</v>
      </c>
      <c r="B662" s="144">
        <v>44711</v>
      </c>
      <c r="C662" s="145">
        <v>0.63464120370370369</v>
      </c>
      <c r="D662" s="146">
        <v>2.4</v>
      </c>
      <c r="E662" s="146">
        <v>0</v>
      </c>
      <c r="F662" s="146">
        <v>175.9</v>
      </c>
      <c r="G662" s="146">
        <v>23.8</v>
      </c>
      <c r="H662" s="146">
        <v>23.7</v>
      </c>
      <c r="I662" s="146">
        <v>24.4</v>
      </c>
      <c r="J662" s="146">
        <v>20</v>
      </c>
      <c r="K662" s="146">
        <v>0.6</v>
      </c>
      <c r="L662" s="146">
        <v>0.33800000000000002</v>
      </c>
      <c r="M662" s="146">
        <f t="shared" si="32"/>
        <v>12</v>
      </c>
      <c r="N662" s="146">
        <f t="shared" si="34"/>
        <v>4069</v>
      </c>
    </row>
    <row r="663" spans="1:14">
      <c r="A663" s="146">
        <f t="shared" si="33"/>
        <v>5.5166666666667306</v>
      </c>
      <c r="B663" s="144">
        <v>44711</v>
      </c>
      <c r="C663" s="145">
        <v>0.63498842592592586</v>
      </c>
      <c r="D663" s="146">
        <v>2.4</v>
      </c>
      <c r="E663" s="146">
        <v>0</v>
      </c>
      <c r="F663" s="146">
        <v>175.9</v>
      </c>
      <c r="G663" s="146">
        <v>23.7</v>
      </c>
      <c r="H663" s="146">
        <v>23.8</v>
      </c>
      <c r="I663" s="146">
        <v>24.4</v>
      </c>
      <c r="J663" s="146">
        <v>20</v>
      </c>
      <c r="K663" s="146">
        <v>0.5</v>
      </c>
      <c r="L663" s="146">
        <v>0.33900000000000002</v>
      </c>
      <c r="M663" s="146">
        <f t="shared" si="32"/>
        <v>10</v>
      </c>
      <c r="N663" s="146">
        <f t="shared" si="34"/>
        <v>4074</v>
      </c>
    </row>
    <row r="664" spans="1:14">
      <c r="A664" s="146">
        <f t="shared" si="33"/>
        <v>5.5250000000000643</v>
      </c>
      <c r="B664" s="144">
        <v>44711</v>
      </c>
      <c r="C664" s="145">
        <v>0.63533564814814814</v>
      </c>
      <c r="D664" s="146">
        <v>2.4</v>
      </c>
      <c r="E664" s="146">
        <v>0.6</v>
      </c>
      <c r="F664" s="146">
        <v>175.9</v>
      </c>
      <c r="G664" s="146">
        <v>23.7</v>
      </c>
      <c r="H664" s="146">
        <v>23.7</v>
      </c>
      <c r="I664" s="146">
        <v>24.4</v>
      </c>
      <c r="J664" s="146">
        <v>20</v>
      </c>
      <c r="K664" s="146">
        <v>0.5</v>
      </c>
      <c r="L664" s="146">
        <v>0.33900000000000002</v>
      </c>
      <c r="M664" s="146">
        <f t="shared" si="32"/>
        <v>10</v>
      </c>
      <c r="N664" s="146">
        <f t="shared" si="34"/>
        <v>4079</v>
      </c>
    </row>
    <row r="665" spans="1:14">
      <c r="A665" s="146">
        <f t="shared" si="33"/>
        <v>5.5333333333333981</v>
      </c>
      <c r="B665" s="144">
        <v>44711</v>
      </c>
      <c r="C665" s="145">
        <v>0.63568287037037041</v>
      </c>
      <c r="D665" s="146">
        <v>2.4</v>
      </c>
      <c r="E665" s="146">
        <v>0.6</v>
      </c>
      <c r="F665" s="146">
        <v>175.9</v>
      </c>
      <c r="G665" s="146">
        <v>23.8</v>
      </c>
      <c r="H665" s="146">
        <v>23.8</v>
      </c>
      <c r="I665" s="146">
        <v>24.3</v>
      </c>
      <c r="J665" s="146">
        <v>20</v>
      </c>
      <c r="K665" s="146">
        <v>0.5</v>
      </c>
      <c r="L665" s="146">
        <v>0.34</v>
      </c>
      <c r="M665" s="146">
        <f t="shared" si="32"/>
        <v>10</v>
      </c>
      <c r="N665" s="146">
        <f t="shared" si="34"/>
        <v>4084</v>
      </c>
    </row>
    <row r="666" spans="1:14">
      <c r="A666" s="146">
        <f t="shared" si="33"/>
        <v>5.5416666666667318</v>
      </c>
      <c r="B666" s="144">
        <v>44711</v>
      </c>
      <c r="C666" s="145">
        <v>0.63603009259259258</v>
      </c>
      <c r="D666" s="146">
        <v>2.4</v>
      </c>
      <c r="E666" s="146">
        <v>0</v>
      </c>
      <c r="F666" s="146">
        <v>175.9</v>
      </c>
      <c r="G666" s="146">
        <v>23.7</v>
      </c>
      <c r="H666" s="146">
        <v>23.8</v>
      </c>
      <c r="I666" s="146">
        <v>24.4</v>
      </c>
      <c r="J666" s="146">
        <v>20</v>
      </c>
      <c r="K666" s="146">
        <v>0.5</v>
      </c>
      <c r="L666" s="146">
        <v>0.34</v>
      </c>
      <c r="M666" s="146">
        <f t="shared" si="32"/>
        <v>10</v>
      </c>
      <c r="N666" s="146">
        <f t="shared" si="34"/>
        <v>4089</v>
      </c>
    </row>
    <row r="667" spans="1:14">
      <c r="A667" s="146">
        <f t="shared" si="33"/>
        <v>5.5500000000000655</v>
      </c>
      <c r="B667" s="144">
        <v>44711</v>
      </c>
      <c r="C667" s="145">
        <v>0.63637731481481474</v>
      </c>
      <c r="D667" s="146">
        <v>2.4</v>
      </c>
      <c r="E667" s="146">
        <v>0.6</v>
      </c>
      <c r="F667" s="146">
        <v>175.9</v>
      </c>
      <c r="G667" s="146">
        <v>23.8</v>
      </c>
      <c r="H667" s="146">
        <v>23.7</v>
      </c>
      <c r="I667" s="146">
        <v>24.4</v>
      </c>
      <c r="J667" s="146">
        <v>20</v>
      </c>
      <c r="K667" s="146">
        <v>0.5</v>
      </c>
      <c r="L667" s="146">
        <v>0.34100000000000003</v>
      </c>
      <c r="M667" s="146">
        <f t="shared" si="32"/>
        <v>10</v>
      </c>
      <c r="N667" s="146">
        <f t="shared" si="34"/>
        <v>4094</v>
      </c>
    </row>
    <row r="668" spans="1:14">
      <c r="A668" s="146">
        <f t="shared" si="33"/>
        <v>5.5583333333333993</v>
      </c>
      <c r="B668" s="144">
        <v>44711</v>
      </c>
      <c r="C668" s="145">
        <v>0.63672453703703702</v>
      </c>
      <c r="D668" s="146">
        <v>1.7</v>
      </c>
      <c r="E668" s="146">
        <v>0.6</v>
      </c>
      <c r="F668" s="146">
        <v>176.6</v>
      </c>
      <c r="G668" s="146">
        <v>23.8</v>
      </c>
      <c r="H668" s="146">
        <v>23.6</v>
      </c>
      <c r="I668" s="146">
        <v>24.4</v>
      </c>
      <c r="J668" s="146">
        <v>20</v>
      </c>
      <c r="K668" s="146">
        <v>0.5</v>
      </c>
      <c r="L668" s="146">
        <v>0.34100000000000003</v>
      </c>
      <c r="M668" s="146">
        <f t="shared" si="32"/>
        <v>10</v>
      </c>
      <c r="N668" s="146">
        <f t="shared" si="34"/>
        <v>4099</v>
      </c>
    </row>
    <row r="669" spans="1:14">
      <c r="A669" s="146">
        <f t="shared" si="33"/>
        <v>5.566666666666733</v>
      </c>
      <c r="B669" s="144">
        <v>44711</v>
      </c>
      <c r="C669" s="145">
        <v>0.6370717592592593</v>
      </c>
      <c r="D669" s="146">
        <v>1.7</v>
      </c>
      <c r="E669" s="146">
        <v>0.6</v>
      </c>
      <c r="F669" s="146">
        <v>176.6</v>
      </c>
      <c r="G669" s="146">
        <v>23.7</v>
      </c>
      <c r="H669" s="146">
        <v>23.6</v>
      </c>
      <c r="I669" s="146">
        <v>24.3</v>
      </c>
      <c r="J669" s="146">
        <v>20</v>
      </c>
      <c r="K669" s="146">
        <v>0.5</v>
      </c>
      <c r="L669" s="146">
        <v>0.34100000000000003</v>
      </c>
      <c r="M669" s="146">
        <f t="shared" si="32"/>
        <v>10</v>
      </c>
      <c r="N669" s="146">
        <f t="shared" si="34"/>
        <v>4104</v>
      </c>
    </row>
    <row r="670" spans="1:14">
      <c r="A670" s="146">
        <f t="shared" si="33"/>
        <v>5.5750000000000668</v>
      </c>
      <c r="B670" s="144">
        <v>44711</v>
      </c>
      <c r="C670" s="145">
        <v>0.63741898148148146</v>
      </c>
      <c r="D670" s="146">
        <v>1.7</v>
      </c>
      <c r="E670" s="146">
        <v>0.6</v>
      </c>
      <c r="F670" s="146">
        <v>176.6</v>
      </c>
      <c r="G670" s="146">
        <v>23.7</v>
      </c>
      <c r="H670" s="146">
        <v>23.7</v>
      </c>
      <c r="I670" s="146">
        <v>24.4</v>
      </c>
      <c r="J670" s="146">
        <v>20</v>
      </c>
      <c r="K670" s="146">
        <v>0.5</v>
      </c>
      <c r="L670" s="146">
        <v>0.34200000000000003</v>
      </c>
      <c r="M670" s="146">
        <f t="shared" si="32"/>
        <v>10</v>
      </c>
      <c r="N670" s="146">
        <f t="shared" si="34"/>
        <v>4109</v>
      </c>
    </row>
    <row r="671" spans="1:14">
      <c r="A671" s="146">
        <f t="shared" si="33"/>
        <v>5.5833333333334005</v>
      </c>
      <c r="B671" s="144">
        <v>44711</v>
      </c>
      <c r="C671" s="145">
        <v>0.63776620370370374</v>
      </c>
      <c r="D671" s="146">
        <v>1.7</v>
      </c>
      <c r="E671" s="146">
        <v>0.6</v>
      </c>
      <c r="F671" s="146">
        <v>176.6</v>
      </c>
      <c r="G671" s="146">
        <v>23.7</v>
      </c>
      <c r="H671" s="146">
        <v>23.7</v>
      </c>
      <c r="I671" s="146">
        <v>24.3</v>
      </c>
      <c r="J671" s="146">
        <v>20</v>
      </c>
      <c r="K671" s="146">
        <v>0.5</v>
      </c>
      <c r="L671" s="146">
        <v>0.34200000000000003</v>
      </c>
      <c r="M671" s="146">
        <f t="shared" si="32"/>
        <v>10</v>
      </c>
      <c r="N671" s="146">
        <f t="shared" si="34"/>
        <v>4114</v>
      </c>
    </row>
    <row r="672" spans="1:14">
      <c r="A672" s="146">
        <f t="shared" si="33"/>
        <v>5.5916666666667343</v>
      </c>
      <c r="B672" s="144">
        <v>44711</v>
      </c>
      <c r="C672" s="145">
        <v>0.6381134259259259</v>
      </c>
      <c r="D672" s="146">
        <v>1.7</v>
      </c>
      <c r="E672" s="146">
        <v>0.6</v>
      </c>
      <c r="F672" s="146">
        <v>176.6</v>
      </c>
      <c r="G672" s="146">
        <v>23.6</v>
      </c>
      <c r="H672" s="146">
        <v>23.8</v>
      </c>
      <c r="I672" s="146">
        <v>24.3</v>
      </c>
      <c r="J672" s="146">
        <v>20</v>
      </c>
      <c r="K672" s="146">
        <v>0.5</v>
      </c>
      <c r="L672" s="146">
        <v>0.34300000000000003</v>
      </c>
      <c r="M672" s="146">
        <f t="shared" si="32"/>
        <v>10</v>
      </c>
      <c r="N672" s="146">
        <f t="shared" si="34"/>
        <v>4119</v>
      </c>
    </row>
    <row r="673" spans="1:14">
      <c r="A673" s="146">
        <f t="shared" si="33"/>
        <v>5.600000000000068</v>
      </c>
      <c r="B673" s="144">
        <v>44711</v>
      </c>
      <c r="C673" s="145">
        <v>0.63846064814814818</v>
      </c>
      <c r="D673" s="146">
        <v>1.7</v>
      </c>
      <c r="E673" s="146">
        <v>0.6</v>
      </c>
      <c r="F673" s="146">
        <v>176.6</v>
      </c>
      <c r="G673" s="146">
        <v>23.7</v>
      </c>
      <c r="H673" s="146">
        <v>23.6</v>
      </c>
      <c r="I673" s="146">
        <v>24.3</v>
      </c>
      <c r="J673" s="146">
        <v>20</v>
      </c>
      <c r="K673" s="146">
        <v>0.5</v>
      </c>
      <c r="L673" s="146">
        <v>0.34300000000000003</v>
      </c>
      <c r="M673" s="146">
        <f t="shared" si="32"/>
        <v>10</v>
      </c>
      <c r="N673" s="146">
        <f t="shared" si="34"/>
        <v>4124</v>
      </c>
    </row>
    <row r="674" spans="1:14">
      <c r="A674" s="146">
        <f t="shared" si="33"/>
        <v>5.6083333333334018</v>
      </c>
      <c r="B674" s="144">
        <v>44711</v>
      </c>
      <c r="C674" s="145">
        <v>0.63880787037037035</v>
      </c>
      <c r="D674" s="146">
        <v>1</v>
      </c>
      <c r="E674" s="146">
        <v>0</v>
      </c>
      <c r="F674" s="146">
        <v>177.2</v>
      </c>
      <c r="G674" s="146">
        <v>23.7</v>
      </c>
      <c r="H674" s="146">
        <v>23.6</v>
      </c>
      <c r="I674" s="146">
        <v>24.3</v>
      </c>
      <c r="J674" s="146">
        <v>20</v>
      </c>
      <c r="K674" s="146">
        <v>0.5</v>
      </c>
      <c r="L674" s="146">
        <v>0.34300000000000003</v>
      </c>
      <c r="M674" s="146">
        <f t="shared" si="32"/>
        <v>10</v>
      </c>
      <c r="N674" s="146">
        <f t="shared" si="34"/>
        <v>4129</v>
      </c>
    </row>
    <row r="675" spans="1:14">
      <c r="A675" s="146">
        <f t="shared" si="33"/>
        <v>5.6166666666667355</v>
      </c>
      <c r="B675" s="144">
        <v>44711</v>
      </c>
      <c r="C675" s="145">
        <v>0.63915509259259262</v>
      </c>
      <c r="D675" s="146">
        <v>1.7</v>
      </c>
      <c r="E675" s="146">
        <v>0.6</v>
      </c>
      <c r="F675" s="146">
        <v>176.6</v>
      </c>
      <c r="G675" s="146">
        <v>23.6</v>
      </c>
      <c r="H675" s="146">
        <v>23.6</v>
      </c>
      <c r="I675" s="146">
        <v>24.2</v>
      </c>
      <c r="J675" s="146">
        <v>20</v>
      </c>
      <c r="K675" s="146">
        <v>0.4</v>
      </c>
      <c r="L675" s="146">
        <v>0.34399999999999997</v>
      </c>
      <c r="M675" s="146">
        <f t="shared" si="32"/>
        <v>8</v>
      </c>
      <c r="N675" s="146">
        <f t="shared" si="34"/>
        <v>4133</v>
      </c>
    </row>
    <row r="676" spans="1:14">
      <c r="A676" s="146">
        <f t="shared" si="33"/>
        <v>5.6250000000000693</v>
      </c>
      <c r="B676" s="144">
        <v>44711</v>
      </c>
      <c r="C676" s="145">
        <v>0.63950231481481479</v>
      </c>
      <c r="D676" s="146">
        <v>1.7</v>
      </c>
      <c r="E676" s="146">
        <v>0.6</v>
      </c>
      <c r="F676" s="146">
        <v>177.2</v>
      </c>
      <c r="G676" s="146">
        <v>23.6</v>
      </c>
      <c r="H676" s="146">
        <v>23.6</v>
      </c>
      <c r="I676" s="146">
        <v>24.3</v>
      </c>
      <c r="J676" s="146">
        <v>20</v>
      </c>
      <c r="K676" s="146">
        <v>0.4</v>
      </c>
      <c r="L676" s="146">
        <v>0.34399999999999997</v>
      </c>
      <c r="M676" s="146">
        <f t="shared" si="32"/>
        <v>8</v>
      </c>
      <c r="N676" s="146">
        <f t="shared" si="34"/>
        <v>4137</v>
      </c>
    </row>
    <row r="677" spans="1:14">
      <c r="A677" s="146">
        <f t="shared" si="33"/>
        <v>5.633333333333403</v>
      </c>
      <c r="B677" s="144">
        <v>44711</v>
      </c>
      <c r="C677" s="145">
        <v>0.63984953703703706</v>
      </c>
      <c r="D677" s="146">
        <v>1</v>
      </c>
      <c r="E677" s="146">
        <v>0</v>
      </c>
      <c r="F677" s="146">
        <v>177.2</v>
      </c>
      <c r="G677" s="146">
        <v>23.7</v>
      </c>
      <c r="H677" s="146">
        <v>23.6</v>
      </c>
      <c r="I677" s="146">
        <v>24.3</v>
      </c>
      <c r="J677" s="146">
        <v>20</v>
      </c>
      <c r="K677" s="146">
        <v>0.4</v>
      </c>
      <c r="L677" s="146">
        <v>0.34399999999999997</v>
      </c>
      <c r="M677" s="146">
        <f t="shared" si="32"/>
        <v>8</v>
      </c>
      <c r="N677" s="146">
        <f t="shared" si="34"/>
        <v>4141</v>
      </c>
    </row>
    <row r="678" spans="1:14">
      <c r="A678" s="146">
        <f t="shared" si="33"/>
        <v>5.6416666666667368</v>
      </c>
      <c r="B678" s="144">
        <v>44711</v>
      </c>
      <c r="C678" s="145">
        <v>0.64019675925925923</v>
      </c>
      <c r="D678" s="146">
        <v>1</v>
      </c>
      <c r="E678" s="146">
        <v>0.6</v>
      </c>
      <c r="F678" s="146">
        <v>177.2</v>
      </c>
      <c r="G678" s="146">
        <v>23.6</v>
      </c>
      <c r="H678" s="146">
        <v>23.6</v>
      </c>
      <c r="I678" s="146">
        <v>24.3</v>
      </c>
      <c r="J678" s="146">
        <v>20</v>
      </c>
      <c r="K678" s="146">
        <v>0.4</v>
      </c>
      <c r="L678" s="146">
        <v>0.34499999999999997</v>
      </c>
      <c r="M678" s="146">
        <f t="shared" si="32"/>
        <v>8</v>
      </c>
      <c r="N678" s="146">
        <f t="shared" si="34"/>
        <v>4145</v>
      </c>
    </row>
    <row r="679" spans="1:14">
      <c r="A679" s="146">
        <f t="shared" si="33"/>
        <v>5.6500000000000705</v>
      </c>
      <c r="B679" s="144">
        <v>44711</v>
      </c>
      <c r="C679" s="145">
        <v>0.64054398148148151</v>
      </c>
      <c r="D679" s="146">
        <v>1</v>
      </c>
      <c r="E679" s="146">
        <v>0.6</v>
      </c>
      <c r="F679" s="146">
        <v>177.2</v>
      </c>
      <c r="G679" s="146">
        <v>23.6</v>
      </c>
      <c r="H679" s="146">
        <v>23.6</v>
      </c>
      <c r="I679" s="146">
        <v>24.3</v>
      </c>
      <c r="J679" s="146">
        <v>20</v>
      </c>
      <c r="K679" s="146">
        <v>0.4</v>
      </c>
      <c r="L679" s="146">
        <v>0.34499999999999997</v>
      </c>
      <c r="M679" s="146">
        <f t="shared" si="32"/>
        <v>8</v>
      </c>
      <c r="N679" s="146">
        <f t="shared" si="34"/>
        <v>4149</v>
      </c>
    </row>
    <row r="680" spans="1:14">
      <c r="A680" s="146">
        <f t="shared" si="33"/>
        <v>5.6583333333334043</v>
      </c>
      <c r="B680" s="144">
        <v>44711</v>
      </c>
      <c r="C680" s="145">
        <v>0.64089120370370367</v>
      </c>
      <c r="D680" s="146">
        <v>1</v>
      </c>
      <c r="E680" s="146">
        <v>0</v>
      </c>
      <c r="F680" s="146">
        <v>177.2</v>
      </c>
      <c r="G680" s="146">
        <v>23.6</v>
      </c>
      <c r="H680" s="146">
        <v>23.6</v>
      </c>
      <c r="I680" s="146">
        <v>24.2</v>
      </c>
      <c r="J680" s="146">
        <v>20</v>
      </c>
      <c r="K680" s="146">
        <v>0.4</v>
      </c>
      <c r="L680" s="146">
        <v>0.34499999999999997</v>
      </c>
      <c r="M680" s="146">
        <f t="shared" si="32"/>
        <v>8</v>
      </c>
      <c r="N680" s="146">
        <f t="shared" si="34"/>
        <v>4153</v>
      </c>
    </row>
    <row r="681" spans="1:14">
      <c r="A681" s="146">
        <f t="shared" si="33"/>
        <v>5.666666666666738</v>
      </c>
      <c r="B681" s="144">
        <v>44711</v>
      </c>
      <c r="C681" s="145">
        <v>0.64123842592592595</v>
      </c>
      <c r="D681" s="146">
        <v>1</v>
      </c>
      <c r="E681" s="146">
        <v>0</v>
      </c>
      <c r="F681" s="146">
        <v>177.2</v>
      </c>
      <c r="G681" s="146">
        <v>23.6</v>
      </c>
      <c r="H681" s="146">
        <v>23.6</v>
      </c>
      <c r="I681" s="146">
        <v>24.3</v>
      </c>
      <c r="J681" s="146">
        <v>20</v>
      </c>
      <c r="K681" s="146">
        <v>0.4</v>
      </c>
      <c r="L681" s="146">
        <v>0.34599999999999997</v>
      </c>
      <c r="M681" s="146">
        <f t="shared" si="32"/>
        <v>8</v>
      </c>
      <c r="N681" s="146">
        <f t="shared" si="34"/>
        <v>4157</v>
      </c>
    </row>
    <row r="682" spans="1:14">
      <c r="A682" s="146">
        <f t="shared" si="33"/>
        <v>5.6750000000000718</v>
      </c>
      <c r="B682" s="144">
        <v>44711</v>
      </c>
      <c r="C682" s="145">
        <v>0.64158564814814811</v>
      </c>
      <c r="D682" s="146">
        <v>1</v>
      </c>
      <c r="E682" s="146">
        <v>0</v>
      </c>
      <c r="F682" s="146">
        <v>177.2</v>
      </c>
      <c r="G682" s="146">
        <v>23.6</v>
      </c>
      <c r="H682" s="146">
        <v>23.7</v>
      </c>
      <c r="I682" s="146">
        <v>24.2</v>
      </c>
      <c r="J682" s="146">
        <v>20</v>
      </c>
      <c r="K682" s="146">
        <v>0.4</v>
      </c>
      <c r="L682" s="146">
        <v>0.34599999999999997</v>
      </c>
      <c r="M682" s="146">
        <f t="shared" si="32"/>
        <v>8</v>
      </c>
      <c r="N682" s="146">
        <f t="shared" si="34"/>
        <v>4161</v>
      </c>
    </row>
    <row r="683" spans="1:14">
      <c r="A683" s="146">
        <f t="shared" si="33"/>
        <v>5.6833333333334055</v>
      </c>
      <c r="B683" s="144">
        <v>44711</v>
      </c>
      <c r="C683" s="145">
        <v>0.64193287037037039</v>
      </c>
      <c r="D683" s="146">
        <v>1</v>
      </c>
      <c r="E683" s="146">
        <v>0</v>
      </c>
      <c r="F683" s="146">
        <v>177.2</v>
      </c>
      <c r="G683" s="146">
        <v>23.6</v>
      </c>
      <c r="H683" s="146">
        <v>23.6</v>
      </c>
      <c r="I683" s="146">
        <v>24.2</v>
      </c>
      <c r="J683" s="146">
        <v>20</v>
      </c>
      <c r="K683" s="146">
        <v>0.4</v>
      </c>
      <c r="L683" s="146">
        <v>0.34599999999999997</v>
      </c>
      <c r="M683" s="146">
        <f t="shared" si="32"/>
        <v>8</v>
      </c>
      <c r="N683" s="146">
        <f t="shared" si="34"/>
        <v>4165</v>
      </c>
    </row>
    <row r="684" spans="1:14">
      <c r="A684" s="146">
        <f t="shared" si="33"/>
        <v>5.6916666666667393</v>
      </c>
      <c r="B684" s="144">
        <v>44711</v>
      </c>
      <c r="C684" s="145">
        <v>0.64228009259259256</v>
      </c>
      <c r="D684" s="146">
        <v>0.4</v>
      </c>
      <c r="E684" s="146">
        <v>0</v>
      </c>
      <c r="F684" s="146">
        <v>177.2</v>
      </c>
      <c r="G684" s="146">
        <v>23.6</v>
      </c>
      <c r="H684" s="146">
        <v>23.6</v>
      </c>
      <c r="I684" s="146">
        <v>24.2</v>
      </c>
      <c r="J684" s="146">
        <v>20</v>
      </c>
      <c r="K684" s="146">
        <v>0.4</v>
      </c>
      <c r="L684" s="146">
        <v>0.34699999999999998</v>
      </c>
      <c r="M684" s="146">
        <f t="shared" si="32"/>
        <v>8</v>
      </c>
      <c r="N684" s="146">
        <f t="shared" si="34"/>
        <v>4169</v>
      </c>
    </row>
    <row r="685" spans="1:14">
      <c r="A685" s="146">
        <f t="shared" si="33"/>
        <v>5.700000000000073</v>
      </c>
      <c r="B685" s="144">
        <v>44711</v>
      </c>
      <c r="C685" s="145">
        <v>0.64262731481481483</v>
      </c>
      <c r="D685" s="146">
        <v>1</v>
      </c>
      <c r="E685" s="146">
        <v>0.6</v>
      </c>
      <c r="F685" s="146">
        <v>177.2</v>
      </c>
      <c r="G685" s="146">
        <v>23.6</v>
      </c>
      <c r="H685" s="146">
        <v>23.6</v>
      </c>
      <c r="I685" s="146">
        <v>24.2</v>
      </c>
      <c r="J685" s="146">
        <v>20</v>
      </c>
      <c r="K685" s="146">
        <v>0.4</v>
      </c>
      <c r="L685" s="146">
        <v>0.34699999999999998</v>
      </c>
      <c r="M685" s="146">
        <f t="shared" si="32"/>
        <v>8</v>
      </c>
      <c r="N685" s="146">
        <f t="shared" si="34"/>
        <v>4173</v>
      </c>
    </row>
    <row r="686" spans="1:14">
      <c r="A686" s="146">
        <f t="shared" si="33"/>
        <v>5.7083333333334068</v>
      </c>
      <c r="B686" s="144">
        <v>44711</v>
      </c>
      <c r="C686" s="145">
        <v>0.64297453703703711</v>
      </c>
      <c r="D686" s="146">
        <v>0.4</v>
      </c>
      <c r="E686" s="146">
        <v>0.6</v>
      </c>
      <c r="F686" s="146">
        <v>177.2</v>
      </c>
      <c r="G686" s="146">
        <v>23.5</v>
      </c>
      <c r="H686" s="146">
        <v>23.6</v>
      </c>
      <c r="I686" s="146">
        <v>24.2</v>
      </c>
      <c r="J686" s="146">
        <v>20</v>
      </c>
      <c r="K686" s="146">
        <v>0.3</v>
      </c>
      <c r="L686" s="146">
        <v>0.34699999999999998</v>
      </c>
      <c r="M686" s="146">
        <f t="shared" si="32"/>
        <v>6</v>
      </c>
      <c r="N686" s="146">
        <f t="shared" si="34"/>
        <v>4176</v>
      </c>
    </row>
    <row r="687" spans="1:14">
      <c r="A687" s="146">
        <f t="shared" si="33"/>
        <v>5.7166666666667405</v>
      </c>
      <c r="B687" s="144">
        <v>44711</v>
      </c>
      <c r="C687" s="145">
        <v>0.64332175925925927</v>
      </c>
      <c r="D687" s="146">
        <v>1</v>
      </c>
      <c r="E687" s="146">
        <v>0.6</v>
      </c>
      <c r="F687" s="146">
        <v>177.2</v>
      </c>
      <c r="G687" s="146">
        <v>23.6</v>
      </c>
      <c r="H687" s="146">
        <v>23.7</v>
      </c>
      <c r="I687" s="146">
        <v>24.2</v>
      </c>
      <c r="J687" s="146">
        <v>20</v>
      </c>
      <c r="K687" s="146">
        <v>0.3</v>
      </c>
      <c r="L687" s="146">
        <v>0.34799999999999998</v>
      </c>
      <c r="M687" s="146">
        <f t="shared" si="32"/>
        <v>6</v>
      </c>
      <c r="N687" s="146">
        <f t="shared" si="34"/>
        <v>4179</v>
      </c>
    </row>
    <row r="688" spans="1:14">
      <c r="A688" s="146">
        <f t="shared" si="33"/>
        <v>5.7250000000000743</v>
      </c>
      <c r="B688" s="144">
        <v>44711</v>
      </c>
      <c r="C688" s="145">
        <v>0.64366898148148144</v>
      </c>
      <c r="D688" s="146">
        <v>0.4</v>
      </c>
      <c r="E688" s="146">
        <v>0.6</v>
      </c>
      <c r="F688" s="146">
        <v>177.2</v>
      </c>
      <c r="G688" s="146">
        <v>23.5</v>
      </c>
      <c r="H688" s="146">
        <v>23.5</v>
      </c>
      <c r="I688" s="146">
        <v>24.1</v>
      </c>
      <c r="J688" s="146">
        <v>20</v>
      </c>
      <c r="K688" s="146">
        <v>0.3</v>
      </c>
      <c r="L688" s="146">
        <v>0.34799999999999998</v>
      </c>
      <c r="M688" s="146">
        <f t="shared" si="32"/>
        <v>6</v>
      </c>
      <c r="N688" s="146">
        <f t="shared" si="34"/>
        <v>4182</v>
      </c>
    </row>
    <row r="689" spans="1:14">
      <c r="A689" s="146">
        <f t="shared" si="33"/>
        <v>5.733333333333408</v>
      </c>
      <c r="B689" s="144">
        <v>44711</v>
      </c>
      <c r="C689" s="145">
        <v>0.64401620370370372</v>
      </c>
      <c r="D689" s="146">
        <v>0.4</v>
      </c>
      <c r="E689" s="146">
        <v>0</v>
      </c>
      <c r="F689" s="146">
        <v>177.2</v>
      </c>
      <c r="G689" s="146">
        <v>23.5</v>
      </c>
      <c r="H689" s="146">
        <v>23.6</v>
      </c>
      <c r="I689" s="146">
        <v>24.2</v>
      </c>
      <c r="J689" s="146">
        <v>20</v>
      </c>
      <c r="K689" s="146">
        <v>0.3</v>
      </c>
      <c r="L689" s="146">
        <v>0.34799999999999998</v>
      </c>
      <c r="M689" s="146">
        <f t="shared" si="32"/>
        <v>6</v>
      </c>
      <c r="N689" s="146">
        <f t="shared" si="34"/>
        <v>4185</v>
      </c>
    </row>
    <row r="690" spans="1:14">
      <c r="A690" s="146">
        <f t="shared" si="33"/>
        <v>5.7416666666667417</v>
      </c>
      <c r="B690" s="144">
        <v>44711</v>
      </c>
      <c r="C690" s="145">
        <v>0.64437500000000003</v>
      </c>
      <c r="D690" s="146">
        <v>0.4</v>
      </c>
      <c r="E690" s="146">
        <v>0.6</v>
      </c>
      <c r="F690" s="146">
        <v>177.2</v>
      </c>
      <c r="G690" s="146">
        <v>23.5</v>
      </c>
      <c r="H690" s="146">
        <v>23.6</v>
      </c>
      <c r="I690" s="146">
        <v>24.1</v>
      </c>
      <c r="J690" s="146">
        <v>20</v>
      </c>
      <c r="K690" s="146">
        <v>0.3</v>
      </c>
      <c r="L690" s="146">
        <v>0.34799999999999998</v>
      </c>
      <c r="M690" s="146">
        <f t="shared" si="32"/>
        <v>6</v>
      </c>
      <c r="N690" s="146">
        <f t="shared" si="34"/>
        <v>4188</v>
      </c>
    </row>
    <row r="691" spans="1:14">
      <c r="A691" s="146">
        <f t="shared" si="33"/>
        <v>5.7500000000000755</v>
      </c>
      <c r="B691" s="144">
        <v>44711</v>
      </c>
      <c r="C691" s="145">
        <v>0.6447222222222222</v>
      </c>
      <c r="D691" s="146">
        <v>0.4</v>
      </c>
      <c r="E691" s="146">
        <v>0.6</v>
      </c>
      <c r="F691" s="146">
        <v>177.2</v>
      </c>
      <c r="G691" s="146">
        <v>23.5</v>
      </c>
      <c r="H691" s="146">
        <v>23.5</v>
      </c>
      <c r="I691" s="146">
        <v>24.2</v>
      </c>
      <c r="J691" s="146">
        <v>20</v>
      </c>
      <c r="K691" s="146">
        <v>0.3</v>
      </c>
      <c r="L691" s="146">
        <v>0.34899999999999998</v>
      </c>
      <c r="M691" s="146">
        <f t="shared" si="32"/>
        <v>6</v>
      </c>
      <c r="N691" s="146">
        <f t="shared" si="34"/>
        <v>4191</v>
      </c>
    </row>
    <row r="692" spans="1:14">
      <c r="A692" s="146">
        <f t="shared" si="33"/>
        <v>5.7583333333334092</v>
      </c>
      <c r="B692" s="144">
        <v>44711</v>
      </c>
      <c r="C692" s="145">
        <v>0.64506944444444447</v>
      </c>
      <c r="D692" s="146">
        <v>0.4</v>
      </c>
      <c r="E692" s="146">
        <v>0.6</v>
      </c>
      <c r="F692" s="146">
        <v>177.2</v>
      </c>
      <c r="G692" s="146">
        <v>23.5</v>
      </c>
      <c r="H692" s="146">
        <v>23.5</v>
      </c>
      <c r="I692" s="146">
        <v>24.2</v>
      </c>
      <c r="J692" s="146">
        <v>20</v>
      </c>
      <c r="K692" s="146">
        <v>0.3</v>
      </c>
      <c r="L692" s="146">
        <v>0.34899999999999998</v>
      </c>
      <c r="M692" s="146">
        <f t="shared" si="32"/>
        <v>6</v>
      </c>
      <c r="N692" s="146">
        <f t="shared" si="34"/>
        <v>4194</v>
      </c>
    </row>
    <row r="693" spans="1:14">
      <c r="A693" s="146">
        <f t="shared" si="33"/>
        <v>5.766666666666743</v>
      </c>
      <c r="B693" s="144">
        <v>44711</v>
      </c>
      <c r="C693" s="145">
        <v>0.64541666666666664</v>
      </c>
      <c r="D693" s="146">
        <v>0.4</v>
      </c>
      <c r="E693" s="146">
        <v>0.6</v>
      </c>
      <c r="F693" s="146">
        <v>177.2</v>
      </c>
      <c r="G693" s="146">
        <v>23.5</v>
      </c>
      <c r="H693" s="146">
        <v>23.5</v>
      </c>
      <c r="I693" s="146">
        <v>24.1</v>
      </c>
      <c r="J693" s="146">
        <v>20</v>
      </c>
      <c r="K693" s="146">
        <v>0.3</v>
      </c>
      <c r="L693" s="146">
        <v>0.34899999999999998</v>
      </c>
      <c r="M693" s="146">
        <f t="shared" si="32"/>
        <v>6</v>
      </c>
      <c r="N693" s="146">
        <f t="shared" si="34"/>
        <v>4197</v>
      </c>
    </row>
    <row r="694" spans="1:14">
      <c r="A694" s="146">
        <f t="shared" si="33"/>
        <v>5.7750000000000767</v>
      </c>
      <c r="B694" s="144">
        <v>44711</v>
      </c>
      <c r="C694" s="145">
        <v>0.64576388888888892</v>
      </c>
      <c r="D694" s="146">
        <v>0.4</v>
      </c>
      <c r="E694" s="146">
        <v>0.6</v>
      </c>
      <c r="F694" s="146">
        <v>177.2</v>
      </c>
      <c r="G694" s="146">
        <v>23.5</v>
      </c>
      <c r="H694" s="146">
        <v>23.5</v>
      </c>
      <c r="I694" s="146">
        <v>24.1</v>
      </c>
      <c r="J694" s="146">
        <v>20</v>
      </c>
      <c r="K694" s="146">
        <v>0.3</v>
      </c>
      <c r="L694" s="146">
        <v>0.34899999999999998</v>
      </c>
      <c r="M694" s="146">
        <f t="shared" si="32"/>
        <v>6</v>
      </c>
      <c r="N694" s="146">
        <f t="shared" si="34"/>
        <v>4200</v>
      </c>
    </row>
    <row r="695" spans="1:14">
      <c r="A695" s="146">
        <f t="shared" si="33"/>
        <v>5.7833333333334105</v>
      </c>
      <c r="B695" s="144">
        <v>44711</v>
      </c>
      <c r="C695" s="145">
        <v>0.64611111111111108</v>
      </c>
      <c r="D695" s="146">
        <v>0.4</v>
      </c>
      <c r="E695" s="146">
        <v>0.6</v>
      </c>
      <c r="F695" s="146">
        <v>177.2</v>
      </c>
      <c r="G695" s="146">
        <v>23.5</v>
      </c>
      <c r="H695" s="146">
        <v>23.5</v>
      </c>
      <c r="I695" s="146">
        <v>24.1</v>
      </c>
      <c r="J695" s="146">
        <v>20</v>
      </c>
      <c r="K695" s="146">
        <v>0.3</v>
      </c>
      <c r="L695" s="146">
        <v>0.35</v>
      </c>
      <c r="M695" s="146">
        <f t="shared" si="32"/>
        <v>6</v>
      </c>
      <c r="N695" s="146">
        <f t="shared" si="34"/>
        <v>4203</v>
      </c>
    </row>
    <row r="696" spans="1:14">
      <c r="A696" s="146">
        <f t="shared" si="33"/>
        <v>5.7916666666667442</v>
      </c>
      <c r="B696" s="144">
        <v>44711</v>
      </c>
      <c r="C696" s="145">
        <v>0.64645833333333336</v>
      </c>
      <c r="D696" s="146">
        <v>0.4</v>
      </c>
      <c r="E696" s="146">
        <v>0</v>
      </c>
      <c r="F696" s="146">
        <v>177.2</v>
      </c>
      <c r="G696" s="146">
        <v>23.4</v>
      </c>
      <c r="H696" s="146">
        <v>23.5</v>
      </c>
      <c r="I696" s="146">
        <v>24.2</v>
      </c>
      <c r="J696" s="146">
        <v>20</v>
      </c>
      <c r="K696" s="146">
        <v>0.3</v>
      </c>
      <c r="L696" s="146">
        <v>0.35</v>
      </c>
      <c r="M696" s="146">
        <f t="shared" si="32"/>
        <v>6</v>
      </c>
      <c r="N696" s="146">
        <f t="shared" si="34"/>
        <v>4206</v>
      </c>
    </row>
    <row r="697" spans="1:14">
      <c r="A697" s="146">
        <f t="shared" si="33"/>
        <v>5.800000000000078</v>
      </c>
      <c r="B697" s="144">
        <v>44711</v>
      </c>
      <c r="C697" s="145">
        <v>0.64680555555555552</v>
      </c>
      <c r="D697" s="146">
        <v>0.4</v>
      </c>
      <c r="E697" s="146">
        <v>0.6</v>
      </c>
      <c r="F697" s="146">
        <v>177.2</v>
      </c>
      <c r="G697" s="146">
        <v>23.4</v>
      </c>
      <c r="H697" s="146">
        <v>23.4</v>
      </c>
      <c r="I697" s="146">
        <v>24.2</v>
      </c>
      <c r="J697" s="146">
        <v>20</v>
      </c>
      <c r="K697" s="146">
        <v>0.3</v>
      </c>
      <c r="L697" s="146">
        <v>0.35</v>
      </c>
      <c r="M697" s="146">
        <f t="shared" si="32"/>
        <v>6</v>
      </c>
      <c r="N697" s="146">
        <f t="shared" si="34"/>
        <v>4209</v>
      </c>
    </row>
    <row r="698" spans="1:14">
      <c r="A698" s="146">
        <f t="shared" si="33"/>
        <v>5.8083333333334117</v>
      </c>
      <c r="B698" s="144">
        <v>44711</v>
      </c>
      <c r="C698" s="145">
        <v>0.6471527777777778</v>
      </c>
      <c r="D698" s="146">
        <v>0.4</v>
      </c>
      <c r="E698" s="146">
        <v>0.6</v>
      </c>
      <c r="F698" s="146">
        <v>177.8</v>
      </c>
      <c r="G698" s="146">
        <v>23.5</v>
      </c>
      <c r="H698" s="146">
        <v>23.5</v>
      </c>
      <c r="I698" s="146">
        <v>24.1</v>
      </c>
      <c r="J698" s="146">
        <v>20</v>
      </c>
      <c r="K698" s="146">
        <v>0.3</v>
      </c>
      <c r="L698" s="146">
        <v>0.35</v>
      </c>
      <c r="M698" s="146">
        <f t="shared" si="32"/>
        <v>6</v>
      </c>
      <c r="N698" s="146">
        <f t="shared" si="34"/>
        <v>4212</v>
      </c>
    </row>
    <row r="699" spans="1:14">
      <c r="A699" s="146">
        <f t="shared" si="33"/>
        <v>5.8166666666667455</v>
      </c>
      <c r="B699" s="144">
        <v>44711</v>
      </c>
      <c r="C699" s="145">
        <v>0.64749999999999996</v>
      </c>
      <c r="D699" s="146">
        <v>0.4</v>
      </c>
      <c r="E699" s="146">
        <v>0</v>
      </c>
      <c r="F699" s="146">
        <v>177.2</v>
      </c>
      <c r="G699" s="146">
        <v>23.4</v>
      </c>
      <c r="H699" s="146">
        <v>23.4</v>
      </c>
      <c r="I699" s="146">
        <v>24.1</v>
      </c>
      <c r="J699" s="146">
        <v>20</v>
      </c>
      <c r="K699" s="146">
        <v>0.3</v>
      </c>
      <c r="L699" s="146">
        <v>0.35099999999999998</v>
      </c>
      <c r="M699" s="146">
        <f t="shared" si="32"/>
        <v>6</v>
      </c>
      <c r="N699" s="146">
        <f t="shared" si="34"/>
        <v>4215</v>
      </c>
    </row>
    <row r="700" spans="1:14">
      <c r="A700" s="146">
        <f t="shared" si="33"/>
        <v>5.8250000000000792</v>
      </c>
      <c r="B700" s="144">
        <v>44711</v>
      </c>
      <c r="C700" s="145">
        <v>0.64784722222222224</v>
      </c>
      <c r="D700" s="146">
        <v>0</v>
      </c>
      <c r="E700" s="146">
        <v>0</v>
      </c>
      <c r="F700" s="146">
        <v>177.2</v>
      </c>
      <c r="G700" s="146">
        <v>23.4</v>
      </c>
      <c r="H700" s="146">
        <v>23.5</v>
      </c>
      <c r="I700" s="146">
        <v>24.1</v>
      </c>
      <c r="J700" s="146">
        <v>20</v>
      </c>
      <c r="K700" s="146">
        <v>0.3</v>
      </c>
      <c r="L700" s="146">
        <v>0.35099999999999998</v>
      </c>
      <c r="M700" s="146">
        <f t="shared" si="32"/>
        <v>6</v>
      </c>
      <c r="N700" s="146">
        <f t="shared" si="34"/>
        <v>4218</v>
      </c>
    </row>
    <row r="701" spans="1:14">
      <c r="A701" s="146">
        <f t="shared" si="33"/>
        <v>5.833333333333413</v>
      </c>
      <c r="B701" s="144">
        <v>44711</v>
      </c>
      <c r="C701" s="145">
        <v>0.64819444444444441</v>
      </c>
      <c r="D701" s="146">
        <v>0</v>
      </c>
      <c r="E701" s="146">
        <v>0.6</v>
      </c>
      <c r="F701" s="146">
        <v>177.2</v>
      </c>
      <c r="G701" s="146">
        <v>23.4</v>
      </c>
      <c r="H701" s="146">
        <v>23.5</v>
      </c>
      <c r="I701" s="146">
        <v>24.1</v>
      </c>
      <c r="J701" s="146">
        <v>20</v>
      </c>
      <c r="K701" s="146">
        <v>0.2</v>
      </c>
      <c r="L701" s="146">
        <v>0.35099999999999998</v>
      </c>
      <c r="M701" s="146">
        <f t="shared" si="32"/>
        <v>4</v>
      </c>
      <c r="N701" s="146">
        <f t="shared" si="34"/>
        <v>4220</v>
      </c>
    </row>
    <row r="702" spans="1:14">
      <c r="A702" s="146">
        <f t="shared" si="33"/>
        <v>5.8416666666667467</v>
      </c>
      <c r="B702" s="144">
        <v>44711</v>
      </c>
      <c r="C702" s="145">
        <v>0.64854166666666668</v>
      </c>
      <c r="D702" s="146">
        <v>0</v>
      </c>
      <c r="E702" s="146">
        <v>0.6</v>
      </c>
      <c r="F702" s="146">
        <v>177.2</v>
      </c>
      <c r="G702" s="146">
        <v>23.4</v>
      </c>
      <c r="H702" s="146">
        <v>23.5</v>
      </c>
      <c r="I702" s="146">
        <v>24.2</v>
      </c>
      <c r="J702" s="146">
        <v>20</v>
      </c>
      <c r="K702" s="146">
        <v>0.2</v>
      </c>
      <c r="L702" s="146">
        <v>0.35099999999999998</v>
      </c>
      <c r="M702" s="146">
        <f t="shared" si="32"/>
        <v>4</v>
      </c>
      <c r="N702" s="146">
        <f t="shared" si="34"/>
        <v>4222</v>
      </c>
    </row>
    <row r="703" spans="1:14">
      <c r="A703" s="146">
        <f t="shared" si="33"/>
        <v>5.8500000000000805</v>
      </c>
      <c r="B703" s="144">
        <v>44711</v>
      </c>
      <c r="C703" s="145">
        <v>0.64888888888888896</v>
      </c>
      <c r="D703" s="146">
        <v>0.4</v>
      </c>
      <c r="E703" s="146">
        <v>0.6</v>
      </c>
      <c r="F703" s="146">
        <v>177.2</v>
      </c>
      <c r="G703" s="146">
        <v>23.3</v>
      </c>
      <c r="H703" s="146">
        <v>23.5</v>
      </c>
      <c r="I703" s="146">
        <v>24.1</v>
      </c>
      <c r="J703" s="146">
        <v>20</v>
      </c>
      <c r="K703" s="146">
        <v>0.2</v>
      </c>
      <c r="L703" s="146">
        <v>0.35099999999999998</v>
      </c>
      <c r="M703" s="146">
        <f t="shared" si="32"/>
        <v>4</v>
      </c>
      <c r="N703" s="146">
        <f t="shared" si="34"/>
        <v>4224</v>
      </c>
    </row>
    <row r="704" spans="1:14">
      <c r="A704" s="146">
        <f t="shared" si="33"/>
        <v>5.8583333333334142</v>
      </c>
      <c r="B704" s="144">
        <v>44711</v>
      </c>
      <c r="C704" s="145">
        <v>0.64923611111111112</v>
      </c>
      <c r="D704" s="146">
        <v>0</v>
      </c>
      <c r="E704" s="146">
        <v>0</v>
      </c>
      <c r="F704" s="146">
        <v>177.2</v>
      </c>
      <c r="G704" s="146">
        <v>23.4</v>
      </c>
      <c r="H704" s="146">
        <v>23.4</v>
      </c>
      <c r="I704" s="146">
        <v>24.1</v>
      </c>
      <c r="J704" s="146">
        <v>20</v>
      </c>
      <c r="K704" s="146">
        <v>0.2</v>
      </c>
      <c r="L704" s="146">
        <v>0.35199999999999998</v>
      </c>
      <c r="M704" s="146">
        <f t="shared" si="32"/>
        <v>4</v>
      </c>
      <c r="N704" s="146">
        <f t="shared" si="34"/>
        <v>4226</v>
      </c>
    </row>
    <row r="705" spans="1:14">
      <c r="A705" s="146">
        <f t="shared" si="33"/>
        <v>5.866666666666748</v>
      </c>
      <c r="B705" s="144">
        <v>44711</v>
      </c>
      <c r="C705" s="145">
        <v>0.64958333333333329</v>
      </c>
      <c r="D705" s="146">
        <v>0</v>
      </c>
      <c r="E705" s="146">
        <v>0</v>
      </c>
      <c r="F705" s="146">
        <v>177.2</v>
      </c>
      <c r="G705" s="146">
        <v>23.5</v>
      </c>
      <c r="H705" s="146">
        <v>23.5</v>
      </c>
      <c r="I705" s="146">
        <v>24.1</v>
      </c>
      <c r="J705" s="146">
        <v>20</v>
      </c>
      <c r="K705" s="146">
        <v>0.2</v>
      </c>
      <c r="L705" s="146">
        <v>0.35199999999999998</v>
      </c>
      <c r="M705" s="146">
        <f t="shared" si="32"/>
        <v>4</v>
      </c>
      <c r="N705" s="146">
        <f t="shared" si="34"/>
        <v>4228</v>
      </c>
    </row>
    <row r="706" spans="1:14">
      <c r="A706" s="146">
        <f t="shared" si="33"/>
        <v>5.8750000000000817</v>
      </c>
      <c r="B706" s="144">
        <v>44711</v>
      </c>
      <c r="C706" s="145">
        <v>0.64993055555555557</v>
      </c>
      <c r="D706" s="146">
        <v>0</v>
      </c>
      <c r="E706" s="146">
        <v>0.6</v>
      </c>
      <c r="F706" s="146">
        <v>177.2</v>
      </c>
      <c r="G706" s="146">
        <v>23.5</v>
      </c>
      <c r="H706" s="146">
        <v>23.4</v>
      </c>
      <c r="I706" s="146">
        <v>24.1</v>
      </c>
      <c r="J706" s="146">
        <v>20</v>
      </c>
      <c r="K706" s="146">
        <v>0.2</v>
      </c>
      <c r="L706" s="146">
        <v>0.35199999999999998</v>
      </c>
      <c r="M706" s="146">
        <f t="shared" si="32"/>
        <v>4</v>
      </c>
      <c r="N706" s="146">
        <f t="shared" si="34"/>
        <v>4230</v>
      </c>
    </row>
    <row r="707" spans="1:14">
      <c r="A707" s="146">
        <f t="shared" si="33"/>
        <v>5.8833333333334155</v>
      </c>
      <c r="B707" s="144">
        <v>44711</v>
      </c>
      <c r="C707" s="145">
        <v>0.65027777777777784</v>
      </c>
      <c r="D707" s="146">
        <v>0</v>
      </c>
      <c r="E707" s="146">
        <v>0</v>
      </c>
      <c r="F707" s="146">
        <v>177.2</v>
      </c>
      <c r="G707" s="146">
        <v>23.4</v>
      </c>
      <c r="H707" s="146">
        <v>23.5</v>
      </c>
      <c r="I707" s="146">
        <v>24.1</v>
      </c>
      <c r="J707" s="146">
        <v>20</v>
      </c>
      <c r="K707" s="146">
        <v>0.2</v>
      </c>
      <c r="L707" s="146">
        <v>0.35199999999999998</v>
      </c>
      <c r="M707" s="146">
        <f t="shared" ref="M707:M740" si="35">J707*K707</f>
        <v>4</v>
      </c>
      <c r="N707" s="146">
        <f t="shared" si="34"/>
        <v>4232</v>
      </c>
    </row>
    <row r="708" spans="1:14">
      <c r="A708" s="146">
        <f t="shared" ref="A708:A771" si="36">A707+30/3600</f>
        <v>5.8916666666667492</v>
      </c>
      <c r="B708" s="144">
        <v>44711</v>
      </c>
      <c r="C708" s="145">
        <v>0.65062500000000001</v>
      </c>
      <c r="D708" s="146">
        <v>0</v>
      </c>
      <c r="E708" s="146">
        <v>0.6</v>
      </c>
      <c r="F708" s="146">
        <v>177.2</v>
      </c>
      <c r="G708" s="146">
        <v>23.4</v>
      </c>
      <c r="H708" s="146">
        <v>23.5</v>
      </c>
      <c r="I708" s="146">
        <v>24.1</v>
      </c>
      <c r="J708" s="146">
        <v>20</v>
      </c>
      <c r="K708" s="146">
        <v>0.2</v>
      </c>
      <c r="L708" s="146">
        <v>0.35199999999999998</v>
      </c>
      <c r="M708" s="146">
        <f t="shared" si="35"/>
        <v>4</v>
      </c>
      <c r="N708" s="146">
        <f t="shared" ref="N708:N771" si="37">K708*10+N707</f>
        <v>4234</v>
      </c>
    </row>
    <row r="709" spans="1:14">
      <c r="A709" s="146">
        <f t="shared" si="36"/>
        <v>5.900000000000083</v>
      </c>
      <c r="B709" s="144">
        <v>44711</v>
      </c>
      <c r="C709" s="145">
        <v>0.65097222222222217</v>
      </c>
      <c r="D709" s="146">
        <v>0</v>
      </c>
      <c r="E709" s="146">
        <v>0</v>
      </c>
      <c r="F709" s="146">
        <v>177.2</v>
      </c>
      <c r="G709" s="146">
        <v>23.4</v>
      </c>
      <c r="H709" s="146">
        <v>23.5</v>
      </c>
      <c r="I709" s="146">
        <v>24.1</v>
      </c>
      <c r="J709" s="146">
        <v>20</v>
      </c>
      <c r="K709" s="146">
        <v>0.2</v>
      </c>
      <c r="L709" s="146">
        <v>0.35199999999999998</v>
      </c>
      <c r="M709" s="146">
        <f t="shared" si="35"/>
        <v>4</v>
      </c>
      <c r="N709" s="146">
        <f t="shared" si="37"/>
        <v>4236</v>
      </c>
    </row>
    <row r="710" spans="1:14">
      <c r="A710" s="146">
        <f t="shared" si="36"/>
        <v>5.9083333333334167</v>
      </c>
      <c r="B710" s="144">
        <v>44711</v>
      </c>
      <c r="C710" s="145">
        <v>0.65131944444444445</v>
      </c>
      <c r="D710" s="146">
        <v>0</v>
      </c>
      <c r="E710" s="146">
        <v>0.6</v>
      </c>
      <c r="F710" s="146">
        <v>177.2</v>
      </c>
      <c r="G710" s="146">
        <v>23.4</v>
      </c>
      <c r="H710" s="146">
        <v>23.5</v>
      </c>
      <c r="I710" s="146">
        <v>24</v>
      </c>
      <c r="J710" s="146">
        <v>20</v>
      </c>
      <c r="K710" s="146">
        <v>0.2</v>
      </c>
      <c r="L710" s="146">
        <v>0.35299999999999998</v>
      </c>
      <c r="M710" s="146">
        <f t="shared" si="35"/>
        <v>4</v>
      </c>
      <c r="N710" s="146">
        <f t="shared" si="37"/>
        <v>4238</v>
      </c>
    </row>
    <row r="711" spans="1:14">
      <c r="A711" s="146">
        <f t="shared" si="36"/>
        <v>5.9166666666667505</v>
      </c>
      <c r="B711" s="144">
        <v>44711</v>
      </c>
      <c r="C711" s="145">
        <v>0.65166666666666673</v>
      </c>
      <c r="D711" s="146">
        <v>0</v>
      </c>
      <c r="E711" s="146">
        <v>0</v>
      </c>
      <c r="F711" s="146">
        <v>177.2</v>
      </c>
      <c r="G711" s="146">
        <v>23.4</v>
      </c>
      <c r="H711" s="146">
        <v>23.5</v>
      </c>
      <c r="I711" s="146">
        <v>24</v>
      </c>
      <c r="J711" s="146">
        <v>20</v>
      </c>
      <c r="K711" s="146">
        <v>0.2</v>
      </c>
      <c r="L711" s="146">
        <v>0.35299999999999998</v>
      </c>
      <c r="M711" s="146">
        <f t="shared" si="35"/>
        <v>4</v>
      </c>
      <c r="N711" s="146">
        <f t="shared" si="37"/>
        <v>4240</v>
      </c>
    </row>
    <row r="712" spans="1:14">
      <c r="A712" s="146">
        <f t="shared" si="36"/>
        <v>5.9250000000000842</v>
      </c>
      <c r="B712" s="144">
        <v>44711</v>
      </c>
      <c r="C712" s="145">
        <v>0.65201388888888889</v>
      </c>
      <c r="D712" s="146">
        <v>0</v>
      </c>
      <c r="E712" s="146">
        <v>0</v>
      </c>
      <c r="F712" s="146">
        <v>177.2</v>
      </c>
      <c r="G712" s="146">
        <v>23.3</v>
      </c>
      <c r="H712" s="146">
        <v>23.4</v>
      </c>
      <c r="I712" s="146">
        <v>24</v>
      </c>
      <c r="J712" s="146">
        <v>20</v>
      </c>
      <c r="K712" s="146">
        <v>0.2</v>
      </c>
      <c r="L712" s="146">
        <v>0.35299999999999998</v>
      </c>
      <c r="M712" s="146">
        <f t="shared" si="35"/>
        <v>4</v>
      </c>
      <c r="N712" s="146">
        <f t="shared" si="37"/>
        <v>4242</v>
      </c>
    </row>
    <row r="713" spans="1:14">
      <c r="A713" s="146">
        <f t="shared" si="36"/>
        <v>5.9333333333334179</v>
      </c>
      <c r="B713" s="144">
        <v>44711</v>
      </c>
      <c r="C713" s="145">
        <v>0.65236111111111106</v>
      </c>
      <c r="D713" s="146">
        <v>0</v>
      </c>
      <c r="E713" s="146">
        <v>0.6</v>
      </c>
      <c r="F713" s="146">
        <v>176.6</v>
      </c>
      <c r="G713" s="146">
        <v>23.4</v>
      </c>
      <c r="H713" s="146">
        <v>23.5</v>
      </c>
      <c r="I713" s="146">
        <v>24</v>
      </c>
      <c r="J713" s="146">
        <v>20</v>
      </c>
      <c r="K713" s="146">
        <v>0.2</v>
      </c>
      <c r="L713" s="146">
        <v>0.35299999999999998</v>
      </c>
      <c r="M713" s="146">
        <f t="shared" si="35"/>
        <v>4</v>
      </c>
      <c r="N713" s="146">
        <f t="shared" si="37"/>
        <v>4244</v>
      </c>
    </row>
    <row r="714" spans="1:14">
      <c r="A714" s="146">
        <f t="shared" si="36"/>
        <v>5.9416666666667517</v>
      </c>
      <c r="B714" s="144">
        <v>44711</v>
      </c>
      <c r="C714" s="145">
        <v>0.65270833333333333</v>
      </c>
      <c r="D714" s="146">
        <v>0</v>
      </c>
      <c r="E714" s="146">
        <v>0</v>
      </c>
      <c r="F714" s="146">
        <v>176.6</v>
      </c>
      <c r="G714" s="146">
        <v>23.4</v>
      </c>
      <c r="H714" s="146">
        <v>23.4</v>
      </c>
      <c r="I714" s="146">
        <v>24</v>
      </c>
      <c r="J714" s="146">
        <v>20</v>
      </c>
      <c r="K714" s="146">
        <v>0.2</v>
      </c>
      <c r="L714" s="146">
        <v>0.35299999999999998</v>
      </c>
      <c r="M714" s="146">
        <f t="shared" si="35"/>
        <v>4</v>
      </c>
      <c r="N714" s="146">
        <f t="shared" si="37"/>
        <v>4246</v>
      </c>
    </row>
    <row r="715" spans="1:14">
      <c r="A715" s="146">
        <f t="shared" si="36"/>
        <v>5.9500000000000854</v>
      </c>
      <c r="B715" s="144">
        <v>44711</v>
      </c>
      <c r="C715" s="145">
        <v>0.65305555555555561</v>
      </c>
      <c r="D715" s="146">
        <v>0</v>
      </c>
      <c r="E715" s="146">
        <v>0.6</v>
      </c>
      <c r="F715" s="146">
        <v>176.6</v>
      </c>
      <c r="G715" s="146">
        <v>23.4</v>
      </c>
      <c r="H715" s="146">
        <v>23.4</v>
      </c>
      <c r="I715" s="146">
        <v>24</v>
      </c>
      <c r="J715" s="146">
        <v>20</v>
      </c>
      <c r="K715" s="146">
        <v>0.2</v>
      </c>
      <c r="L715" s="146">
        <v>0.35299999999999998</v>
      </c>
      <c r="M715" s="146">
        <f t="shared" si="35"/>
        <v>4</v>
      </c>
      <c r="N715" s="146">
        <f t="shared" si="37"/>
        <v>4248</v>
      </c>
    </row>
    <row r="716" spans="1:14">
      <c r="A716" s="146">
        <f t="shared" si="36"/>
        <v>5.9583333333334192</v>
      </c>
      <c r="B716" s="144">
        <v>44711</v>
      </c>
      <c r="C716" s="145">
        <v>0.65340277777777778</v>
      </c>
      <c r="D716" s="146">
        <v>0</v>
      </c>
      <c r="E716" s="146">
        <v>0.6</v>
      </c>
      <c r="F716" s="146">
        <v>176.6</v>
      </c>
      <c r="G716" s="146">
        <v>23.4</v>
      </c>
      <c r="H716" s="146">
        <v>23.5</v>
      </c>
      <c r="I716" s="146">
        <v>24.1</v>
      </c>
      <c r="J716" s="146">
        <v>20</v>
      </c>
      <c r="K716" s="146">
        <v>0.2</v>
      </c>
      <c r="L716" s="146">
        <v>0.35399999999999998</v>
      </c>
      <c r="M716" s="146">
        <f t="shared" si="35"/>
        <v>4</v>
      </c>
      <c r="N716" s="146">
        <f t="shared" si="37"/>
        <v>4250</v>
      </c>
    </row>
    <row r="717" spans="1:14">
      <c r="A717" s="146">
        <f t="shared" si="36"/>
        <v>5.9666666666667529</v>
      </c>
      <c r="B717" s="144">
        <v>44711</v>
      </c>
      <c r="C717" s="145">
        <v>0.65374999999999994</v>
      </c>
      <c r="D717" s="146">
        <v>0</v>
      </c>
      <c r="E717" s="146">
        <v>0.6</v>
      </c>
      <c r="F717" s="146">
        <v>176.6</v>
      </c>
      <c r="G717" s="146">
        <v>23.4</v>
      </c>
      <c r="H717" s="146">
        <v>23.4</v>
      </c>
      <c r="I717" s="146">
        <v>24</v>
      </c>
      <c r="J717" s="146">
        <v>20</v>
      </c>
      <c r="K717" s="146">
        <v>0.2</v>
      </c>
      <c r="L717" s="146">
        <v>0.35399999999999998</v>
      </c>
      <c r="M717" s="146">
        <f t="shared" si="35"/>
        <v>4</v>
      </c>
      <c r="N717" s="146">
        <f t="shared" si="37"/>
        <v>4252</v>
      </c>
    </row>
    <row r="718" spans="1:14">
      <c r="A718" s="146">
        <f t="shared" si="36"/>
        <v>5.9750000000000867</v>
      </c>
      <c r="B718" s="144">
        <v>44711</v>
      </c>
      <c r="C718" s="145">
        <v>0.65410879629629626</v>
      </c>
      <c r="D718" s="146">
        <v>0</v>
      </c>
      <c r="E718" s="146">
        <v>0</v>
      </c>
      <c r="F718" s="146">
        <v>176.6</v>
      </c>
      <c r="G718" s="146">
        <v>23.4</v>
      </c>
      <c r="H718" s="146">
        <v>23.4</v>
      </c>
      <c r="I718" s="146">
        <v>24.1</v>
      </c>
      <c r="J718" s="146">
        <v>20</v>
      </c>
      <c r="K718" s="146">
        <v>0.2</v>
      </c>
      <c r="L718" s="146">
        <v>0.35399999999999998</v>
      </c>
      <c r="M718" s="146">
        <f t="shared" si="35"/>
        <v>4</v>
      </c>
      <c r="N718" s="146">
        <f t="shared" si="37"/>
        <v>4254</v>
      </c>
    </row>
    <row r="719" spans="1:14">
      <c r="A719" s="146">
        <f t="shared" si="36"/>
        <v>5.9833333333334204</v>
      </c>
      <c r="B719" s="144">
        <v>44711</v>
      </c>
      <c r="C719" s="145">
        <v>0.65445601851851853</v>
      </c>
      <c r="D719" s="146">
        <v>0</v>
      </c>
      <c r="E719" s="146">
        <v>0.6</v>
      </c>
      <c r="F719" s="146">
        <v>176.6</v>
      </c>
      <c r="G719" s="146">
        <v>23.4</v>
      </c>
      <c r="H719" s="146">
        <v>23.4</v>
      </c>
      <c r="I719" s="146">
        <v>24</v>
      </c>
      <c r="J719" s="146">
        <v>20</v>
      </c>
      <c r="K719" s="146">
        <v>0.2</v>
      </c>
      <c r="L719" s="146">
        <v>0.35399999999999998</v>
      </c>
      <c r="M719" s="146">
        <f t="shared" si="35"/>
        <v>4</v>
      </c>
      <c r="N719" s="146">
        <f t="shared" si="37"/>
        <v>4256</v>
      </c>
    </row>
    <row r="720" spans="1:14">
      <c r="A720" s="146">
        <f t="shared" si="36"/>
        <v>5.9916666666667542</v>
      </c>
      <c r="B720" s="144">
        <v>44711</v>
      </c>
      <c r="C720" s="145">
        <v>0.65480324074074081</v>
      </c>
      <c r="D720" s="146">
        <v>0</v>
      </c>
      <c r="E720" s="146">
        <v>0</v>
      </c>
      <c r="F720" s="146">
        <v>176.6</v>
      </c>
      <c r="G720" s="146">
        <v>23.3</v>
      </c>
      <c r="H720" s="146">
        <v>23.5</v>
      </c>
      <c r="I720" s="146">
        <v>24</v>
      </c>
      <c r="J720" s="146">
        <v>20</v>
      </c>
      <c r="K720" s="146">
        <v>0.2</v>
      </c>
      <c r="L720" s="146">
        <v>0.35399999999999998</v>
      </c>
      <c r="M720" s="146">
        <f t="shared" si="35"/>
        <v>4</v>
      </c>
      <c r="N720" s="146">
        <f t="shared" si="37"/>
        <v>4258</v>
      </c>
    </row>
    <row r="721" spans="1:14">
      <c r="A721" s="146">
        <f t="shared" si="36"/>
        <v>6.0000000000000879</v>
      </c>
      <c r="B721" s="144">
        <v>44711</v>
      </c>
      <c r="C721" s="145">
        <v>0.65515046296296298</v>
      </c>
      <c r="D721" s="146">
        <v>0</v>
      </c>
      <c r="E721" s="146">
        <v>0</v>
      </c>
      <c r="F721" s="146">
        <v>176.6</v>
      </c>
      <c r="G721" s="146">
        <v>23.3</v>
      </c>
      <c r="H721" s="146">
        <v>23.4</v>
      </c>
      <c r="I721" s="146">
        <v>24</v>
      </c>
      <c r="J721" s="146">
        <v>20</v>
      </c>
      <c r="K721" s="146">
        <v>0.2</v>
      </c>
      <c r="L721" s="146">
        <v>0.35399999999999998</v>
      </c>
      <c r="M721" s="146">
        <f t="shared" si="35"/>
        <v>4</v>
      </c>
      <c r="N721" s="146">
        <f t="shared" si="37"/>
        <v>4260</v>
      </c>
    </row>
    <row r="722" spans="1:14">
      <c r="A722" s="146">
        <f t="shared" si="36"/>
        <v>6.0083333333334217</v>
      </c>
      <c r="B722" s="144">
        <v>44711</v>
      </c>
      <c r="C722" s="145">
        <v>0.65549768518518514</v>
      </c>
      <c r="D722" s="146">
        <v>0</v>
      </c>
      <c r="E722" s="146">
        <v>0</v>
      </c>
      <c r="F722" s="146">
        <v>176.6</v>
      </c>
      <c r="G722" s="146">
        <v>23.4</v>
      </c>
      <c r="H722" s="146">
        <v>23.4</v>
      </c>
      <c r="I722" s="146">
        <v>24</v>
      </c>
      <c r="J722" s="146">
        <v>20</v>
      </c>
      <c r="K722" s="146">
        <v>0.2</v>
      </c>
      <c r="L722" s="146">
        <v>0.35499999999999998</v>
      </c>
      <c r="M722" s="146">
        <f t="shared" si="35"/>
        <v>4</v>
      </c>
      <c r="N722" s="146">
        <f t="shared" si="37"/>
        <v>4262</v>
      </c>
    </row>
    <row r="723" spans="1:14">
      <c r="A723" s="146">
        <f t="shared" si="36"/>
        <v>6.0166666666667554</v>
      </c>
      <c r="B723" s="144">
        <v>44711</v>
      </c>
      <c r="C723" s="145">
        <v>0.65584490740740742</v>
      </c>
      <c r="D723" s="146">
        <v>0</v>
      </c>
      <c r="E723" s="146">
        <v>0</v>
      </c>
      <c r="F723" s="146">
        <v>176.6</v>
      </c>
      <c r="G723" s="146">
        <v>23.4</v>
      </c>
      <c r="H723" s="146">
        <v>23.4</v>
      </c>
      <c r="I723" s="146">
        <v>24</v>
      </c>
      <c r="J723" s="146">
        <v>20</v>
      </c>
      <c r="K723" s="146">
        <v>0.2</v>
      </c>
      <c r="L723" s="146">
        <v>0.35499999999999998</v>
      </c>
      <c r="M723" s="146">
        <f t="shared" si="35"/>
        <v>4</v>
      </c>
      <c r="N723" s="146">
        <f t="shared" si="37"/>
        <v>4264</v>
      </c>
    </row>
    <row r="724" spans="1:14">
      <c r="A724" s="146">
        <f t="shared" si="36"/>
        <v>6.0250000000000892</v>
      </c>
      <c r="B724" s="144">
        <v>44711</v>
      </c>
      <c r="C724" s="145">
        <v>0.65619212962962969</v>
      </c>
      <c r="D724" s="146">
        <v>0</v>
      </c>
      <c r="E724" s="146">
        <v>0</v>
      </c>
      <c r="F724" s="146">
        <v>176.6</v>
      </c>
      <c r="G724" s="146">
        <v>23.3</v>
      </c>
      <c r="H724" s="146">
        <v>23.4</v>
      </c>
      <c r="I724" s="146">
        <v>24</v>
      </c>
      <c r="J724" s="146">
        <v>20</v>
      </c>
      <c r="K724" s="146">
        <v>0.2</v>
      </c>
      <c r="L724" s="146">
        <v>0.35499999999999998</v>
      </c>
      <c r="M724" s="146">
        <f t="shared" si="35"/>
        <v>4</v>
      </c>
      <c r="N724" s="146">
        <f t="shared" si="37"/>
        <v>4266</v>
      </c>
    </row>
    <row r="725" spans="1:14">
      <c r="A725" s="146">
        <f t="shared" si="36"/>
        <v>6.0333333333334229</v>
      </c>
      <c r="B725" s="144">
        <v>44711</v>
      </c>
      <c r="C725" s="145">
        <v>0.65653935185185186</v>
      </c>
      <c r="D725" s="146">
        <v>0</v>
      </c>
      <c r="E725" s="146">
        <v>0.6</v>
      </c>
      <c r="F725" s="146">
        <v>176.6</v>
      </c>
      <c r="G725" s="146">
        <v>23.3</v>
      </c>
      <c r="H725" s="146">
        <v>23.4</v>
      </c>
      <c r="I725" s="146">
        <v>24</v>
      </c>
      <c r="J725" s="146">
        <v>20</v>
      </c>
      <c r="K725" s="146">
        <v>0.2</v>
      </c>
      <c r="L725" s="146">
        <v>0.35499999999999998</v>
      </c>
      <c r="M725" s="146">
        <f t="shared" si="35"/>
        <v>4</v>
      </c>
      <c r="N725" s="146">
        <f t="shared" si="37"/>
        <v>4268</v>
      </c>
    </row>
    <row r="726" spans="1:14">
      <c r="A726" s="146">
        <f t="shared" si="36"/>
        <v>6.0416666666667567</v>
      </c>
      <c r="B726" s="144">
        <v>44711</v>
      </c>
      <c r="C726" s="145">
        <v>0.65688657407407403</v>
      </c>
      <c r="D726" s="146">
        <v>0</v>
      </c>
      <c r="E726" s="146">
        <v>0</v>
      </c>
      <c r="F726" s="146">
        <v>176.6</v>
      </c>
      <c r="G726" s="146">
        <v>23.3</v>
      </c>
      <c r="H726" s="146">
        <v>23.5</v>
      </c>
      <c r="I726" s="146">
        <v>23.9</v>
      </c>
      <c r="J726" s="146">
        <v>20</v>
      </c>
      <c r="K726" s="146">
        <v>0.2</v>
      </c>
      <c r="L726" s="146">
        <v>0.35499999999999998</v>
      </c>
      <c r="M726" s="146">
        <f t="shared" si="35"/>
        <v>4</v>
      </c>
      <c r="N726" s="146">
        <f t="shared" si="37"/>
        <v>4270</v>
      </c>
    </row>
    <row r="727" spans="1:14">
      <c r="A727" s="146">
        <f t="shared" si="36"/>
        <v>6.0500000000000904</v>
      </c>
      <c r="B727" s="144">
        <v>44711</v>
      </c>
      <c r="C727" s="145">
        <v>0.6572337962962963</v>
      </c>
      <c r="D727" s="146">
        <v>0</v>
      </c>
      <c r="E727" s="146">
        <v>0.6</v>
      </c>
      <c r="F727" s="146">
        <v>175.9</v>
      </c>
      <c r="G727" s="146">
        <v>23.4</v>
      </c>
      <c r="H727" s="146">
        <v>23.4</v>
      </c>
      <c r="I727" s="146">
        <v>24</v>
      </c>
      <c r="J727" s="146">
        <v>20</v>
      </c>
      <c r="K727" s="146">
        <v>0.2</v>
      </c>
      <c r="L727" s="146">
        <v>0.35499999999999998</v>
      </c>
      <c r="M727" s="146">
        <f t="shared" si="35"/>
        <v>4</v>
      </c>
      <c r="N727" s="146">
        <f t="shared" si="37"/>
        <v>4272</v>
      </c>
    </row>
    <row r="728" spans="1:14">
      <c r="A728" s="146">
        <f t="shared" si="36"/>
        <v>6.0583333333334242</v>
      </c>
      <c r="B728" s="144">
        <v>44711</v>
      </c>
      <c r="C728" s="145">
        <v>0.65758101851851858</v>
      </c>
      <c r="D728" s="146">
        <v>0</v>
      </c>
      <c r="E728" s="146">
        <v>0.6</v>
      </c>
      <c r="F728" s="146">
        <v>175.9</v>
      </c>
      <c r="G728" s="146">
        <v>23.3</v>
      </c>
      <c r="H728" s="146">
        <v>23.3</v>
      </c>
      <c r="I728" s="146">
        <v>24</v>
      </c>
      <c r="J728" s="146">
        <v>20</v>
      </c>
      <c r="K728" s="146">
        <v>0.2</v>
      </c>
      <c r="L728" s="146">
        <v>0.35599999999999998</v>
      </c>
      <c r="M728" s="146">
        <f t="shared" si="35"/>
        <v>4</v>
      </c>
      <c r="N728" s="146">
        <f t="shared" si="37"/>
        <v>4274</v>
      </c>
    </row>
    <row r="729" spans="1:14">
      <c r="A729" s="146">
        <f t="shared" si="36"/>
        <v>6.0666666666667579</v>
      </c>
      <c r="B729" s="144">
        <v>44711</v>
      </c>
      <c r="C729" s="145">
        <v>0.65792824074074074</v>
      </c>
      <c r="D729" s="146">
        <v>0</v>
      </c>
      <c r="E729" s="146">
        <v>0</v>
      </c>
      <c r="F729" s="146">
        <v>175.9</v>
      </c>
      <c r="G729" s="146">
        <v>23.3</v>
      </c>
      <c r="H729" s="146">
        <v>23.5</v>
      </c>
      <c r="I729" s="146">
        <v>24</v>
      </c>
      <c r="J729" s="146">
        <v>20</v>
      </c>
      <c r="K729" s="146">
        <v>0.2</v>
      </c>
      <c r="L729" s="146">
        <v>0.35599999999999998</v>
      </c>
      <c r="M729" s="146">
        <f t="shared" si="35"/>
        <v>4</v>
      </c>
      <c r="N729" s="146">
        <f t="shared" si="37"/>
        <v>4276</v>
      </c>
    </row>
    <row r="730" spans="1:14">
      <c r="A730" s="146">
        <f t="shared" si="36"/>
        <v>6.0750000000000917</v>
      </c>
      <c r="B730" s="144">
        <v>44711</v>
      </c>
      <c r="C730" s="145">
        <v>0.65827546296296291</v>
      </c>
      <c r="D730" s="146">
        <v>0</v>
      </c>
      <c r="E730" s="146">
        <v>0</v>
      </c>
      <c r="F730" s="146">
        <v>175.9</v>
      </c>
      <c r="G730" s="146">
        <v>23.3</v>
      </c>
      <c r="H730" s="146">
        <v>23.4</v>
      </c>
      <c r="I730" s="146">
        <v>24</v>
      </c>
      <c r="J730" s="146">
        <v>20</v>
      </c>
      <c r="K730" s="146">
        <v>0.2</v>
      </c>
      <c r="L730" s="146">
        <v>0.35599999999999998</v>
      </c>
      <c r="M730" s="146">
        <f t="shared" si="35"/>
        <v>4</v>
      </c>
      <c r="N730" s="146">
        <f t="shared" si="37"/>
        <v>4278</v>
      </c>
    </row>
    <row r="731" spans="1:14">
      <c r="A731" s="146">
        <f t="shared" si="36"/>
        <v>6.0833333333334254</v>
      </c>
      <c r="B731" s="144">
        <v>44711</v>
      </c>
      <c r="C731" s="145">
        <v>0.65862268518518519</v>
      </c>
      <c r="D731" s="146">
        <v>0</v>
      </c>
      <c r="E731" s="146">
        <v>0.6</v>
      </c>
      <c r="F731" s="146">
        <v>175.9</v>
      </c>
      <c r="G731" s="146">
        <v>23.3</v>
      </c>
      <c r="H731" s="146">
        <v>23.4</v>
      </c>
      <c r="I731" s="146">
        <v>24</v>
      </c>
      <c r="J731" s="146">
        <v>20</v>
      </c>
      <c r="K731" s="146">
        <v>0.2</v>
      </c>
      <c r="L731" s="146">
        <v>0.35599999999999998</v>
      </c>
      <c r="M731" s="146">
        <f t="shared" si="35"/>
        <v>4</v>
      </c>
      <c r="N731" s="146">
        <f t="shared" si="37"/>
        <v>4280</v>
      </c>
    </row>
    <row r="732" spans="1:14">
      <c r="A732" s="146">
        <f t="shared" si="36"/>
        <v>6.0916666666667592</v>
      </c>
      <c r="B732" s="144">
        <v>44711</v>
      </c>
      <c r="C732" s="145">
        <v>0.65896990740740746</v>
      </c>
      <c r="D732" s="146">
        <v>0</v>
      </c>
      <c r="E732" s="146">
        <v>0.6</v>
      </c>
      <c r="F732" s="146">
        <v>175.9</v>
      </c>
      <c r="G732" s="146">
        <v>23.3</v>
      </c>
      <c r="H732" s="146">
        <v>23.4</v>
      </c>
      <c r="I732" s="146">
        <v>24</v>
      </c>
      <c r="J732" s="146">
        <v>20</v>
      </c>
      <c r="K732" s="146">
        <v>0.2</v>
      </c>
      <c r="L732" s="146">
        <v>0.35599999999999998</v>
      </c>
      <c r="M732" s="146">
        <f t="shared" si="35"/>
        <v>4</v>
      </c>
      <c r="N732" s="146">
        <f t="shared" si="37"/>
        <v>4282</v>
      </c>
    </row>
    <row r="733" spans="1:14">
      <c r="A733" s="146">
        <f t="shared" si="36"/>
        <v>6.1000000000000929</v>
      </c>
      <c r="B733" s="144">
        <v>44711</v>
      </c>
      <c r="C733" s="145">
        <v>0.65931712962962963</v>
      </c>
      <c r="D733" s="146">
        <v>0</v>
      </c>
      <c r="E733" s="146">
        <v>0.6</v>
      </c>
      <c r="F733" s="146">
        <v>175.9</v>
      </c>
      <c r="G733" s="146">
        <v>23.3</v>
      </c>
      <c r="H733" s="146">
        <v>23.3</v>
      </c>
      <c r="I733" s="146">
        <v>24</v>
      </c>
      <c r="J733" s="146">
        <v>20</v>
      </c>
      <c r="K733" s="146">
        <v>0.2</v>
      </c>
      <c r="L733" s="146">
        <v>0.35599999999999998</v>
      </c>
      <c r="M733" s="146">
        <f t="shared" si="35"/>
        <v>4</v>
      </c>
      <c r="N733" s="146">
        <f t="shared" si="37"/>
        <v>4284</v>
      </c>
    </row>
    <row r="734" spans="1:14">
      <c r="A734" s="146">
        <f t="shared" si="36"/>
        <v>6.1083333333334267</v>
      </c>
      <c r="B734" s="144">
        <v>44711</v>
      </c>
      <c r="C734" s="145">
        <v>0.65966435185185179</v>
      </c>
      <c r="D734" s="146">
        <v>0</v>
      </c>
      <c r="E734" s="146">
        <v>0</v>
      </c>
      <c r="F734" s="146">
        <v>175.9</v>
      </c>
      <c r="G734" s="146">
        <v>23.3</v>
      </c>
      <c r="H734" s="146">
        <v>23.4</v>
      </c>
      <c r="I734" s="146">
        <v>23.9</v>
      </c>
      <c r="J734" s="146">
        <v>20</v>
      </c>
      <c r="K734" s="146">
        <v>0.2</v>
      </c>
      <c r="L734" s="146">
        <v>0.35699999999999998</v>
      </c>
      <c r="M734" s="146">
        <f t="shared" si="35"/>
        <v>4</v>
      </c>
      <c r="N734" s="146">
        <f t="shared" si="37"/>
        <v>4286</v>
      </c>
    </row>
    <row r="735" spans="1:14">
      <c r="A735" s="146">
        <f t="shared" si="36"/>
        <v>6.1166666666667604</v>
      </c>
      <c r="B735" s="144">
        <v>44711</v>
      </c>
      <c r="C735" s="145">
        <v>0.66001157407407407</v>
      </c>
      <c r="D735" s="146">
        <v>0</v>
      </c>
      <c r="E735" s="146">
        <v>0.6</v>
      </c>
      <c r="F735" s="146">
        <v>175.9</v>
      </c>
      <c r="G735" s="146">
        <v>23.3</v>
      </c>
      <c r="H735" s="146">
        <v>23.4</v>
      </c>
      <c r="I735" s="146">
        <v>24</v>
      </c>
      <c r="J735" s="146">
        <v>20</v>
      </c>
      <c r="K735" s="146">
        <v>0.2</v>
      </c>
      <c r="L735" s="146">
        <v>0.35699999999999998</v>
      </c>
      <c r="M735" s="146">
        <f t="shared" si="35"/>
        <v>4</v>
      </c>
      <c r="N735" s="146">
        <f t="shared" si="37"/>
        <v>4288</v>
      </c>
    </row>
    <row r="736" spans="1:14">
      <c r="A736" s="146">
        <f t="shared" si="36"/>
        <v>6.1250000000000941</v>
      </c>
      <c r="B736" s="144">
        <v>44711</v>
      </c>
      <c r="C736" s="145">
        <v>0.66035879629629635</v>
      </c>
      <c r="D736" s="146">
        <v>0</v>
      </c>
      <c r="E736" s="146">
        <v>0</v>
      </c>
      <c r="F736" s="146">
        <v>175.9</v>
      </c>
      <c r="G736" s="146">
        <v>23.3</v>
      </c>
      <c r="H736" s="146">
        <v>23.4</v>
      </c>
      <c r="I736" s="146">
        <v>24</v>
      </c>
      <c r="J736" s="146">
        <v>20</v>
      </c>
      <c r="K736" s="146">
        <v>0.2</v>
      </c>
      <c r="L736" s="146">
        <v>0.35699999999999998</v>
      </c>
      <c r="M736" s="146">
        <f t="shared" si="35"/>
        <v>4</v>
      </c>
      <c r="N736" s="146">
        <f t="shared" si="37"/>
        <v>4290</v>
      </c>
    </row>
    <row r="737" spans="1:14">
      <c r="A737" s="146">
        <f t="shared" si="36"/>
        <v>6.1333333333334279</v>
      </c>
      <c r="B737" s="144">
        <v>44711</v>
      </c>
      <c r="C737" s="145">
        <v>0.66070601851851851</v>
      </c>
      <c r="D737" s="146">
        <v>0</v>
      </c>
      <c r="E737" s="146">
        <v>0.6</v>
      </c>
      <c r="F737" s="146">
        <v>175.9</v>
      </c>
      <c r="G737" s="146">
        <v>23.3</v>
      </c>
      <c r="H737" s="146">
        <v>23.4</v>
      </c>
      <c r="I737" s="146">
        <v>23.9</v>
      </c>
      <c r="J737" s="146">
        <v>20</v>
      </c>
      <c r="K737" s="146">
        <v>0.2</v>
      </c>
      <c r="L737" s="146">
        <v>0.35699999999999998</v>
      </c>
      <c r="M737" s="146">
        <f t="shared" si="35"/>
        <v>4</v>
      </c>
      <c r="N737" s="146">
        <f t="shared" si="37"/>
        <v>4292</v>
      </c>
    </row>
    <row r="738" spans="1:14">
      <c r="A738" s="146">
        <f t="shared" si="36"/>
        <v>6.1416666666667616</v>
      </c>
      <c r="B738" s="144">
        <v>44711</v>
      </c>
      <c r="C738" s="145">
        <v>0.66105324074074068</v>
      </c>
      <c r="D738" s="146">
        <v>0</v>
      </c>
      <c r="E738" s="146">
        <v>0</v>
      </c>
      <c r="F738" s="146">
        <v>175.3</v>
      </c>
      <c r="G738" s="146">
        <v>23.3</v>
      </c>
      <c r="H738" s="146">
        <v>23.4</v>
      </c>
      <c r="I738" s="146">
        <v>24</v>
      </c>
      <c r="J738" s="146">
        <v>20</v>
      </c>
      <c r="K738" s="146">
        <v>0.2</v>
      </c>
      <c r="L738" s="146">
        <v>0.35699999999999998</v>
      </c>
      <c r="M738" s="146">
        <f t="shared" si="35"/>
        <v>4</v>
      </c>
      <c r="N738" s="146">
        <f t="shared" si="37"/>
        <v>4294</v>
      </c>
    </row>
    <row r="739" spans="1:14">
      <c r="A739" s="146">
        <f t="shared" si="36"/>
        <v>6.1500000000000954</v>
      </c>
      <c r="B739" s="144">
        <v>44711</v>
      </c>
      <c r="C739" s="145">
        <v>0.66140046296296295</v>
      </c>
      <c r="D739" s="146">
        <v>0</v>
      </c>
      <c r="E739" s="146">
        <v>0</v>
      </c>
      <c r="F739" s="146">
        <v>175.3</v>
      </c>
      <c r="G739" s="146">
        <v>23.2</v>
      </c>
      <c r="H739" s="146">
        <v>23.4</v>
      </c>
      <c r="I739" s="146">
        <v>23.9</v>
      </c>
      <c r="J739" s="146">
        <v>20</v>
      </c>
      <c r="K739" s="146">
        <v>0.2</v>
      </c>
      <c r="L739" s="146">
        <v>0.35699999999999998</v>
      </c>
      <c r="M739" s="146">
        <f t="shared" si="35"/>
        <v>4</v>
      </c>
      <c r="N739" s="146">
        <f t="shared" si="37"/>
        <v>4296</v>
      </c>
    </row>
    <row r="740" spans="1:14">
      <c r="A740" s="146">
        <f t="shared" si="36"/>
        <v>6.1583333333334291</v>
      </c>
      <c r="B740" s="144">
        <v>44711</v>
      </c>
      <c r="C740" s="145">
        <v>0.66174768518518523</v>
      </c>
      <c r="D740" s="146">
        <v>0</v>
      </c>
      <c r="E740" s="146">
        <v>0.6</v>
      </c>
      <c r="F740" s="146">
        <v>175.3</v>
      </c>
      <c r="G740" s="146">
        <v>23.3</v>
      </c>
      <c r="H740" s="146">
        <v>23.4</v>
      </c>
      <c r="I740" s="146">
        <v>24</v>
      </c>
      <c r="J740" s="146">
        <v>20</v>
      </c>
      <c r="K740" s="146">
        <v>0.2</v>
      </c>
      <c r="L740" s="146">
        <v>0.35799999999999998</v>
      </c>
      <c r="M740" s="146">
        <f t="shared" si="35"/>
        <v>4</v>
      </c>
      <c r="N740" s="146">
        <f t="shared" si="37"/>
        <v>4298</v>
      </c>
    </row>
    <row r="741" spans="1:14">
      <c r="B741" s="144"/>
      <c r="C741" s="145"/>
      <c r="N741" s="146"/>
    </row>
    <row r="742" spans="1:14">
      <c r="B742" s="144"/>
      <c r="C742" s="145"/>
      <c r="N742" s="146"/>
    </row>
    <row r="743" spans="1:14">
      <c r="B743" s="144"/>
      <c r="C743" s="145"/>
      <c r="N743" s="146"/>
    </row>
    <row r="744" spans="1:14">
      <c r="B744" s="144"/>
      <c r="C744" s="145"/>
      <c r="N744" s="146"/>
    </row>
    <row r="745" spans="1:14">
      <c r="B745" s="144"/>
      <c r="C745" s="145"/>
      <c r="N745" s="146"/>
    </row>
    <row r="746" spans="1:14">
      <c r="B746" s="144"/>
      <c r="C746" s="145"/>
      <c r="N746" s="146"/>
    </row>
    <row r="747" spans="1:14">
      <c r="B747" s="144"/>
      <c r="C747" s="145"/>
      <c r="N747" s="146"/>
    </row>
    <row r="748" spans="1:14">
      <c r="B748" s="144"/>
      <c r="C748" s="145"/>
      <c r="N748" s="146"/>
    </row>
    <row r="749" spans="1:14">
      <c r="B749" s="144"/>
      <c r="C749" s="145"/>
      <c r="N749" s="146"/>
    </row>
    <row r="750" spans="1:14">
      <c r="B750" s="144"/>
      <c r="C750" s="145"/>
      <c r="N750" s="146"/>
    </row>
    <row r="751" spans="1:14">
      <c r="B751" s="144"/>
      <c r="C751" s="145"/>
      <c r="N751" s="146"/>
    </row>
    <row r="752" spans="1:14">
      <c r="B752" s="144"/>
      <c r="C752" s="145"/>
      <c r="N752" s="146"/>
    </row>
    <row r="753" spans="2:14">
      <c r="B753" s="144"/>
      <c r="C753" s="145"/>
      <c r="N753" s="146"/>
    </row>
    <row r="754" spans="2:14">
      <c r="B754" s="144"/>
      <c r="C754" s="145"/>
      <c r="N754" s="146"/>
    </row>
    <row r="755" spans="2:14">
      <c r="B755" s="144"/>
      <c r="C755" s="145"/>
      <c r="N755" s="146"/>
    </row>
    <row r="756" spans="2:14">
      <c r="B756" s="144"/>
      <c r="C756" s="145"/>
      <c r="N756" s="146"/>
    </row>
    <row r="757" spans="2:14">
      <c r="B757" s="144"/>
      <c r="C757" s="145"/>
      <c r="N757" s="146"/>
    </row>
    <row r="758" spans="2:14">
      <c r="B758" s="144"/>
      <c r="C758" s="145"/>
      <c r="N758" s="146"/>
    </row>
    <row r="759" spans="2:14">
      <c r="B759" s="144"/>
      <c r="C759" s="145"/>
      <c r="N759" s="146"/>
    </row>
    <row r="760" spans="2:14">
      <c r="B760" s="144"/>
      <c r="C760" s="145"/>
      <c r="N760" s="146"/>
    </row>
    <row r="761" spans="2:14">
      <c r="B761" s="144"/>
      <c r="C761" s="145"/>
      <c r="N761" s="146"/>
    </row>
    <row r="762" spans="2:14">
      <c r="B762" s="144"/>
      <c r="C762" s="145"/>
      <c r="N762" s="146"/>
    </row>
    <row r="763" spans="2:14">
      <c r="B763" s="144"/>
      <c r="C763" s="145"/>
      <c r="N763" s="146"/>
    </row>
    <row r="764" spans="2:14">
      <c r="B764" s="144"/>
      <c r="C764" s="145"/>
      <c r="N764" s="146"/>
    </row>
    <row r="765" spans="2:14">
      <c r="B765" s="144"/>
      <c r="C765" s="145"/>
      <c r="N765" s="146"/>
    </row>
    <row r="766" spans="2:14">
      <c r="B766" s="144"/>
      <c r="C766" s="145"/>
      <c r="N766" s="146"/>
    </row>
    <row r="767" spans="2:14">
      <c r="B767" s="144"/>
      <c r="C767" s="145"/>
      <c r="N767" s="146"/>
    </row>
    <row r="768" spans="2:14">
      <c r="B768" s="144"/>
      <c r="C768" s="145"/>
      <c r="N768" s="146"/>
    </row>
    <row r="769" spans="2:14">
      <c r="B769" s="144"/>
      <c r="C769" s="145"/>
      <c r="N769" s="146"/>
    </row>
    <row r="770" spans="2:14">
      <c r="B770" s="144"/>
      <c r="C770" s="145"/>
      <c r="N770" s="146"/>
    </row>
    <row r="771" spans="2:14">
      <c r="B771" s="144"/>
      <c r="C771" s="145"/>
      <c r="N771" s="146"/>
    </row>
    <row r="772" spans="2:14">
      <c r="B772" s="144"/>
      <c r="C772" s="145"/>
      <c r="N772" s="146"/>
    </row>
    <row r="773" spans="2:14">
      <c r="B773" s="144"/>
      <c r="C773" s="145"/>
      <c r="N773" s="146"/>
    </row>
    <row r="774" spans="2:14">
      <c r="B774" s="144"/>
      <c r="C774" s="145"/>
      <c r="N774" s="146"/>
    </row>
    <row r="775" spans="2:14">
      <c r="B775" s="144"/>
      <c r="C775" s="145"/>
      <c r="N775" s="146"/>
    </row>
    <row r="776" spans="2:14">
      <c r="B776" s="144"/>
      <c r="C776" s="145"/>
      <c r="N776" s="146"/>
    </row>
    <row r="777" spans="2:14">
      <c r="B777" s="144"/>
      <c r="C777" s="145"/>
      <c r="N777" s="146"/>
    </row>
    <row r="778" spans="2:14">
      <c r="B778" s="144"/>
      <c r="C778" s="145"/>
      <c r="N778" s="146"/>
    </row>
    <row r="779" spans="2:14">
      <c r="B779" s="144"/>
      <c r="C779" s="145"/>
      <c r="N779" s="146"/>
    </row>
    <row r="780" spans="2:14">
      <c r="B780" s="144"/>
      <c r="C780" s="145"/>
      <c r="N780" s="146"/>
    </row>
    <row r="781" spans="2:14">
      <c r="B781" s="144"/>
      <c r="C781" s="145"/>
      <c r="N781" s="146"/>
    </row>
    <row r="782" spans="2:14">
      <c r="B782" s="144"/>
      <c r="C782" s="145"/>
      <c r="N782" s="146"/>
    </row>
    <row r="783" spans="2:14">
      <c r="B783" s="144"/>
      <c r="C783" s="145"/>
      <c r="N783" s="146"/>
    </row>
    <row r="784" spans="2:14">
      <c r="B784" s="144"/>
      <c r="C784" s="145"/>
      <c r="N784" s="146"/>
    </row>
    <row r="785" spans="2:14">
      <c r="B785" s="144"/>
      <c r="C785" s="145"/>
      <c r="N785" s="146"/>
    </row>
    <row r="786" spans="2:14">
      <c r="B786" s="144"/>
      <c r="C786" s="145"/>
      <c r="N786" s="146"/>
    </row>
    <row r="787" spans="2:14">
      <c r="B787" s="144"/>
      <c r="C787" s="145"/>
      <c r="N787" s="146"/>
    </row>
    <row r="788" spans="2:14">
      <c r="B788" s="144"/>
      <c r="C788" s="145"/>
      <c r="N788" s="146"/>
    </row>
    <row r="789" spans="2:14">
      <c r="B789" s="144"/>
      <c r="C789" s="145"/>
      <c r="N789" s="146"/>
    </row>
    <row r="790" spans="2:14">
      <c r="B790" s="144"/>
      <c r="C790" s="145"/>
      <c r="N790" s="146"/>
    </row>
    <row r="791" spans="2:14">
      <c r="B791" s="144"/>
      <c r="C791" s="145"/>
      <c r="N791" s="146"/>
    </row>
    <row r="792" spans="2:14">
      <c r="B792" s="144"/>
      <c r="C792" s="145"/>
      <c r="N792" s="146"/>
    </row>
    <row r="793" spans="2:14">
      <c r="B793" s="144"/>
      <c r="C793" s="145"/>
      <c r="N793" s="146"/>
    </row>
    <row r="794" spans="2:14">
      <c r="B794" s="144"/>
      <c r="C794" s="145"/>
      <c r="N794" s="146"/>
    </row>
    <row r="795" spans="2:14">
      <c r="B795" s="144"/>
      <c r="C795" s="145"/>
      <c r="N795" s="146"/>
    </row>
    <row r="796" spans="2:14">
      <c r="B796" s="144"/>
      <c r="C796" s="145"/>
      <c r="N796" s="146"/>
    </row>
    <row r="797" spans="2:14">
      <c r="B797" s="144"/>
      <c r="C797" s="145"/>
      <c r="N797" s="146"/>
    </row>
    <row r="798" spans="2:14">
      <c r="B798" s="144"/>
      <c r="C798" s="145"/>
      <c r="N798" s="146"/>
    </row>
    <row r="799" spans="2:14">
      <c r="B799" s="144"/>
      <c r="C799" s="145"/>
      <c r="N799" s="146"/>
    </row>
    <row r="800" spans="2:14">
      <c r="B800" s="144"/>
      <c r="C800" s="145"/>
      <c r="N800" s="146"/>
    </row>
    <row r="801" spans="2:14">
      <c r="B801" s="144"/>
      <c r="C801" s="145"/>
      <c r="N801" s="146"/>
    </row>
    <row r="802" spans="2:14">
      <c r="B802" s="144"/>
      <c r="C802" s="145"/>
      <c r="N802" s="146"/>
    </row>
    <row r="803" spans="2:14">
      <c r="B803" s="144"/>
      <c r="C803" s="145"/>
      <c r="N803" s="146"/>
    </row>
    <row r="804" spans="2:14">
      <c r="B804" s="144"/>
      <c r="C804" s="145"/>
      <c r="N804" s="146"/>
    </row>
    <row r="805" spans="2:14">
      <c r="B805" s="144"/>
      <c r="C805" s="145"/>
      <c r="N805" s="146"/>
    </row>
    <row r="806" spans="2:14">
      <c r="B806" s="144"/>
      <c r="C806" s="145"/>
      <c r="N806" s="146"/>
    </row>
    <row r="807" spans="2:14">
      <c r="B807" s="144"/>
      <c r="C807" s="145"/>
      <c r="N807" s="146"/>
    </row>
    <row r="808" spans="2:14">
      <c r="B808" s="144"/>
      <c r="C808" s="145"/>
      <c r="N808" s="146"/>
    </row>
    <row r="809" spans="2:14">
      <c r="B809" s="144"/>
      <c r="C809" s="145"/>
      <c r="N809" s="146"/>
    </row>
    <row r="810" spans="2:14">
      <c r="B810" s="144"/>
      <c r="C810" s="145"/>
      <c r="N810" s="146"/>
    </row>
    <row r="811" spans="2:14">
      <c r="B811" s="144"/>
      <c r="C811" s="145"/>
      <c r="N811" s="146"/>
    </row>
    <row r="812" spans="2:14">
      <c r="B812" s="144"/>
      <c r="C812" s="145"/>
      <c r="N812" s="146"/>
    </row>
    <row r="813" spans="2:14">
      <c r="B813" s="144"/>
      <c r="C813" s="145"/>
      <c r="N813" s="146"/>
    </row>
    <row r="814" spans="2:14">
      <c r="B814" s="144"/>
      <c r="C814" s="145"/>
      <c r="N814" s="146"/>
    </row>
    <row r="815" spans="2:14">
      <c r="B815" s="144"/>
      <c r="C815" s="145"/>
      <c r="N815" s="146"/>
    </row>
    <row r="816" spans="2:14">
      <c r="B816" s="144"/>
      <c r="C816" s="145"/>
      <c r="N816" s="146"/>
    </row>
    <row r="817" spans="2:14">
      <c r="B817" s="144"/>
      <c r="C817" s="145"/>
      <c r="N817" s="146"/>
    </row>
    <row r="818" spans="2:14">
      <c r="B818" s="144"/>
      <c r="C818" s="145"/>
      <c r="N818" s="146"/>
    </row>
    <row r="819" spans="2:14">
      <c r="B819" s="144"/>
      <c r="C819" s="145"/>
      <c r="N819" s="146"/>
    </row>
    <row r="820" spans="2:14">
      <c r="B820" s="144"/>
      <c r="C820" s="145"/>
      <c r="N820" s="146"/>
    </row>
    <row r="821" spans="2:14">
      <c r="B821" s="144"/>
      <c r="C821" s="145"/>
      <c r="N821" s="146"/>
    </row>
    <row r="822" spans="2:14">
      <c r="B822" s="144"/>
      <c r="C822" s="145"/>
      <c r="N822" s="146"/>
    </row>
    <row r="823" spans="2:14">
      <c r="B823" s="144"/>
      <c r="C823" s="145"/>
      <c r="N823" s="146"/>
    </row>
    <row r="824" spans="2:14">
      <c r="B824" s="144"/>
      <c r="C824" s="145"/>
      <c r="N824" s="146"/>
    </row>
    <row r="825" spans="2:14">
      <c r="B825" s="144"/>
      <c r="C825" s="145"/>
      <c r="N825" s="146"/>
    </row>
    <row r="826" spans="2:14">
      <c r="B826" s="144"/>
      <c r="C826" s="145"/>
      <c r="N826" s="146"/>
    </row>
    <row r="827" spans="2:14">
      <c r="B827" s="144"/>
      <c r="C827" s="145"/>
      <c r="N827" s="146"/>
    </row>
    <row r="828" spans="2:14">
      <c r="B828" s="144"/>
      <c r="C828" s="145"/>
      <c r="N828" s="146"/>
    </row>
    <row r="829" spans="2:14">
      <c r="B829" s="144"/>
      <c r="C829" s="145"/>
      <c r="N829" s="146"/>
    </row>
    <row r="830" spans="2:14">
      <c r="B830" s="144"/>
      <c r="C830" s="145"/>
      <c r="N830" s="146"/>
    </row>
    <row r="831" spans="2:14">
      <c r="B831" s="144"/>
      <c r="C831" s="145"/>
      <c r="N831" s="146"/>
    </row>
    <row r="832" spans="2:14">
      <c r="B832" s="144"/>
      <c r="C832" s="145"/>
      <c r="N832" s="146"/>
    </row>
    <row r="833" spans="2:14">
      <c r="B833" s="144"/>
      <c r="C833" s="145"/>
      <c r="N833" s="146"/>
    </row>
    <row r="834" spans="2:14">
      <c r="B834" s="144"/>
      <c r="C834" s="145"/>
      <c r="N834" s="146"/>
    </row>
    <row r="835" spans="2:14">
      <c r="B835" s="144"/>
      <c r="C835" s="145"/>
      <c r="N835" s="146"/>
    </row>
    <row r="836" spans="2:14">
      <c r="B836" s="144"/>
      <c r="C836" s="145"/>
      <c r="N836" s="146"/>
    </row>
    <row r="837" spans="2:14">
      <c r="B837" s="144"/>
      <c r="C837" s="145"/>
      <c r="N837" s="146"/>
    </row>
    <row r="838" spans="2:14">
      <c r="B838" s="144"/>
      <c r="C838" s="145"/>
      <c r="N838" s="146"/>
    </row>
    <row r="839" spans="2:14">
      <c r="B839" s="144"/>
      <c r="C839" s="145"/>
      <c r="N839" s="146"/>
    </row>
    <row r="840" spans="2:14">
      <c r="B840" s="144"/>
      <c r="C840" s="145"/>
      <c r="N840" s="146"/>
    </row>
    <row r="841" spans="2:14">
      <c r="B841" s="144"/>
      <c r="C841" s="145"/>
      <c r="N841" s="146"/>
    </row>
    <row r="842" spans="2:14">
      <c r="B842" s="144"/>
      <c r="C842" s="145"/>
      <c r="N842" s="146"/>
    </row>
    <row r="843" spans="2:14">
      <c r="B843" s="144"/>
      <c r="C843" s="145"/>
      <c r="N843" s="146"/>
    </row>
    <row r="844" spans="2:14">
      <c r="B844" s="144"/>
      <c r="C844" s="145"/>
      <c r="N844" s="146"/>
    </row>
    <row r="845" spans="2:14">
      <c r="B845" s="144"/>
      <c r="C845" s="145"/>
      <c r="N845" s="146"/>
    </row>
    <row r="846" spans="2:14">
      <c r="B846" s="144"/>
      <c r="C846" s="145"/>
      <c r="N846" s="146"/>
    </row>
    <row r="847" spans="2:14">
      <c r="B847" s="144"/>
      <c r="C847" s="145"/>
      <c r="N847" s="146"/>
    </row>
    <row r="848" spans="2:14">
      <c r="B848" s="144"/>
      <c r="C848" s="145"/>
      <c r="N848" s="146"/>
    </row>
    <row r="849" spans="2:14">
      <c r="B849" s="144"/>
      <c r="C849" s="145"/>
      <c r="N849" s="146"/>
    </row>
    <row r="850" spans="2:14">
      <c r="B850" s="144"/>
      <c r="C850" s="145"/>
      <c r="N850" s="146"/>
    </row>
    <row r="851" spans="2:14">
      <c r="B851" s="144"/>
      <c r="C851" s="145"/>
      <c r="N851" s="146"/>
    </row>
    <row r="852" spans="2:14">
      <c r="B852" s="144"/>
      <c r="C852" s="145"/>
      <c r="N852" s="146"/>
    </row>
    <row r="853" spans="2:14">
      <c r="B853" s="144"/>
      <c r="C853" s="145"/>
      <c r="N853" s="146"/>
    </row>
    <row r="854" spans="2:14">
      <c r="B854" s="144"/>
      <c r="C854" s="145"/>
      <c r="N854" s="146"/>
    </row>
    <row r="855" spans="2:14">
      <c r="B855" s="144"/>
      <c r="C855" s="145"/>
      <c r="N855" s="146"/>
    </row>
    <row r="856" spans="2:14">
      <c r="B856" s="144"/>
      <c r="C856" s="145"/>
      <c r="N856" s="146"/>
    </row>
    <row r="857" spans="2:14">
      <c r="B857" s="144"/>
      <c r="C857" s="145"/>
      <c r="N857" s="146"/>
    </row>
    <row r="858" spans="2:14">
      <c r="B858" s="144"/>
      <c r="C858" s="145"/>
      <c r="N858" s="146"/>
    </row>
    <row r="859" spans="2:14">
      <c r="B859" s="144"/>
      <c r="C859" s="145"/>
      <c r="N859" s="146"/>
    </row>
    <row r="860" spans="2:14">
      <c r="B860" s="144"/>
      <c r="C860" s="145"/>
      <c r="N860" s="146"/>
    </row>
    <row r="861" spans="2:14">
      <c r="B861" s="144"/>
      <c r="C861" s="145"/>
      <c r="N861" s="146"/>
    </row>
    <row r="862" spans="2:14">
      <c r="B862" s="144"/>
      <c r="C862" s="145"/>
      <c r="N862" s="146"/>
    </row>
    <row r="863" spans="2:14">
      <c r="B863" s="144"/>
      <c r="C863" s="145"/>
      <c r="N863" s="146"/>
    </row>
    <row r="864" spans="2:14">
      <c r="B864" s="144"/>
      <c r="C864" s="145"/>
      <c r="N864" s="146"/>
    </row>
    <row r="865" spans="2:14">
      <c r="B865" s="144"/>
      <c r="C865" s="145"/>
      <c r="N865" s="146"/>
    </row>
    <row r="866" spans="2:14">
      <c r="B866" s="144"/>
      <c r="C866" s="145"/>
      <c r="N866" s="146"/>
    </row>
    <row r="867" spans="2:14">
      <c r="B867" s="144"/>
      <c r="C867" s="145"/>
      <c r="N867" s="146"/>
    </row>
    <row r="868" spans="2:14">
      <c r="B868" s="144"/>
      <c r="C868" s="145"/>
      <c r="N868" s="146"/>
    </row>
    <row r="869" spans="2:14">
      <c r="B869" s="144"/>
      <c r="C869" s="145"/>
      <c r="N869" s="146"/>
    </row>
    <row r="870" spans="2:14">
      <c r="B870" s="144"/>
      <c r="C870" s="145"/>
      <c r="N870" s="146"/>
    </row>
    <row r="871" spans="2:14">
      <c r="B871" s="144"/>
      <c r="C871" s="145"/>
      <c r="N871" s="146"/>
    </row>
    <row r="872" spans="2:14">
      <c r="B872" s="144"/>
      <c r="C872" s="145"/>
      <c r="N872" s="146"/>
    </row>
    <row r="873" spans="2:14">
      <c r="B873" s="144"/>
      <c r="C873" s="145"/>
      <c r="N873" s="146"/>
    </row>
    <row r="874" spans="2:14">
      <c r="B874" s="144"/>
      <c r="C874" s="145"/>
      <c r="N874" s="146"/>
    </row>
    <row r="875" spans="2:14">
      <c r="B875" s="144"/>
      <c r="C875" s="145"/>
      <c r="N875" s="146"/>
    </row>
    <row r="876" spans="2:14">
      <c r="B876" s="144"/>
      <c r="C876" s="145"/>
      <c r="N876" s="146"/>
    </row>
    <row r="877" spans="2:14">
      <c r="B877" s="144"/>
      <c r="C877" s="145"/>
      <c r="N877" s="146"/>
    </row>
    <row r="878" spans="2:14">
      <c r="B878" s="144"/>
      <c r="C878" s="145"/>
      <c r="N878" s="146"/>
    </row>
    <row r="879" spans="2:14">
      <c r="B879" s="144"/>
      <c r="C879" s="145"/>
      <c r="N879" s="146"/>
    </row>
    <row r="880" spans="2:14">
      <c r="B880" s="144"/>
      <c r="C880" s="145"/>
      <c r="N880" s="146"/>
    </row>
    <row r="881" spans="2:14">
      <c r="B881" s="144"/>
      <c r="C881" s="145"/>
      <c r="N881" s="146"/>
    </row>
    <row r="882" spans="2:14">
      <c r="B882" s="144"/>
      <c r="C882" s="145"/>
      <c r="N882" s="146"/>
    </row>
    <row r="883" spans="2:14">
      <c r="B883" s="144"/>
      <c r="C883" s="145"/>
      <c r="N883" s="146"/>
    </row>
    <row r="884" spans="2:14">
      <c r="B884" s="144"/>
      <c r="C884" s="145"/>
      <c r="N884" s="146"/>
    </row>
    <row r="885" spans="2:14">
      <c r="B885" s="144"/>
      <c r="C885" s="145"/>
      <c r="N885" s="146"/>
    </row>
    <row r="886" spans="2:14">
      <c r="B886" s="144"/>
      <c r="C886" s="145"/>
      <c r="N886" s="146"/>
    </row>
    <row r="887" spans="2:14">
      <c r="B887" s="144"/>
      <c r="C887" s="145"/>
      <c r="N887" s="146"/>
    </row>
    <row r="888" spans="2:14">
      <c r="B888" s="144"/>
      <c r="C888" s="145"/>
      <c r="N888" s="146"/>
    </row>
    <row r="889" spans="2:14">
      <c r="B889" s="144"/>
      <c r="C889" s="145"/>
      <c r="N889" s="146"/>
    </row>
    <row r="890" spans="2:14">
      <c r="B890" s="144"/>
      <c r="C890" s="145"/>
      <c r="N890" s="146"/>
    </row>
    <row r="891" spans="2:14">
      <c r="B891" s="144"/>
      <c r="C891" s="145"/>
      <c r="N891" s="146"/>
    </row>
    <row r="892" spans="2:14">
      <c r="B892" s="144"/>
      <c r="C892" s="145"/>
      <c r="N892" s="146"/>
    </row>
    <row r="893" spans="2:14">
      <c r="B893" s="144"/>
      <c r="C893" s="145"/>
      <c r="N893" s="146"/>
    </row>
    <row r="894" spans="2:14">
      <c r="B894" s="144"/>
      <c r="C894" s="145"/>
      <c r="N894" s="146"/>
    </row>
    <row r="895" spans="2:14">
      <c r="B895" s="144"/>
      <c r="C895" s="145"/>
      <c r="N895" s="146"/>
    </row>
    <row r="896" spans="2:14">
      <c r="B896" s="144"/>
      <c r="C896" s="145"/>
      <c r="N896" s="146"/>
    </row>
    <row r="897" spans="2:14">
      <c r="B897" s="144"/>
      <c r="C897" s="145"/>
      <c r="N897" s="146"/>
    </row>
    <row r="898" spans="2:14">
      <c r="B898" s="144"/>
      <c r="C898" s="145"/>
      <c r="N898" s="146"/>
    </row>
    <row r="899" spans="2:14">
      <c r="B899" s="144"/>
      <c r="C899" s="145"/>
      <c r="N899" s="146"/>
    </row>
    <row r="900" spans="2:14">
      <c r="B900" s="144"/>
      <c r="C900" s="145"/>
      <c r="N900" s="146"/>
    </row>
    <row r="901" spans="2:14">
      <c r="B901" s="144"/>
      <c r="C901" s="145"/>
      <c r="N901" s="146"/>
    </row>
    <row r="902" spans="2:14">
      <c r="B902" s="144"/>
      <c r="C902" s="145"/>
      <c r="N902" s="146"/>
    </row>
    <row r="903" spans="2:14">
      <c r="B903" s="144"/>
      <c r="C903" s="145"/>
      <c r="N903" s="146"/>
    </row>
    <row r="904" spans="2:14">
      <c r="B904" s="144"/>
      <c r="C904" s="145"/>
      <c r="N904" s="146"/>
    </row>
    <row r="905" spans="2:14">
      <c r="B905" s="144"/>
      <c r="C905" s="145"/>
      <c r="N905" s="146"/>
    </row>
    <row r="906" spans="2:14">
      <c r="B906" s="144"/>
      <c r="C906" s="145"/>
      <c r="N906" s="146"/>
    </row>
    <row r="907" spans="2:14">
      <c r="B907" s="144"/>
      <c r="C907" s="145"/>
      <c r="N907" s="146"/>
    </row>
    <row r="908" spans="2:14">
      <c r="B908" s="144"/>
      <c r="C908" s="145"/>
      <c r="N908" s="146"/>
    </row>
    <row r="909" spans="2:14">
      <c r="B909" s="144"/>
      <c r="C909" s="145"/>
      <c r="N909" s="146"/>
    </row>
    <row r="910" spans="2:14">
      <c r="B910" s="144"/>
      <c r="C910" s="145"/>
      <c r="N910" s="146"/>
    </row>
    <row r="911" spans="2:14">
      <c r="B911" s="144"/>
      <c r="C911" s="145"/>
      <c r="N911" s="146"/>
    </row>
    <row r="912" spans="2:14">
      <c r="B912" s="144"/>
      <c r="C912" s="145"/>
      <c r="N912" s="146"/>
    </row>
    <row r="913" spans="2:14">
      <c r="B913" s="144"/>
      <c r="C913" s="145"/>
      <c r="N913" s="146"/>
    </row>
    <row r="914" spans="2:14">
      <c r="B914" s="144"/>
      <c r="C914" s="145"/>
      <c r="N914" s="146"/>
    </row>
    <row r="915" spans="2:14">
      <c r="B915" s="144"/>
      <c r="C915" s="145"/>
      <c r="N915" s="146"/>
    </row>
    <row r="916" spans="2:14">
      <c r="B916" s="144"/>
      <c r="C916" s="145"/>
      <c r="N916" s="146"/>
    </row>
    <row r="917" spans="2:14">
      <c r="B917" s="144"/>
      <c r="C917" s="145"/>
      <c r="N917" s="146"/>
    </row>
    <row r="918" spans="2:14">
      <c r="B918" s="144"/>
      <c r="C918" s="145"/>
      <c r="N918" s="146"/>
    </row>
    <row r="919" spans="2:14">
      <c r="B919" s="144"/>
      <c r="C919" s="145"/>
      <c r="N919" s="146"/>
    </row>
    <row r="920" spans="2:14">
      <c r="B920" s="144"/>
      <c r="C920" s="145"/>
      <c r="N920" s="146"/>
    </row>
    <row r="921" spans="2:14">
      <c r="B921" s="144"/>
      <c r="C921" s="145"/>
      <c r="N921" s="146"/>
    </row>
    <row r="922" spans="2:14">
      <c r="B922" s="144"/>
      <c r="C922" s="145"/>
      <c r="N922" s="146"/>
    </row>
    <row r="923" spans="2:14">
      <c r="B923" s="144"/>
      <c r="C923" s="145"/>
      <c r="N923" s="146"/>
    </row>
    <row r="924" spans="2:14">
      <c r="B924" s="144"/>
      <c r="C924" s="145"/>
      <c r="N924" s="146"/>
    </row>
    <row r="925" spans="2:14">
      <c r="B925" s="144"/>
      <c r="C925" s="145"/>
      <c r="N925" s="146"/>
    </row>
    <row r="926" spans="2:14">
      <c r="B926" s="144"/>
      <c r="C926" s="145"/>
      <c r="N926" s="146"/>
    </row>
    <row r="927" spans="2:14">
      <c r="B927" s="144"/>
      <c r="C927" s="145"/>
      <c r="N927" s="146"/>
    </row>
    <row r="928" spans="2:14">
      <c r="B928" s="144"/>
      <c r="C928" s="145"/>
      <c r="N928" s="146"/>
    </row>
    <row r="929" spans="2:14">
      <c r="B929" s="144"/>
      <c r="C929" s="145"/>
      <c r="N929" s="146"/>
    </row>
    <row r="930" spans="2:14">
      <c r="B930" s="144"/>
      <c r="C930" s="145"/>
      <c r="N930" s="146"/>
    </row>
    <row r="931" spans="2:14">
      <c r="B931" s="144"/>
      <c r="C931" s="145"/>
      <c r="N931" s="146"/>
    </row>
    <row r="932" spans="2:14">
      <c r="B932" s="144"/>
      <c r="C932" s="145"/>
      <c r="N932" s="146"/>
    </row>
    <row r="933" spans="2:14">
      <c r="B933" s="144"/>
      <c r="C933" s="145"/>
      <c r="N933" s="146"/>
    </row>
    <row r="934" spans="2:14">
      <c r="B934" s="144"/>
      <c r="C934" s="145"/>
      <c r="N934" s="146"/>
    </row>
    <row r="935" spans="2:14">
      <c r="B935" s="144"/>
      <c r="C935" s="145"/>
      <c r="N935" s="146"/>
    </row>
    <row r="936" spans="2:14">
      <c r="B936" s="144"/>
      <c r="C936" s="145"/>
      <c r="N936" s="146"/>
    </row>
    <row r="937" spans="2:14">
      <c r="B937" s="144"/>
      <c r="C937" s="145"/>
      <c r="N937" s="146"/>
    </row>
    <row r="938" spans="2:14">
      <c r="B938" s="144"/>
      <c r="C938" s="145"/>
      <c r="N938" s="146"/>
    </row>
    <row r="939" spans="2:14">
      <c r="B939" s="144"/>
      <c r="C939" s="145"/>
      <c r="N939" s="146"/>
    </row>
    <row r="940" spans="2:14">
      <c r="B940" s="144"/>
      <c r="C940" s="145"/>
      <c r="N940" s="146"/>
    </row>
    <row r="941" spans="2:14">
      <c r="B941" s="144"/>
      <c r="C941" s="145"/>
      <c r="N941" s="146"/>
    </row>
    <row r="942" spans="2:14">
      <c r="B942" s="144"/>
      <c r="C942" s="145"/>
      <c r="N942" s="146"/>
    </row>
    <row r="943" spans="2:14">
      <c r="B943" s="144"/>
      <c r="C943" s="145"/>
      <c r="N943" s="146"/>
    </row>
    <row r="944" spans="2:14">
      <c r="B944" s="144"/>
      <c r="C944" s="145"/>
      <c r="N944" s="146"/>
    </row>
    <row r="945" spans="2:14">
      <c r="B945" s="144"/>
      <c r="C945" s="145"/>
      <c r="N945" s="146"/>
    </row>
    <row r="946" spans="2:14">
      <c r="B946" s="144"/>
      <c r="C946" s="145"/>
      <c r="N946" s="146"/>
    </row>
    <row r="947" spans="2:14">
      <c r="B947" s="144"/>
      <c r="C947" s="145"/>
      <c r="N947" s="146"/>
    </row>
    <row r="948" spans="2:14">
      <c r="B948" s="144"/>
      <c r="C948" s="145"/>
      <c r="N948" s="146"/>
    </row>
    <row r="949" spans="2:14">
      <c r="B949" s="144"/>
      <c r="C949" s="145"/>
      <c r="N949" s="146"/>
    </row>
    <row r="950" spans="2:14">
      <c r="B950" s="144"/>
      <c r="C950" s="145"/>
      <c r="N950" s="146"/>
    </row>
    <row r="951" spans="2:14">
      <c r="B951" s="144"/>
      <c r="C951" s="145"/>
      <c r="N951" s="146"/>
    </row>
    <row r="952" spans="2:14">
      <c r="B952" s="144"/>
      <c r="C952" s="145"/>
      <c r="N952" s="146"/>
    </row>
    <row r="953" spans="2:14">
      <c r="B953" s="144"/>
      <c r="C953" s="145"/>
      <c r="N953" s="146"/>
    </row>
    <row r="954" spans="2:14">
      <c r="B954" s="144"/>
      <c r="C954" s="145"/>
      <c r="N954" s="146"/>
    </row>
    <row r="955" spans="2:14">
      <c r="B955" s="144"/>
      <c r="C955" s="145"/>
      <c r="N955" s="146"/>
    </row>
    <row r="956" spans="2:14">
      <c r="B956" s="144"/>
      <c r="C956" s="145"/>
      <c r="N956" s="146"/>
    </row>
    <row r="957" spans="2:14">
      <c r="B957" s="144"/>
      <c r="C957" s="145"/>
      <c r="N957" s="146"/>
    </row>
    <row r="958" spans="2:14">
      <c r="B958" s="144"/>
      <c r="C958" s="145"/>
      <c r="N958" s="146"/>
    </row>
    <row r="959" spans="2:14">
      <c r="B959" s="144"/>
      <c r="C959" s="145"/>
      <c r="N959" s="146"/>
    </row>
    <row r="960" spans="2:14">
      <c r="B960" s="144"/>
      <c r="C960" s="145"/>
      <c r="N960" s="146"/>
    </row>
    <row r="961" spans="2:14">
      <c r="B961" s="144"/>
      <c r="C961" s="145"/>
      <c r="N961" s="146"/>
    </row>
    <row r="962" spans="2:14">
      <c r="B962" s="144"/>
      <c r="C962" s="145"/>
      <c r="N962" s="146"/>
    </row>
    <row r="963" spans="2:14">
      <c r="B963" s="144"/>
      <c r="C963" s="145"/>
      <c r="N963" s="146"/>
    </row>
    <row r="964" spans="2:14">
      <c r="B964" s="144"/>
      <c r="C964" s="145"/>
      <c r="N964" s="146"/>
    </row>
    <row r="965" spans="2:14">
      <c r="B965" s="144"/>
      <c r="C965" s="145"/>
      <c r="N965" s="146"/>
    </row>
    <row r="966" spans="2:14">
      <c r="B966" s="144"/>
      <c r="C966" s="145"/>
      <c r="N966" s="146"/>
    </row>
    <row r="967" spans="2:14">
      <c r="B967" s="144"/>
      <c r="C967" s="145"/>
      <c r="N967" s="146"/>
    </row>
    <row r="968" spans="2:14">
      <c r="B968" s="144"/>
      <c r="C968" s="145"/>
      <c r="N968" s="146"/>
    </row>
    <row r="969" spans="2:14">
      <c r="B969" s="144"/>
      <c r="C969" s="145"/>
      <c r="N969" s="146"/>
    </row>
    <row r="970" spans="2:14">
      <c r="B970" s="144"/>
      <c r="C970" s="145"/>
      <c r="N970" s="146"/>
    </row>
    <row r="971" spans="2:14">
      <c r="B971" s="144"/>
      <c r="C971" s="145"/>
      <c r="N971" s="146"/>
    </row>
    <row r="972" spans="2:14">
      <c r="B972" s="144"/>
      <c r="C972" s="145"/>
      <c r="N972" s="146"/>
    </row>
    <row r="973" spans="2:14">
      <c r="B973" s="144"/>
      <c r="C973" s="145"/>
      <c r="N973" s="146"/>
    </row>
    <row r="974" spans="2:14">
      <c r="B974" s="144"/>
      <c r="C974" s="145"/>
      <c r="N974" s="146"/>
    </row>
    <row r="975" spans="2:14">
      <c r="B975" s="144"/>
      <c r="C975" s="145"/>
      <c r="N975" s="146"/>
    </row>
    <row r="976" spans="2:14">
      <c r="B976" s="144"/>
      <c r="C976" s="145"/>
      <c r="N976" s="146"/>
    </row>
    <row r="977" spans="2:14">
      <c r="B977" s="144"/>
      <c r="C977" s="145"/>
      <c r="N977" s="146"/>
    </row>
    <row r="978" spans="2:14">
      <c r="B978" s="144"/>
      <c r="C978" s="145"/>
      <c r="N978" s="146"/>
    </row>
    <row r="979" spans="2:14">
      <c r="B979" s="144"/>
      <c r="C979" s="145"/>
      <c r="N979" s="146"/>
    </row>
    <row r="980" spans="2:14">
      <c r="B980" s="144"/>
      <c r="C980" s="145"/>
      <c r="N980" s="146"/>
    </row>
    <row r="981" spans="2:14">
      <c r="B981" s="144"/>
      <c r="C981" s="145"/>
      <c r="N981" s="146"/>
    </row>
    <row r="982" spans="2:14">
      <c r="B982" s="144"/>
      <c r="C982" s="145"/>
      <c r="N982" s="146"/>
    </row>
    <row r="983" spans="2:14">
      <c r="B983" s="144"/>
      <c r="C983" s="145"/>
      <c r="N983" s="146"/>
    </row>
    <row r="984" spans="2:14">
      <c r="B984" s="144"/>
      <c r="C984" s="145"/>
      <c r="N984" s="146"/>
    </row>
    <row r="985" spans="2:14">
      <c r="B985" s="144"/>
      <c r="C985" s="145"/>
      <c r="N985" s="146"/>
    </row>
    <row r="986" spans="2:14">
      <c r="B986" s="144"/>
      <c r="C986" s="145"/>
      <c r="N986" s="146"/>
    </row>
    <row r="987" spans="2:14">
      <c r="B987" s="144"/>
      <c r="C987" s="145"/>
      <c r="N987" s="146"/>
    </row>
    <row r="988" spans="2:14">
      <c r="B988" s="144"/>
      <c r="C988" s="145"/>
      <c r="N988" s="146"/>
    </row>
    <row r="989" spans="2:14">
      <c r="B989" s="144"/>
      <c r="C989" s="145"/>
      <c r="N989" s="146"/>
    </row>
    <row r="990" spans="2:14">
      <c r="B990" s="144"/>
      <c r="C990" s="145"/>
      <c r="N990" s="146"/>
    </row>
    <row r="991" spans="2:14">
      <c r="B991" s="144"/>
      <c r="C991" s="145"/>
      <c r="N991" s="146"/>
    </row>
    <row r="992" spans="2:14">
      <c r="B992" s="144"/>
      <c r="C992" s="145"/>
      <c r="N992" s="146"/>
    </row>
    <row r="993" spans="2:14">
      <c r="B993" s="144"/>
      <c r="C993" s="145"/>
      <c r="N993" s="146"/>
    </row>
    <row r="994" spans="2:14">
      <c r="B994" s="144"/>
      <c r="C994" s="145"/>
      <c r="N994" s="146"/>
    </row>
    <row r="995" spans="2:14">
      <c r="B995" s="144"/>
      <c r="C995" s="145"/>
      <c r="N995" s="146"/>
    </row>
    <row r="996" spans="2:14">
      <c r="B996" s="144"/>
      <c r="C996" s="145"/>
      <c r="N996" s="146"/>
    </row>
    <row r="997" spans="2:14">
      <c r="B997" s="144"/>
      <c r="C997" s="145"/>
      <c r="N997" s="146"/>
    </row>
    <row r="998" spans="2:14">
      <c r="B998" s="144"/>
      <c r="C998" s="145"/>
      <c r="N998" s="146"/>
    </row>
    <row r="999" spans="2:14">
      <c r="B999" s="144"/>
      <c r="C999" s="145"/>
      <c r="N999" s="146"/>
    </row>
    <row r="1000" spans="2:14">
      <c r="B1000" s="144"/>
      <c r="C1000" s="145"/>
      <c r="N1000" s="146"/>
    </row>
    <row r="1001" spans="2:14">
      <c r="B1001" s="144"/>
      <c r="C1001" s="145"/>
      <c r="N1001" s="146"/>
    </row>
    <row r="1002" spans="2:14">
      <c r="B1002" s="144"/>
      <c r="C1002" s="145"/>
      <c r="N1002" s="146"/>
    </row>
    <row r="1003" spans="2:14">
      <c r="B1003" s="144"/>
      <c r="C1003" s="145"/>
      <c r="N1003" s="146"/>
    </row>
    <row r="1004" spans="2:14">
      <c r="B1004" s="144"/>
      <c r="C1004" s="145"/>
      <c r="N1004" s="146"/>
    </row>
    <row r="1005" spans="2:14">
      <c r="B1005" s="144"/>
      <c r="C1005" s="145"/>
      <c r="N1005" s="146"/>
    </row>
    <row r="1006" spans="2:14">
      <c r="B1006" s="144"/>
      <c r="C1006" s="145"/>
      <c r="N1006" s="146"/>
    </row>
    <row r="1007" spans="2:14">
      <c r="B1007" s="144"/>
      <c r="C1007" s="145"/>
      <c r="N1007" s="146"/>
    </row>
    <row r="1008" spans="2:14">
      <c r="B1008" s="144"/>
      <c r="C1008" s="145"/>
      <c r="N1008" s="146"/>
    </row>
    <row r="1009" spans="2:14">
      <c r="B1009" s="144"/>
      <c r="C1009" s="145"/>
      <c r="N1009" s="146"/>
    </row>
    <row r="1010" spans="2:14">
      <c r="B1010" s="144"/>
      <c r="C1010" s="145"/>
      <c r="N1010" s="146"/>
    </row>
    <row r="1011" spans="2:14">
      <c r="B1011" s="144"/>
      <c r="C1011" s="145"/>
      <c r="N1011" s="146"/>
    </row>
    <row r="1012" spans="2:14">
      <c r="B1012" s="144"/>
      <c r="C1012" s="145"/>
      <c r="N1012" s="146"/>
    </row>
    <row r="1013" spans="2:14">
      <c r="B1013" s="144"/>
      <c r="C1013" s="145"/>
      <c r="N1013" s="146"/>
    </row>
    <row r="1014" spans="2:14">
      <c r="B1014" s="144"/>
      <c r="C1014" s="145"/>
      <c r="N1014" s="146"/>
    </row>
    <row r="1015" spans="2:14">
      <c r="B1015" s="144"/>
      <c r="C1015" s="145"/>
      <c r="N1015" s="146"/>
    </row>
    <row r="1016" spans="2:14">
      <c r="B1016" s="144"/>
      <c r="C1016" s="145"/>
      <c r="N1016" s="146"/>
    </row>
    <row r="1017" spans="2:14">
      <c r="B1017" s="144"/>
      <c r="C1017" s="145"/>
      <c r="N1017" s="146"/>
    </row>
    <row r="1018" spans="2:14">
      <c r="B1018" s="144"/>
      <c r="C1018" s="145"/>
      <c r="N1018" s="146"/>
    </row>
    <row r="1019" spans="2:14">
      <c r="B1019" s="144"/>
      <c r="C1019" s="145"/>
      <c r="N1019" s="146"/>
    </row>
    <row r="1020" spans="2:14">
      <c r="B1020" s="144"/>
      <c r="C1020" s="145"/>
      <c r="N1020" s="146"/>
    </row>
    <row r="1021" spans="2:14">
      <c r="B1021" s="144"/>
      <c r="C1021" s="145"/>
      <c r="N1021" s="146"/>
    </row>
    <row r="1022" spans="2:14">
      <c r="B1022" s="144"/>
      <c r="C1022" s="145"/>
      <c r="N1022" s="146"/>
    </row>
    <row r="1023" spans="2:14">
      <c r="B1023" s="144"/>
      <c r="C1023" s="145"/>
      <c r="N1023" s="146"/>
    </row>
    <row r="1024" spans="2:14">
      <c r="B1024" s="144"/>
      <c r="C1024" s="145"/>
      <c r="N1024" s="146"/>
    </row>
    <row r="1025" spans="2:14">
      <c r="B1025" s="144"/>
      <c r="C1025" s="145"/>
      <c r="N1025" s="146"/>
    </row>
    <row r="1026" spans="2:14">
      <c r="B1026" s="144"/>
      <c r="C1026" s="145"/>
      <c r="N1026" s="146"/>
    </row>
    <row r="1027" spans="2:14">
      <c r="B1027" s="144"/>
      <c r="C1027" s="145"/>
      <c r="N1027" s="146"/>
    </row>
    <row r="1028" spans="2:14">
      <c r="B1028" s="144"/>
      <c r="C1028" s="145"/>
      <c r="N1028" s="146"/>
    </row>
    <row r="1029" spans="2:14">
      <c r="B1029" s="144"/>
      <c r="C1029" s="145"/>
      <c r="N1029" s="146"/>
    </row>
    <row r="1030" spans="2:14">
      <c r="B1030" s="144"/>
      <c r="C1030" s="145"/>
      <c r="N1030" s="146"/>
    </row>
    <row r="1031" spans="2:14">
      <c r="B1031" s="144"/>
      <c r="C1031" s="145"/>
      <c r="N1031" s="146"/>
    </row>
    <row r="1032" spans="2:14">
      <c r="B1032" s="144"/>
      <c r="C1032" s="145"/>
      <c r="N1032" s="146"/>
    </row>
    <row r="1033" spans="2:14">
      <c r="B1033" s="144"/>
      <c r="C1033" s="145"/>
      <c r="N1033" s="146"/>
    </row>
    <row r="1034" spans="2:14">
      <c r="B1034" s="144"/>
      <c r="C1034" s="145"/>
      <c r="N1034" s="146"/>
    </row>
    <row r="1035" spans="2:14">
      <c r="B1035" s="144"/>
      <c r="C1035" s="145"/>
      <c r="N1035" s="146"/>
    </row>
    <row r="1036" spans="2:14">
      <c r="B1036" s="144"/>
      <c r="C1036" s="145"/>
      <c r="N1036" s="146"/>
    </row>
    <row r="1037" spans="2:14">
      <c r="B1037" s="144"/>
      <c r="C1037" s="145"/>
      <c r="N1037" s="146"/>
    </row>
    <row r="1038" spans="2:14">
      <c r="B1038" s="144"/>
      <c r="C1038" s="145"/>
      <c r="N1038" s="146"/>
    </row>
    <row r="1039" spans="2:14">
      <c r="B1039" s="144"/>
      <c r="C1039" s="145"/>
      <c r="N1039" s="146"/>
    </row>
    <row r="1040" spans="2:14">
      <c r="B1040" s="144"/>
      <c r="C1040" s="145"/>
      <c r="N1040" s="146"/>
    </row>
    <row r="1041" spans="2:14">
      <c r="B1041" s="144"/>
      <c r="C1041" s="145"/>
      <c r="N1041" s="146"/>
    </row>
    <row r="1042" spans="2:14">
      <c r="B1042" s="144"/>
      <c r="C1042" s="145"/>
      <c r="N1042" s="146"/>
    </row>
    <row r="1043" spans="2:14">
      <c r="B1043" s="144"/>
      <c r="C1043" s="145"/>
      <c r="N1043" s="146"/>
    </row>
    <row r="1044" spans="2:14">
      <c r="B1044" s="144"/>
      <c r="C1044" s="145"/>
      <c r="N1044" s="146"/>
    </row>
    <row r="1045" spans="2:14">
      <c r="B1045" s="144"/>
      <c r="C1045" s="145"/>
      <c r="N1045" s="146"/>
    </row>
    <row r="1046" spans="2:14">
      <c r="B1046" s="144"/>
      <c r="C1046" s="145"/>
      <c r="N1046" s="146"/>
    </row>
    <row r="1047" spans="2:14">
      <c r="B1047" s="144"/>
      <c r="C1047" s="145"/>
      <c r="N1047" s="146"/>
    </row>
    <row r="1048" spans="2:14">
      <c r="B1048" s="144"/>
      <c r="C1048" s="145"/>
      <c r="N1048" s="146"/>
    </row>
    <row r="1049" spans="2:14">
      <c r="B1049" s="144"/>
      <c r="C1049" s="145"/>
      <c r="N1049" s="146"/>
    </row>
    <row r="1050" spans="2:14">
      <c r="B1050" s="144"/>
      <c r="C1050" s="145"/>
      <c r="N1050" s="146"/>
    </row>
    <row r="1051" spans="2:14">
      <c r="B1051" s="144"/>
      <c r="C1051" s="145"/>
      <c r="N1051" s="146"/>
    </row>
    <row r="1052" spans="2:14">
      <c r="B1052" s="144"/>
      <c r="C1052" s="145"/>
      <c r="N1052" s="146"/>
    </row>
    <row r="1053" spans="2:14">
      <c r="B1053" s="144"/>
      <c r="C1053" s="145"/>
      <c r="N1053" s="146"/>
    </row>
    <row r="1054" spans="2:14">
      <c r="B1054" s="144"/>
      <c r="C1054" s="145"/>
      <c r="N1054" s="146"/>
    </row>
    <row r="1055" spans="2:14">
      <c r="B1055" s="144"/>
      <c r="C1055" s="145"/>
      <c r="N1055" s="146"/>
    </row>
    <row r="1056" spans="2:14">
      <c r="B1056" s="144"/>
      <c r="C1056" s="145"/>
      <c r="N1056" s="146"/>
    </row>
    <row r="1057" spans="2:14">
      <c r="B1057" s="144"/>
      <c r="C1057" s="145"/>
      <c r="N1057" s="146"/>
    </row>
    <row r="1058" spans="2:14">
      <c r="B1058" s="144"/>
      <c r="C1058" s="145"/>
      <c r="N1058" s="146"/>
    </row>
    <row r="1059" spans="2:14">
      <c r="B1059" s="144"/>
      <c r="C1059" s="145"/>
      <c r="N1059" s="146"/>
    </row>
    <row r="1060" spans="2:14">
      <c r="B1060" s="144"/>
      <c r="C1060" s="145"/>
      <c r="N1060" s="146"/>
    </row>
    <row r="1061" spans="2:14">
      <c r="B1061" s="144"/>
      <c r="C1061" s="145"/>
      <c r="N1061" s="146"/>
    </row>
    <row r="1062" spans="2:14">
      <c r="B1062" s="144"/>
      <c r="C1062" s="145"/>
      <c r="N1062" s="146"/>
    </row>
    <row r="1063" spans="2:14">
      <c r="B1063" s="144"/>
      <c r="C1063" s="145"/>
      <c r="N1063" s="146"/>
    </row>
    <row r="1064" spans="2:14">
      <c r="B1064" s="144"/>
      <c r="C1064" s="145"/>
      <c r="N1064" s="146"/>
    </row>
    <row r="1065" spans="2:14">
      <c r="B1065" s="144"/>
      <c r="C1065" s="145"/>
      <c r="N1065" s="146"/>
    </row>
    <row r="1066" spans="2:14">
      <c r="B1066" s="144"/>
      <c r="C1066" s="145"/>
      <c r="N1066" s="146"/>
    </row>
    <row r="1067" spans="2:14">
      <c r="B1067" s="144"/>
      <c r="C1067" s="145"/>
      <c r="N1067" s="146"/>
    </row>
    <row r="1068" spans="2:14">
      <c r="B1068" s="144"/>
      <c r="C1068" s="145"/>
      <c r="N1068" s="146"/>
    </row>
    <row r="1069" spans="2:14">
      <c r="B1069" s="144"/>
      <c r="C1069" s="145"/>
      <c r="N1069" s="146"/>
    </row>
    <row r="1070" spans="2:14">
      <c r="B1070" s="144"/>
      <c r="C1070" s="145"/>
      <c r="N1070" s="146"/>
    </row>
    <row r="1071" spans="2:14">
      <c r="B1071" s="144"/>
      <c r="C1071" s="145"/>
      <c r="N1071" s="146"/>
    </row>
    <row r="1072" spans="2:14">
      <c r="B1072" s="144"/>
      <c r="C1072" s="145"/>
      <c r="N1072" s="146"/>
    </row>
    <row r="1073" spans="2:14">
      <c r="B1073" s="144"/>
      <c r="C1073" s="145"/>
      <c r="N1073" s="146"/>
    </row>
    <row r="1074" spans="2:14">
      <c r="B1074" s="144"/>
      <c r="C1074" s="145"/>
      <c r="N1074" s="146"/>
    </row>
    <row r="1075" spans="2:14">
      <c r="B1075" s="144"/>
      <c r="C1075" s="145"/>
      <c r="N1075" s="146"/>
    </row>
    <row r="1076" spans="2:14">
      <c r="B1076" s="144"/>
      <c r="C1076" s="145"/>
      <c r="N1076" s="146"/>
    </row>
    <row r="1077" spans="2:14">
      <c r="B1077" s="144"/>
      <c r="C1077" s="145"/>
      <c r="N1077" s="146"/>
    </row>
    <row r="1078" spans="2:14">
      <c r="B1078" s="144"/>
      <c r="C1078" s="145"/>
      <c r="N1078" s="146"/>
    </row>
    <row r="1079" spans="2:14">
      <c r="B1079" s="144"/>
      <c r="C1079" s="145"/>
      <c r="N1079" s="146"/>
    </row>
    <row r="1080" spans="2:14">
      <c r="B1080" s="144"/>
      <c r="C1080" s="145"/>
      <c r="N1080" s="146"/>
    </row>
    <row r="1081" spans="2:14">
      <c r="B1081" s="144"/>
      <c r="C1081" s="145"/>
      <c r="N1081" s="146"/>
    </row>
    <row r="1082" spans="2:14">
      <c r="B1082" s="144"/>
      <c r="C1082" s="145"/>
      <c r="N1082" s="146"/>
    </row>
    <row r="1083" spans="2:14">
      <c r="B1083" s="144"/>
      <c r="C1083" s="145"/>
      <c r="N1083" s="146"/>
    </row>
    <row r="1084" spans="2:14">
      <c r="B1084" s="144"/>
      <c r="C1084" s="145"/>
      <c r="N1084" s="146"/>
    </row>
    <row r="1085" spans="2:14">
      <c r="B1085" s="144"/>
      <c r="C1085" s="145"/>
      <c r="N1085" s="146"/>
    </row>
    <row r="1086" spans="2:14">
      <c r="B1086" s="144"/>
      <c r="C1086" s="145"/>
      <c r="N1086" s="146"/>
    </row>
    <row r="1087" spans="2:14">
      <c r="B1087" s="144"/>
      <c r="C1087" s="145"/>
      <c r="N1087" s="146"/>
    </row>
    <row r="1088" spans="2:14">
      <c r="B1088" s="144"/>
      <c r="C1088" s="145"/>
      <c r="N1088" s="146"/>
    </row>
    <row r="1089" spans="2:14">
      <c r="B1089" s="144"/>
      <c r="C1089" s="145"/>
      <c r="N1089" s="146"/>
    </row>
    <row r="1090" spans="2:14">
      <c r="B1090" s="144"/>
      <c r="C1090" s="145"/>
      <c r="N1090" s="146"/>
    </row>
    <row r="1091" spans="2:14">
      <c r="B1091" s="144"/>
      <c r="C1091" s="145"/>
      <c r="N1091" s="146"/>
    </row>
    <row r="1092" spans="2:14">
      <c r="B1092" s="144"/>
      <c r="C1092" s="145"/>
      <c r="N1092" s="146"/>
    </row>
    <row r="1093" spans="2:14">
      <c r="B1093" s="144"/>
      <c r="C1093" s="145"/>
      <c r="N1093" s="146"/>
    </row>
    <row r="1094" spans="2:14">
      <c r="B1094" s="144"/>
      <c r="C1094" s="145"/>
      <c r="N1094" s="146"/>
    </row>
    <row r="1095" spans="2:14">
      <c r="B1095" s="144"/>
      <c r="C1095" s="145"/>
      <c r="N1095" s="146"/>
    </row>
    <row r="1096" spans="2:14">
      <c r="B1096" s="144"/>
      <c r="C1096" s="145"/>
      <c r="N1096" s="146"/>
    </row>
    <row r="1097" spans="2:14">
      <c r="B1097" s="144"/>
      <c r="C1097" s="145"/>
      <c r="N1097" s="146"/>
    </row>
    <row r="1098" spans="2:14">
      <c r="B1098" s="144"/>
      <c r="C1098" s="145"/>
      <c r="N1098" s="146"/>
    </row>
    <row r="1099" spans="2:14">
      <c r="B1099" s="144"/>
      <c r="C1099" s="145"/>
      <c r="N1099" s="146"/>
    </row>
    <row r="1100" spans="2:14">
      <c r="B1100" s="144"/>
      <c r="C1100" s="145"/>
      <c r="N1100" s="146"/>
    </row>
    <row r="1101" spans="2:14">
      <c r="B1101" s="144"/>
      <c r="C1101" s="145"/>
      <c r="N1101" s="146"/>
    </row>
    <row r="1102" spans="2:14">
      <c r="B1102" s="144"/>
      <c r="C1102" s="145"/>
      <c r="N1102" s="146"/>
    </row>
    <row r="1103" spans="2:14">
      <c r="B1103" s="144"/>
      <c r="C1103" s="145"/>
      <c r="N1103" s="146"/>
    </row>
    <row r="1104" spans="2:14">
      <c r="B1104" s="144"/>
      <c r="C1104" s="145"/>
      <c r="N1104" s="146"/>
    </row>
    <row r="1105" spans="2:14">
      <c r="B1105" s="144"/>
      <c r="C1105" s="145"/>
      <c r="N1105" s="146"/>
    </row>
    <row r="1106" spans="2:14">
      <c r="B1106" s="144"/>
      <c r="C1106" s="145"/>
      <c r="N1106" s="146"/>
    </row>
    <row r="1107" spans="2:14">
      <c r="B1107" s="144"/>
      <c r="C1107" s="145"/>
      <c r="N1107" s="146"/>
    </row>
    <row r="1108" spans="2:14">
      <c r="B1108" s="144"/>
      <c r="C1108" s="145"/>
      <c r="N1108" s="146"/>
    </row>
    <row r="1109" spans="2:14">
      <c r="B1109" s="144"/>
      <c r="C1109" s="145"/>
      <c r="N1109" s="146"/>
    </row>
    <row r="1110" spans="2:14">
      <c r="B1110" s="144"/>
      <c r="C1110" s="145"/>
      <c r="N1110" s="146"/>
    </row>
    <row r="1111" spans="2:14">
      <c r="B1111" s="144"/>
      <c r="C1111" s="145"/>
      <c r="N1111" s="146"/>
    </row>
    <row r="1112" spans="2:14">
      <c r="B1112" s="144"/>
      <c r="C1112" s="145"/>
      <c r="N1112" s="146"/>
    </row>
    <row r="1113" spans="2:14">
      <c r="B1113" s="144"/>
      <c r="C1113" s="145"/>
      <c r="N1113" s="146"/>
    </row>
    <row r="1114" spans="2:14">
      <c r="B1114" s="144"/>
      <c r="C1114" s="145"/>
      <c r="N1114" s="146"/>
    </row>
    <row r="1115" spans="2:14">
      <c r="B1115" s="144"/>
      <c r="C1115" s="145"/>
      <c r="N1115" s="146"/>
    </row>
    <row r="1116" spans="2:14">
      <c r="B1116" s="144"/>
      <c r="C1116" s="145"/>
      <c r="N1116" s="146"/>
    </row>
    <row r="1117" spans="2:14">
      <c r="B1117" s="144"/>
      <c r="C1117" s="145"/>
      <c r="N1117" s="146"/>
    </row>
    <row r="1118" spans="2:14">
      <c r="B1118" s="144"/>
      <c r="C1118" s="145"/>
      <c r="N1118" s="146"/>
    </row>
    <row r="1119" spans="2:14">
      <c r="B1119" s="144"/>
      <c r="C1119" s="145"/>
      <c r="N1119" s="146"/>
    </row>
    <row r="1120" spans="2:14">
      <c r="B1120" s="144"/>
      <c r="C1120" s="145"/>
      <c r="N1120" s="146"/>
    </row>
    <row r="1121" spans="2:14">
      <c r="B1121" s="144"/>
      <c r="C1121" s="145"/>
      <c r="N1121" s="146"/>
    </row>
    <row r="1122" spans="2:14">
      <c r="B1122" s="144"/>
      <c r="C1122" s="145"/>
      <c r="N1122" s="146"/>
    </row>
    <row r="1123" spans="2:14">
      <c r="B1123" s="144"/>
      <c r="C1123" s="145"/>
      <c r="N1123" s="146"/>
    </row>
    <row r="1124" spans="2:14">
      <c r="B1124" s="144"/>
      <c r="C1124" s="145"/>
      <c r="N1124" s="146"/>
    </row>
    <row r="1125" spans="2:14">
      <c r="B1125" s="144"/>
      <c r="C1125" s="145"/>
      <c r="N1125" s="146"/>
    </row>
    <row r="1126" spans="2:14">
      <c r="B1126" s="144"/>
      <c r="C1126" s="145"/>
      <c r="N1126" s="146"/>
    </row>
    <row r="1127" spans="2:14">
      <c r="B1127" s="144"/>
      <c r="C1127" s="145"/>
      <c r="N1127" s="146"/>
    </row>
    <row r="1128" spans="2:14">
      <c r="B1128" s="144"/>
      <c r="C1128" s="145"/>
      <c r="N1128" s="146"/>
    </row>
    <row r="1129" spans="2:14">
      <c r="B1129" s="144"/>
      <c r="C1129" s="145"/>
      <c r="N1129" s="146"/>
    </row>
    <row r="1130" spans="2:14">
      <c r="B1130" s="144"/>
      <c r="C1130" s="145"/>
      <c r="N1130" s="146"/>
    </row>
    <row r="1131" spans="2:14">
      <c r="B1131" s="144"/>
      <c r="C1131" s="145"/>
      <c r="N1131" s="146"/>
    </row>
    <row r="1132" spans="2:14">
      <c r="B1132" s="144"/>
      <c r="C1132" s="145"/>
      <c r="N1132" s="146"/>
    </row>
    <row r="1133" spans="2:14">
      <c r="B1133" s="144"/>
      <c r="C1133" s="145"/>
      <c r="N1133" s="146"/>
    </row>
    <row r="1134" spans="2:14">
      <c r="B1134" s="144"/>
      <c r="C1134" s="145"/>
      <c r="N1134" s="146"/>
    </row>
    <row r="1135" spans="2:14">
      <c r="B1135" s="144"/>
      <c r="C1135" s="145"/>
      <c r="N1135" s="146"/>
    </row>
    <row r="1136" spans="2:14">
      <c r="B1136" s="144"/>
      <c r="C1136" s="145"/>
      <c r="N1136" s="146"/>
    </row>
    <row r="1137" spans="2:14">
      <c r="B1137" s="144"/>
      <c r="C1137" s="145"/>
      <c r="N1137" s="146"/>
    </row>
    <row r="1138" spans="2:14">
      <c r="B1138" s="144"/>
      <c r="C1138" s="145"/>
      <c r="N1138" s="146"/>
    </row>
    <row r="1139" spans="2:14">
      <c r="B1139" s="144"/>
      <c r="C1139" s="145"/>
      <c r="N1139" s="146"/>
    </row>
    <row r="1140" spans="2:14">
      <c r="B1140" s="144"/>
      <c r="C1140" s="145"/>
      <c r="N1140" s="146"/>
    </row>
    <row r="1141" spans="2:14">
      <c r="B1141" s="144"/>
      <c r="C1141" s="145"/>
      <c r="N1141" s="146"/>
    </row>
    <row r="1142" spans="2:14">
      <c r="B1142" s="144"/>
      <c r="C1142" s="145"/>
      <c r="N1142" s="146"/>
    </row>
    <row r="1143" spans="2:14">
      <c r="B1143" s="144"/>
      <c r="C1143" s="145"/>
      <c r="N1143" s="146"/>
    </row>
    <row r="1144" spans="2:14">
      <c r="B1144" s="144"/>
      <c r="C1144" s="145"/>
      <c r="N1144" s="146"/>
    </row>
    <row r="1145" spans="2:14">
      <c r="B1145" s="144"/>
      <c r="C1145" s="145"/>
      <c r="N1145" s="146"/>
    </row>
    <row r="1146" spans="2:14">
      <c r="B1146" s="144"/>
      <c r="C1146" s="145"/>
      <c r="N1146" s="146"/>
    </row>
    <row r="1147" spans="2:14">
      <c r="B1147" s="144"/>
      <c r="C1147" s="145"/>
      <c r="N1147" s="146"/>
    </row>
    <row r="1148" spans="2:14">
      <c r="B1148" s="144"/>
      <c r="C1148" s="145"/>
      <c r="N1148" s="146"/>
    </row>
    <row r="1149" spans="2:14">
      <c r="B1149" s="144"/>
      <c r="C1149" s="145"/>
      <c r="N1149" s="146"/>
    </row>
    <row r="1150" spans="2:14">
      <c r="B1150" s="144"/>
      <c r="C1150" s="145"/>
      <c r="N1150" s="146"/>
    </row>
    <row r="1151" spans="2:14">
      <c r="B1151" s="144"/>
      <c r="C1151" s="145"/>
      <c r="N1151" s="146"/>
    </row>
    <row r="1152" spans="2:14">
      <c r="B1152" s="144"/>
      <c r="C1152" s="145"/>
      <c r="N1152" s="146"/>
    </row>
    <row r="1153" spans="2:14">
      <c r="B1153" s="144"/>
      <c r="C1153" s="145"/>
      <c r="N1153" s="146"/>
    </row>
    <row r="1154" spans="2:14">
      <c r="B1154" s="144"/>
      <c r="C1154" s="145"/>
      <c r="N1154" s="146"/>
    </row>
    <row r="1155" spans="2:14">
      <c r="B1155" s="144"/>
      <c r="C1155" s="145"/>
      <c r="N1155" s="146"/>
    </row>
    <row r="1156" spans="2:14">
      <c r="B1156" s="144"/>
      <c r="C1156" s="145"/>
      <c r="N1156" s="146"/>
    </row>
    <row r="1157" spans="2:14">
      <c r="B1157" s="144"/>
      <c r="C1157" s="145"/>
      <c r="N1157" s="146"/>
    </row>
    <row r="1158" spans="2:14">
      <c r="B1158" s="144"/>
      <c r="C1158" s="145"/>
      <c r="N1158" s="146"/>
    </row>
    <row r="1159" spans="2:14">
      <c r="B1159" s="144"/>
      <c r="C1159" s="145"/>
      <c r="N1159" s="146"/>
    </row>
    <row r="1160" spans="2:14">
      <c r="B1160" s="144"/>
      <c r="C1160" s="145"/>
      <c r="N1160" s="146"/>
    </row>
    <row r="1161" spans="2:14">
      <c r="B1161" s="144"/>
      <c r="C1161" s="145"/>
      <c r="N1161" s="146"/>
    </row>
    <row r="1162" spans="2:14">
      <c r="B1162" s="144"/>
      <c r="C1162" s="145"/>
      <c r="N1162" s="146"/>
    </row>
    <row r="1163" spans="2:14">
      <c r="B1163" s="144"/>
      <c r="C1163" s="145"/>
      <c r="N1163" s="146"/>
    </row>
    <row r="1164" spans="2:14">
      <c r="B1164" s="144"/>
      <c r="C1164" s="145"/>
      <c r="N1164" s="146"/>
    </row>
    <row r="1165" spans="2:14">
      <c r="B1165" s="144"/>
      <c r="C1165" s="145"/>
      <c r="N1165" s="146"/>
    </row>
    <row r="1166" spans="2:14">
      <c r="B1166" s="144"/>
      <c r="C1166" s="145"/>
      <c r="N1166" s="146"/>
    </row>
    <row r="1167" spans="2:14">
      <c r="B1167" s="144"/>
      <c r="C1167" s="145"/>
      <c r="N1167" s="146"/>
    </row>
    <row r="1168" spans="2:14">
      <c r="B1168" s="144"/>
      <c r="C1168" s="145"/>
      <c r="N1168" s="146"/>
    </row>
    <row r="1169" spans="2:14">
      <c r="B1169" s="144"/>
      <c r="C1169" s="145"/>
      <c r="N1169" s="146"/>
    </row>
    <row r="1170" spans="2:14">
      <c r="B1170" s="144"/>
      <c r="C1170" s="145"/>
      <c r="N1170" s="146"/>
    </row>
    <row r="1171" spans="2:14">
      <c r="B1171" s="144"/>
      <c r="C1171" s="145"/>
      <c r="N1171" s="146"/>
    </row>
    <row r="1172" spans="2:14">
      <c r="B1172" s="144"/>
      <c r="C1172" s="145"/>
      <c r="N1172" s="146"/>
    </row>
    <row r="1173" spans="2:14">
      <c r="B1173" s="144"/>
      <c r="C1173" s="145"/>
      <c r="N1173" s="146"/>
    </row>
    <row r="1174" spans="2:14">
      <c r="B1174" s="144"/>
      <c r="C1174" s="145"/>
      <c r="N1174" s="146"/>
    </row>
    <row r="1175" spans="2:14">
      <c r="B1175" s="144"/>
      <c r="C1175" s="145"/>
      <c r="N1175" s="146"/>
    </row>
    <row r="1176" spans="2:14">
      <c r="B1176" s="144"/>
      <c r="C1176" s="145"/>
      <c r="N1176" s="146"/>
    </row>
    <row r="1177" spans="2:14">
      <c r="B1177" s="144"/>
      <c r="C1177" s="145"/>
      <c r="N1177" s="146"/>
    </row>
    <row r="1178" spans="2:14">
      <c r="B1178" s="144"/>
      <c r="C1178" s="145"/>
      <c r="N1178" s="146"/>
    </row>
    <row r="1179" spans="2:14">
      <c r="B1179" s="144"/>
      <c r="C1179" s="145"/>
      <c r="N1179" s="146"/>
    </row>
    <row r="1180" spans="2:14">
      <c r="B1180" s="144"/>
      <c r="C1180" s="145"/>
      <c r="N1180" s="146"/>
    </row>
    <row r="1181" spans="2:14">
      <c r="B1181" s="144"/>
      <c r="C1181" s="145"/>
      <c r="N1181" s="146"/>
    </row>
    <row r="1182" spans="2:14">
      <c r="B1182" s="144"/>
      <c r="C1182" s="145"/>
      <c r="N1182" s="146"/>
    </row>
    <row r="1183" spans="2:14">
      <c r="B1183" s="144"/>
      <c r="C1183" s="145"/>
      <c r="N1183" s="146"/>
    </row>
    <row r="1184" spans="2:14">
      <c r="B1184" s="144"/>
      <c r="C1184" s="145"/>
      <c r="N1184" s="146"/>
    </row>
    <row r="1185" spans="2:14">
      <c r="B1185" s="144"/>
      <c r="C1185" s="145"/>
      <c r="N1185" s="146"/>
    </row>
    <row r="1186" spans="2:14">
      <c r="B1186" s="144"/>
      <c r="C1186" s="145"/>
      <c r="N1186" s="146"/>
    </row>
    <row r="1187" spans="2:14">
      <c r="B1187" s="144"/>
      <c r="C1187" s="145"/>
      <c r="N1187" s="146"/>
    </row>
    <row r="1188" spans="2:14">
      <c r="B1188" s="144"/>
      <c r="C1188" s="145"/>
      <c r="N1188" s="146"/>
    </row>
    <row r="1189" spans="2:14">
      <c r="B1189" s="144"/>
      <c r="C1189" s="145"/>
      <c r="N1189" s="146"/>
    </row>
    <row r="1190" spans="2:14">
      <c r="B1190" s="144"/>
      <c r="C1190" s="145"/>
      <c r="N1190" s="146"/>
    </row>
    <row r="1191" spans="2:14">
      <c r="B1191" s="144"/>
      <c r="C1191" s="145"/>
      <c r="N1191" s="146"/>
    </row>
    <row r="1192" spans="2:14">
      <c r="B1192" s="144"/>
      <c r="C1192" s="145"/>
      <c r="N1192" s="146"/>
    </row>
    <row r="1193" spans="2:14">
      <c r="B1193" s="144"/>
      <c r="C1193" s="145"/>
      <c r="N1193" s="146"/>
    </row>
    <row r="1194" spans="2:14">
      <c r="B1194" s="144"/>
      <c r="C1194" s="145"/>
      <c r="N1194" s="146"/>
    </row>
    <row r="1195" spans="2:14">
      <c r="B1195" s="144"/>
      <c r="C1195" s="145"/>
      <c r="N1195" s="146"/>
    </row>
    <row r="1196" spans="2:14">
      <c r="B1196" s="144"/>
      <c r="C1196" s="145"/>
      <c r="N1196" s="146"/>
    </row>
    <row r="1197" spans="2:14">
      <c r="B1197" s="144"/>
      <c r="C1197" s="145"/>
      <c r="N1197" s="146"/>
    </row>
    <row r="1198" spans="2:14">
      <c r="B1198" s="144"/>
      <c r="C1198" s="145"/>
      <c r="N1198" s="146"/>
    </row>
    <row r="1199" spans="2:14">
      <c r="B1199" s="144"/>
      <c r="C1199" s="145"/>
      <c r="N1199" s="146"/>
    </row>
    <row r="1200" spans="2:14">
      <c r="B1200" s="144"/>
      <c r="C1200" s="145"/>
      <c r="N1200" s="146"/>
    </row>
    <row r="1201" spans="2:14">
      <c r="B1201" s="144"/>
      <c r="C1201" s="145"/>
      <c r="N1201" s="146"/>
    </row>
    <row r="1202" spans="2:14">
      <c r="B1202" s="144"/>
      <c r="C1202" s="145"/>
      <c r="N1202" s="146"/>
    </row>
    <row r="1203" spans="2:14">
      <c r="B1203" s="144"/>
      <c r="C1203" s="145"/>
      <c r="N1203" s="146"/>
    </row>
    <row r="1204" spans="2:14">
      <c r="B1204" s="144"/>
      <c r="C1204" s="145"/>
      <c r="N1204" s="146"/>
    </row>
    <row r="1205" spans="2:14">
      <c r="B1205" s="144"/>
      <c r="C1205" s="145"/>
      <c r="N1205" s="146"/>
    </row>
    <row r="1206" spans="2:14">
      <c r="B1206" s="144"/>
      <c r="C1206" s="145"/>
      <c r="N1206" s="146"/>
    </row>
    <row r="1207" spans="2:14">
      <c r="B1207" s="144"/>
      <c r="C1207" s="145"/>
      <c r="N1207" s="146"/>
    </row>
    <row r="1208" spans="2:14">
      <c r="B1208" s="144"/>
      <c r="C1208" s="145"/>
      <c r="N1208" s="146"/>
    </row>
    <row r="1209" spans="2:14">
      <c r="B1209" s="144"/>
      <c r="C1209" s="145"/>
      <c r="N1209" s="146"/>
    </row>
    <row r="1210" spans="2:14">
      <c r="B1210" s="144"/>
      <c r="C1210" s="145"/>
      <c r="N1210" s="146"/>
    </row>
    <row r="1211" spans="2:14">
      <c r="B1211" s="144"/>
      <c r="C1211" s="145"/>
      <c r="N1211" s="146"/>
    </row>
    <row r="1212" spans="2:14">
      <c r="B1212" s="144"/>
      <c r="C1212" s="145"/>
      <c r="N1212" s="146"/>
    </row>
    <row r="1213" spans="2:14">
      <c r="B1213" s="144"/>
      <c r="C1213" s="145"/>
      <c r="N1213" s="146"/>
    </row>
    <row r="1214" spans="2:14">
      <c r="B1214" s="144"/>
      <c r="C1214" s="145"/>
      <c r="N1214" s="146"/>
    </row>
    <row r="1215" spans="2:14">
      <c r="B1215" s="144"/>
      <c r="C1215" s="145"/>
      <c r="N1215" s="146"/>
    </row>
    <row r="1216" spans="2:14">
      <c r="B1216" s="144"/>
      <c r="C1216" s="145"/>
      <c r="N1216" s="146"/>
    </row>
    <row r="1217" spans="2:14">
      <c r="B1217" s="144"/>
      <c r="C1217" s="145"/>
      <c r="N1217" s="146"/>
    </row>
    <row r="1218" spans="2:14">
      <c r="B1218" s="144"/>
      <c r="C1218" s="145"/>
      <c r="N1218" s="146"/>
    </row>
    <row r="1219" spans="2:14">
      <c r="B1219" s="144"/>
      <c r="C1219" s="145"/>
      <c r="N1219" s="146"/>
    </row>
    <row r="1220" spans="2:14">
      <c r="B1220" s="144"/>
      <c r="C1220" s="145"/>
      <c r="N1220" s="146"/>
    </row>
    <row r="1221" spans="2:14">
      <c r="B1221" s="144"/>
      <c r="C1221" s="145"/>
      <c r="N1221" s="146"/>
    </row>
    <row r="1222" spans="2:14">
      <c r="B1222" s="144"/>
      <c r="C1222" s="145"/>
      <c r="N1222" s="146"/>
    </row>
    <row r="1223" spans="2:14">
      <c r="B1223" s="144"/>
      <c r="C1223" s="145"/>
      <c r="N1223" s="146"/>
    </row>
    <row r="1224" spans="2:14">
      <c r="B1224" s="144"/>
      <c r="C1224" s="145"/>
      <c r="N1224" s="146"/>
    </row>
    <row r="1225" spans="2:14">
      <c r="B1225" s="144"/>
      <c r="C1225" s="145"/>
      <c r="N1225" s="146"/>
    </row>
    <row r="1226" spans="2:14">
      <c r="B1226" s="144"/>
      <c r="C1226" s="145"/>
      <c r="N1226" s="146"/>
    </row>
    <row r="1227" spans="2:14">
      <c r="B1227" s="144"/>
      <c r="C1227" s="145"/>
      <c r="N1227" s="146"/>
    </row>
    <row r="1228" spans="2:14">
      <c r="B1228" s="144"/>
      <c r="C1228" s="145"/>
      <c r="N1228" s="146"/>
    </row>
    <row r="1229" spans="2:14">
      <c r="B1229" s="144"/>
      <c r="C1229" s="145"/>
      <c r="N1229" s="146"/>
    </row>
    <row r="1230" spans="2:14">
      <c r="B1230" s="144"/>
      <c r="C1230" s="145"/>
      <c r="N1230" s="146"/>
    </row>
    <row r="1231" spans="2:14">
      <c r="B1231" s="144"/>
      <c r="C1231" s="145"/>
      <c r="N1231" s="146"/>
    </row>
    <row r="1232" spans="2:14">
      <c r="B1232" s="144"/>
      <c r="C1232" s="145"/>
      <c r="N1232" s="146"/>
    </row>
    <row r="1233" spans="2:14">
      <c r="B1233" s="144"/>
      <c r="C1233" s="145"/>
      <c r="N1233" s="146"/>
    </row>
    <row r="1234" spans="2:14">
      <c r="B1234" s="144"/>
      <c r="C1234" s="145"/>
      <c r="N1234" s="146"/>
    </row>
    <row r="1235" spans="2:14">
      <c r="B1235" s="144"/>
      <c r="C1235" s="145"/>
      <c r="N1235" s="146"/>
    </row>
    <row r="1236" spans="2:14">
      <c r="B1236" s="144"/>
      <c r="C1236" s="145"/>
      <c r="N1236" s="146"/>
    </row>
    <row r="1237" spans="2:14">
      <c r="B1237" s="144"/>
      <c r="C1237" s="145"/>
      <c r="N1237" s="146"/>
    </row>
    <row r="1238" spans="2:14">
      <c r="B1238" s="144"/>
      <c r="C1238" s="145"/>
      <c r="N1238" s="146"/>
    </row>
    <row r="1239" spans="2:14">
      <c r="B1239" s="144"/>
      <c r="C1239" s="145"/>
      <c r="N1239" s="146"/>
    </row>
    <row r="1240" spans="2:14">
      <c r="B1240" s="144"/>
      <c r="C1240" s="145"/>
      <c r="N1240" s="146"/>
    </row>
    <row r="1241" spans="2:14">
      <c r="B1241" s="144"/>
      <c r="C1241" s="145"/>
      <c r="N1241" s="146"/>
    </row>
    <row r="1242" spans="2:14">
      <c r="B1242" s="144"/>
      <c r="C1242" s="145"/>
      <c r="N1242" s="146"/>
    </row>
    <row r="1243" spans="2:14">
      <c r="B1243" s="144"/>
      <c r="C1243" s="145"/>
      <c r="N1243" s="146"/>
    </row>
    <row r="1244" spans="2:14">
      <c r="B1244" s="144"/>
      <c r="C1244" s="145"/>
      <c r="N1244" s="146"/>
    </row>
    <row r="1245" spans="2:14">
      <c r="B1245" s="144"/>
      <c r="C1245" s="145"/>
      <c r="N1245" s="146"/>
    </row>
    <row r="1246" spans="2:14">
      <c r="B1246" s="144"/>
      <c r="C1246" s="145"/>
      <c r="N1246" s="146"/>
    </row>
    <row r="1247" spans="2:14">
      <c r="B1247" s="144"/>
      <c r="C1247" s="145"/>
      <c r="N1247" s="146"/>
    </row>
    <row r="1248" spans="2:14">
      <c r="B1248" s="144"/>
      <c r="C1248" s="145"/>
      <c r="N1248" s="146"/>
    </row>
    <row r="1249" spans="2:14">
      <c r="B1249" s="144"/>
      <c r="C1249" s="145"/>
      <c r="N1249" s="146"/>
    </row>
    <row r="1250" spans="2:14">
      <c r="B1250" s="144"/>
      <c r="C1250" s="145"/>
      <c r="N1250" s="146"/>
    </row>
    <row r="1251" spans="2:14">
      <c r="B1251" s="144"/>
      <c r="C1251" s="145"/>
      <c r="N1251" s="146"/>
    </row>
    <row r="1252" spans="2:14">
      <c r="B1252" s="144"/>
      <c r="C1252" s="145"/>
      <c r="N1252" s="146"/>
    </row>
    <row r="1253" spans="2:14">
      <c r="B1253" s="144"/>
      <c r="C1253" s="145"/>
      <c r="N1253" s="146"/>
    </row>
    <row r="1254" spans="2:14">
      <c r="B1254" s="144"/>
      <c r="C1254" s="145"/>
      <c r="N1254" s="146"/>
    </row>
    <row r="1255" spans="2:14">
      <c r="B1255" s="144"/>
      <c r="C1255" s="145"/>
      <c r="N1255" s="146"/>
    </row>
    <row r="1256" spans="2:14">
      <c r="B1256" s="144"/>
      <c r="C1256" s="145"/>
      <c r="N1256" s="146"/>
    </row>
    <row r="1257" spans="2:14">
      <c r="B1257" s="144"/>
      <c r="C1257" s="145"/>
      <c r="N1257" s="146"/>
    </row>
    <row r="1258" spans="2:14">
      <c r="B1258" s="144"/>
      <c r="C1258" s="145"/>
      <c r="N1258" s="146"/>
    </row>
    <row r="1259" spans="2:14">
      <c r="B1259" s="144"/>
      <c r="C1259" s="145"/>
      <c r="N1259" s="146"/>
    </row>
    <row r="1260" spans="2:14">
      <c r="B1260" s="144"/>
      <c r="C1260" s="145"/>
      <c r="N1260" s="146"/>
    </row>
    <row r="1261" spans="2:14">
      <c r="B1261" s="144"/>
      <c r="C1261" s="145"/>
      <c r="N1261" s="146"/>
    </row>
    <row r="1262" spans="2:14">
      <c r="B1262" s="144"/>
      <c r="C1262" s="145"/>
      <c r="N1262" s="146"/>
    </row>
    <row r="1263" spans="2:14">
      <c r="B1263" s="144"/>
      <c r="C1263" s="145"/>
      <c r="N1263" s="146"/>
    </row>
    <row r="1264" spans="2:14">
      <c r="B1264" s="144"/>
      <c r="C1264" s="145"/>
      <c r="N1264" s="146"/>
    </row>
    <row r="1265" spans="2:14">
      <c r="B1265" s="144"/>
      <c r="C1265" s="145"/>
      <c r="N1265" s="146"/>
    </row>
    <row r="1266" spans="2:14">
      <c r="B1266" s="144"/>
      <c r="C1266" s="145"/>
      <c r="N1266" s="146"/>
    </row>
    <row r="1267" spans="2:14">
      <c r="B1267" s="144"/>
      <c r="C1267" s="145"/>
      <c r="N1267" s="146"/>
    </row>
    <row r="1268" spans="2:14">
      <c r="B1268" s="144"/>
      <c r="C1268" s="145"/>
      <c r="N1268" s="146"/>
    </row>
    <row r="1269" spans="2:14">
      <c r="B1269" s="144"/>
      <c r="C1269" s="145"/>
      <c r="N1269" s="146"/>
    </row>
    <row r="1270" spans="2:14">
      <c r="B1270" s="144"/>
      <c r="C1270" s="145"/>
      <c r="N1270" s="146"/>
    </row>
    <row r="1271" spans="2:14">
      <c r="B1271" s="144"/>
      <c r="C1271" s="145"/>
      <c r="N1271" s="146"/>
    </row>
    <row r="1272" spans="2:14">
      <c r="B1272" s="144"/>
      <c r="C1272" s="145"/>
      <c r="N1272" s="146"/>
    </row>
    <row r="1273" spans="2:14">
      <c r="B1273" s="144"/>
      <c r="C1273" s="145"/>
      <c r="N1273" s="146"/>
    </row>
    <row r="1274" spans="2:14">
      <c r="B1274" s="144"/>
      <c r="C1274" s="145"/>
      <c r="N1274" s="146"/>
    </row>
    <row r="1275" spans="2:14">
      <c r="B1275" s="144"/>
      <c r="C1275" s="145"/>
      <c r="N1275" s="146"/>
    </row>
    <row r="1276" spans="2:14">
      <c r="B1276" s="144"/>
      <c r="C1276" s="145"/>
      <c r="N1276" s="146"/>
    </row>
    <row r="1277" spans="2:14">
      <c r="B1277" s="144"/>
      <c r="C1277" s="145"/>
      <c r="N1277" s="146"/>
    </row>
    <row r="1278" spans="2:14">
      <c r="B1278" s="144"/>
      <c r="C1278" s="145"/>
      <c r="N1278" s="146"/>
    </row>
    <row r="1279" spans="2:14">
      <c r="B1279" s="144"/>
      <c r="C1279" s="145"/>
      <c r="N1279" s="146"/>
    </row>
    <row r="1280" spans="2:14">
      <c r="B1280" s="144"/>
      <c r="C1280" s="145"/>
      <c r="N1280" s="146"/>
    </row>
    <row r="1281" spans="2:14">
      <c r="B1281" s="144"/>
      <c r="C1281" s="145"/>
      <c r="N1281" s="146"/>
    </row>
    <row r="1282" spans="2:14">
      <c r="B1282" s="144"/>
      <c r="C1282" s="145"/>
      <c r="N1282" s="146"/>
    </row>
    <row r="1283" spans="2:14">
      <c r="B1283" s="144"/>
      <c r="C1283" s="145"/>
      <c r="N1283" s="146"/>
    </row>
    <row r="1284" spans="2:14">
      <c r="B1284" s="144"/>
      <c r="C1284" s="145"/>
      <c r="N1284" s="146"/>
    </row>
    <row r="1285" spans="2:14">
      <c r="B1285" s="144"/>
      <c r="C1285" s="145"/>
      <c r="N1285" s="146"/>
    </row>
    <row r="1286" spans="2:14">
      <c r="B1286" s="144"/>
      <c r="C1286" s="145"/>
      <c r="N1286" s="146"/>
    </row>
    <row r="1287" spans="2:14">
      <c r="B1287" s="144"/>
      <c r="C1287" s="145"/>
      <c r="N1287" s="146"/>
    </row>
    <row r="1288" spans="2:14">
      <c r="B1288" s="144"/>
      <c r="C1288" s="145"/>
      <c r="N1288" s="146"/>
    </row>
    <row r="1289" spans="2:14">
      <c r="B1289" s="144"/>
      <c r="C1289" s="145"/>
      <c r="N1289" s="146"/>
    </row>
    <row r="1290" spans="2:14">
      <c r="B1290" s="144"/>
      <c r="C1290" s="145"/>
      <c r="N1290" s="146"/>
    </row>
    <row r="1291" spans="2:14">
      <c r="B1291" s="144"/>
      <c r="C1291" s="145"/>
      <c r="N1291" s="146"/>
    </row>
    <row r="1292" spans="2:14">
      <c r="B1292" s="144"/>
      <c r="C1292" s="145"/>
      <c r="N1292" s="146"/>
    </row>
    <row r="1293" spans="2:14">
      <c r="B1293" s="144"/>
      <c r="C1293" s="145"/>
      <c r="N1293" s="146"/>
    </row>
    <row r="1294" spans="2:14">
      <c r="B1294" s="144"/>
      <c r="C1294" s="145"/>
      <c r="N1294" s="146"/>
    </row>
    <row r="1295" spans="2:14">
      <c r="B1295" s="144"/>
      <c r="C1295" s="145"/>
      <c r="N1295" s="146"/>
    </row>
    <row r="1296" spans="2:14">
      <c r="B1296" s="144"/>
      <c r="C1296" s="145"/>
      <c r="N1296" s="146"/>
    </row>
    <row r="1297" spans="2:14">
      <c r="B1297" s="144"/>
      <c r="C1297" s="145"/>
      <c r="N1297" s="146"/>
    </row>
    <row r="1298" spans="2:14">
      <c r="B1298" s="144"/>
      <c r="C1298" s="145"/>
      <c r="N1298" s="146"/>
    </row>
    <row r="1299" spans="2:14">
      <c r="B1299" s="144"/>
      <c r="C1299" s="145"/>
      <c r="N1299" s="146"/>
    </row>
    <row r="1300" spans="2:14">
      <c r="B1300" s="144"/>
      <c r="C1300" s="145"/>
      <c r="N1300" s="146"/>
    </row>
    <row r="1301" spans="2:14">
      <c r="B1301" s="144"/>
      <c r="C1301" s="145"/>
      <c r="N1301" s="146"/>
    </row>
    <row r="1302" spans="2:14">
      <c r="B1302" s="144"/>
      <c r="C1302" s="145"/>
      <c r="N1302" s="146"/>
    </row>
    <row r="1303" spans="2:14">
      <c r="B1303" s="144"/>
      <c r="C1303" s="145"/>
      <c r="N1303" s="146"/>
    </row>
    <row r="1304" spans="2:14">
      <c r="B1304" s="144"/>
      <c r="C1304" s="145"/>
      <c r="N1304" s="146"/>
    </row>
    <row r="1305" spans="2:14">
      <c r="B1305" s="144"/>
      <c r="C1305" s="145"/>
      <c r="N1305" s="146"/>
    </row>
    <row r="1306" spans="2:14">
      <c r="B1306" s="144"/>
      <c r="C1306" s="145"/>
      <c r="N1306" s="146"/>
    </row>
    <row r="1307" spans="2:14">
      <c r="B1307" s="144"/>
      <c r="C1307" s="145"/>
      <c r="N1307" s="146"/>
    </row>
    <row r="1308" spans="2:14">
      <c r="B1308" s="144"/>
      <c r="C1308" s="145"/>
      <c r="N1308" s="146"/>
    </row>
    <row r="1309" spans="2:14">
      <c r="B1309" s="144"/>
      <c r="C1309" s="145"/>
      <c r="N1309" s="146"/>
    </row>
    <row r="1310" spans="2:14">
      <c r="B1310" s="144"/>
      <c r="C1310" s="145"/>
      <c r="N1310" s="146"/>
    </row>
    <row r="1311" spans="2:14">
      <c r="B1311" s="144"/>
      <c r="C1311" s="145"/>
      <c r="N1311" s="146"/>
    </row>
    <row r="1312" spans="2:14">
      <c r="B1312" s="144"/>
      <c r="C1312" s="145"/>
      <c r="N1312" s="146"/>
    </row>
    <row r="1313" spans="2:14">
      <c r="B1313" s="144"/>
      <c r="C1313" s="145"/>
      <c r="N1313" s="146"/>
    </row>
    <row r="1314" spans="2:14">
      <c r="B1314" s="144"/>
      <c r="C1314" s="145"/>
      <c r="N1314" s="146"/>
    </row>
    <row r="1315" spans="2:14">
      <c r="B1315" s="144"/>
      <c r="C1315" s="145"/>
      <c r="N1315" s="146"/>
    </row>
    <row r="1316" spans="2:14">
      <c r="B1316" s="144"/>
      <c r="C1316" s="145"/>
      <c r="N1316" s="146"/>
    </row>
    <row r="1317" spans="2:14">
      <c r="B1317" s="144"/>
      <c r="C1317" s="145"/>
      <c r="N1317" s="146"/>
    </row>
    <row r="1318" spans="2:14">
      <c r="B1318" s="144"/>
      <c r="C1318" s="145"/>
      <c r="N1318" s="146"/>
    </row>
    <row r="1319" spans="2:14">
      <c r="B1319" s="144"/>
      <c r="C1319" s="145"/>
      <c r="N1319" s="146"/>
    </row>
    <row r="1320" spans="2:14">
      <c r="B1320" s="144"/>
      <c r="C1320" s="145"/>
      <c r="N1320" s="146"/>
    </row>
    <row r="1321" spans="2:14">
      <c r="B1321" s="144"/>
      <c r="C1321" s="145"/>
      <c r="N1321" s="146"/>
    </row>
    <row r="1322" spans="2:14">
      <c r="B1322" s="144"/>
      <c r="C1322" s="145"/>
      <c r="N1322" s="146"/>
    </row>
    <row r="1323" spans="2:14">
      <c r="B1323" s="144"/>
      <c r="C1323" s="145"/>
      <c r="N1323" s="146"/>
    </row>
    <row r="1324" spans="2:14">
      <c r="B1324" s="144"/>
      <c r="C1324" s="145"/>
      <c r="N1324" s="146"/>
    </row>
    <row r="1325" spans="2:14">
      <c r="B1325" s="144"/>
      <c r="C1325" s="145"/>
      <c r="N1325" s="146"/>
    </row>
    <row r="1326" spans="2:14">
      <c r="B1326" s="144"/>
      <c r="C1326" s="145"/>
      <c r="N1326" s="146"/>
    </row>
    <row r="1327" spans="2:14">
      <c r="B1327" s="144"/>
      <c r="C1327" s="145"/>
      <c r="N1327" s="146"/>
    </row>
    <row r="1328" spans="2:14">
      <c r="B1328" s="144"/>
      <c r="C1328" s="145"/>
      <c r="N1328" s="146"/>
    </row>
    <row r="1329" spans="2:14">
      <c r="B1329" s="144"/>
      <c r="C1329" s="145"/>
      <c r="N1329" s="146"/>
    </row>
    <row r="1330" spans="2:14">
      <c r="B1330" s="144"/>
      <c r="C1330" s="145"/>
      <c r="N1330" s="146"/>
    </row>
    <row r="1331" spans="2:14">
      <c r="B1331" s="144"/>
      <c r="C1331" s="145"/>
      <c r="N1331" s="146"/>
    </row>
    <row r="1332" spans="2:14">
      <c r="B1332" s="144"/>
      <c r="C1332" s="145"/>
      <c r="N1332" s="146"/>
    </row>
    <row r="1333" spans="2:14">
      <c r="B1333" s="144"/>
      <c r="C1333" s="145"/>
      <c r="N1333" s="146"/>
    </row>
    <row r="1334" spans="2:14">
      <c r="B1334" s="144"/>
      <c r="C1334" s="145"/>
      <c r="N1334" s="146"/>
    </row>
    <row r="1335" spans="2:14">
      <c r="B1335" s="144"/>
      <c r="C1335" s="145"/>
      <c r="N1335" s="146"/>
    </row>
    <row r="1336" spans="2:14">
      <c r="B1336" s="144"/>
      <c r="C1336" s="145"/>
      <c r="N1336" s="146"/>
    </row>
    <row r="1337" spans="2:14">
      <c r="B1337" s="144"/>
      <c r="C1337" s="145"/>
      <c r="N1337" s="146"/>
    </row>
    <row r="1338" spans="2:14">
      <c r="B1338" s="144"/>
      <c r="C1338" s="145"/>
      <c r="N1338" s="146"/>
    </row>
    <row r="1339" spans="2:14">
      <c r="B1339" s="144"/>
      <c r="C1339" s="145"/>
      <c r="N1339" s="146"/>
    </row>
    <row r="1340" spans="2:14">
      <c r="B1340" s="144"/>
      <c r="C1340" s="145"/>
      <c r="N1340" s="146"/>
    </row>
    <row r="1341" spans="2:14">
      <c r="B1341" s="144"/>
      <c r="C1341" s="145"/>
      <c r="N1341" s="146"/>
    </row>
    <row r="1342" spans="2:14">
      <c r="B1342" s="144"/>
      <c r="C1342" s="145"/>
      <c r="N1342" s="146"/>
    </row>
    <row r="1343" spans="2:14">
      <c r="B1343" s="144"/>
      <c r="C1343" s="145"/>
      <c r="N1343" s="146"/>
    </row>
    <row r="1344" spans="2:14">
      <c r="B1344" s="144"/>
      <c r="C1344" s="145"/>
      <c r="N1344" s="146"/>
    </row>
    <row r="1345" spans="2:14">
      <c r="B1345" s="144"/>
      <c r="C1345" s="145"/>
      <c r="N1345" s="146"/>
    </row>
    <row r="1346" spans="2:14">
      <c r="B1346" s="144"/>
      <c r="C1346" s="145"/>
      <c r="N1346" s="146"/>
    </row>
    <row r="1347" spans="2:14">
      <c r="B1347" s="144"/>
      <c r="C1347" s="145"/>
      <c r="N1347" s="146"/>
    </row>
    <row r="1348" spans="2:14">
      <c r="B1348" s="144"/>
      <c r="C1348" s="145"/>
      <c r="N1348" s="146"/>
    </row>
    <row r="1349" spans="2:14">
      <c r="B1349" s="144"/>
      <c r="C1349" s="145"/>
      <c r="N1349" s="146"/>
    </row>
    <row r="1350" spans="2:14">
      <c r="B1350" s="144"/>
      <c r="C1350" s="145"/>
      <c r="N1350" s="146"/>
    </row>
    <row r="1351" spans="2:14">
      <c r="B1351" s="144"/>
      <c r="C1351" s="145"/>
      <c r="N1351" s="146"/>
    </row>
    <row r="1352" spans="2:14">
      <c r="B1352" s="144"/>
      <c r="C1352" s="145"/>
      <c r="N1352" s="146"/>
    </row>
    <row r="1353" spans="2:14">
      <c r="B1353" s="144"/>
      <c r="C1353" s="145"/>
      <c r="N1353" s="146"/>
    </row>
    <row r="1354" spans="2:14">
      <c r="B1354" s="144"/>
      <c r="C1354" s="145"/>
      <c r="N1354" s="146"/>
    </row>
    <row r="1355" spans="2:14">
      <c r="B1355" s="144"/>
      <c r="C1355" s="145"/>
      <c r="N1355" s="146"/>
    </row>
    <row r="1356" spans="2:14">
      <c r="B1356" s="144"/>
      <c r="C1356" s="145"/>
      <c r="N1356" s="146"/>
    </row>
    <row r="1357" spans="2:14">
      <c r="B1357" s="144"/>
      <c r="C1357" s="145"/>
      <c r="N1357" s="146"/>
    </row>
    <row r="1358" spans="2:14">
      <c r="B1358" s="144"/>
      <c r="C1358" s="145"/>
      <c r="N1358" s="146"/>
    </row>
    <row r="1359" spans="2:14">
      <c r="B1359" s="144"/>
      <c r="C1359" s="145"/>
      <c r="N1359" s="146"/>
    </row>
    <row r="1360" spans="2:14">
      <c r="B1360" s="144"/>
      <c r="C1360" s="145"/>
      <c r="N1360" s="146"/>
    </row>
    <row r="1361" spans="2:14">
      <c r="B1361" s="144"/>
      <c r="C1361" s="145"/>
      <c r="N1361" s="146"/>
    </row>
    <row r="1362" spans="2:14">
      <c r="B1362" s="144"/>
      <c r="C1362" s="145"/>
      <c r="N1362" s="146"/>
    </row>
    <row r="1363" spans="2:14">
      <c r="B1363" s="144"/>
      <c r="C1363" s="145"/>
      <c r="N1363" s="146"/>
    </row>
    <row r="1364" spans="2:14">
      <c r="B1364" s="144"/>
      <c r="C1364" s="145"/>
      <c r="N1364" s="146"/>
    </row>
    <row r="1365" spans="2:14">
      <c r="B1365" s="144"/>
      <c r="C1365" s="145"/>
      <c r="N1365" s="146"/>
    </row>
    <row r="1366" spans="2:14">
      <c r="B1366" s="144"/>
      <c r="C1366" s="145"/>
      <c r="N1366" s="146"/>
    </row>
    <row r="1367" spans="2:14">
      <c r="B1367" s="144"/>
      <c r="C1367" s="145"/>
      <c r="N1367" s="146"/>
    </row>
    <row r="1368" spans="2:14">
      <c r="B1368" s="144"/>
      <c r="C1368" s="145"/>
      <c r="N1368" s="146"/>
    </row>
    <row r="1369" spans="2:14">
      <c r="B1369" s="144"/>
      <c r="C1369" s="145"/>
      <c r="N1369" s="146"/>
    </row>
    <row r="1370" spans="2:14">
      <c r="B1370" s="144"/>
      <c r="C1370" s="145"/>
      <c r="N1370" s="146"/>
    </row>
    <row r="1371" spans="2:14">
      <c r="B1371" s="144"/>
      <c r="C1371" s="145"/>
      <c r="N1371" s="146"/>
    </row>
    <row r="1372" spans="2:14">
      <c r="B1372" s="144"/>
      <c r="C1372" s="145"/>
      <c r="N1372" s="146"/>
    </row>
    <row r="1373" spans="2:14">
      <c r="B1373" s="144"/>
      <c r="C1373" s="145"/>
      <c r="N1373" s="146"/>
    </row>
    <row r="1374" spans="2:14">
      <c r="B1374" s="144"/>
      <c r="C1374" s="145"/>
      <c r="N1374" s="146"/>
    </row>
    <row r="1375" spans="2:14">
      <c r="B1375" s="144"/>
      <c r="C1375" s="145"/>
      <c r="N1375" s="146"/>
    </row>
    <row r="1376" spans="2:14">
      <c r="B1376" s="144"/>
      <c r="C1376" s="145"/>
      <c r="N1376" s="146"/>
    </row>
    <row r="1377" spans="2:14">
      <c r="B1377" s="144"/>
      <c r="C1377" s="145"/>
      <c r="N1377" s="146"/>
    </row>
    <row r="1378" spans="2:14">
      <c r="B1378" s="144"/>
      <c r="C1378" s="145"/>
      <c r="N1378" s="146"/>
    </row>
    <row r="1379" spans="2:14">
      <c r="B1379" s="144"/>
      <c r="C1379" s="145"/>
      <c r="N1379" s="146"/>
    </row>
    <row r="1380" spans="2:14">
      <c r="B1380" s="144"/>
      <c r="C1380" s="145"/>
      <c r="N1380" s="146"/>
    </row>
    <row r="1381" spans="2:14">
      <c r="B1381" s="144"/>
      <c r="C1381" s="145"/>
      <c r="N1381" s="146"/>
    </row>
    <row r="1382" spans="2:14">
      <c r="B1382" s="144"/>
      <c r="C1382" s="145"/>
      <c r="N1382" s="146"/>
    </row>
    <row r="1383" spans="2:14">
      <c r="B1383" s="144"/>
      <c r="C1383" s="145"/>
      <c r="N1383" s="146"/>
    </row>
    <row r="1384" spans="2:14">
      <c r="B1384" s="144"/>
      <c r="C1384" s="145"/>
      <c r="N1384" s="146"/>
    </row>
    <row r="1385" spans="2:14">
      <c r="B1385" s="144"/>
      <c r="C1385" s="145"/>
      <c r="N1385" s="146"/>
    </row>
    <row r="1386" spans="2:14">
      <c r="B1386" s="144"/>
      <c r="C1386" s="145"/>
      <c r="N1386" s="146"/>
    </row>
    <row r="1387" spans="2:14">
      <c r="B1387" s="144"/>
      <c r="C1387" s="145"/>
      <c r="N1387" s="146"/>
    </row>
    <row r="1388" spans="2:14">
      <c r="B1388" s="144"/>
      <c r="C1388" s="145"/>
      <c r="N1388" s="146"/>
    </row>
    <row r="1389" spans="2:14">
      <c r="B1389" s="144"/>
      <c r="C1389" s="145"/>
      <c r="N1389" s="146"/>
    </row>
    <row r="1390" spans="2:14">
      <c r="B1390" s="144"/>
      <c r="C1390" s="145"/>
      <c r="N1390" s="146"/>
    </row>
    <row r="1391" spans="2:14">
      <c r="B1391" s="144"/>
      <c r="C1391" s="145"/>
      <c r="N1391" s="146"/>
    </row>
    <row r="1392" spans="2:14">
      <c r="B1392" s="144"/>
      <c r="C1392" s="145"/>
      <c r="N1392" s="146"/>
    </row>
    <row r="1393" spans="2:14">
      <c r="B1393" s="144"/>
      <c r="C1393" s="145"/>
      <c r="N1393" s="146"/>
    </row>
    <row r="1394" spans="2:14">
      <c r="B1394" s="144"/>
      <c r="C1394" s="145"/>
      <c r="N1394" s="146"/>
    </row>
    <row r="1395" spans="2:14">
      <c r="B1395" s="144"/>
      <c r="C1395" s="145"/>
      <c r="N1395" s="146"/>
    </row>
    <row r="1396" spans="2:14">
      <c r="B1396" s="144"/>
      <c r="C1396" s="145"/>
      <c r="N1396" s="146"/>
    </row>
    <row r="1397" spans="2:14">
      <c r="B1397" s="144"/>
      <c r="C1397" s="145"/>
      <c r="N1397" s="146"/>
    </row>
    <row r="1398" spans="2:14">
      <c r="B1398" s="144"/>
      <c r="C1398" s="145"/>
      <c r="N1398" s="146"/>
    </row>
    <row r="1399" spans="2:14">
      <c r="B1399" s="144"/>
      <c r="C1399" s="145"/>
      <c r="N1399" s="146"/>
    </row>
    <row r="1400" spans="2:14">
      <c r="B1400" s="144"/>
      <c r="C1400" s="145"/>
      <c r="N1400" s="146"/>
    </row>
    <row r="1401" spans="2:14">
      <c r="B1401" s="144"/>
      <c r="C1401" s="145"/>
      <c r="N1401" s="146"/>
    </row>
    <row r="1402" spans="2:14">
      <c r="B1402" s="144"/>
      <c r="C1402" s="145"/>
      <c r="N1402" s="146"/>
    </row>
    <row r="1403" spans="2:14">
      <c r="B1403" s="144"/>
      <c r="C1403" s="145"/>
      <c r="N1403" s="146"/>
    </row>
    <row r="1404" spans="2:14">
      <c r="B1404" s="144"/>
      <c r="C1404" s="145"/>
      <c r="N1404" s="146"/>
    </row>
    <row r="1405" spans="2:14">
      <c r="B1405" s="144"/>
      <c r="C1405" s="145"/>
      <c r="N1405" s="146"/>
    </row>
    <row r="1406" spans="2:14">
      <c r="B1406" s="144"/>
      <c r="C1406" s="145"/>
      <c r="N1406" s="146"/>
    </row>
    <row r="1407" spans="2:14">
      <c r="B1407" s="144"/>
      <c r="C1407" s="145"/>
      <c r="N1407" s="146"/>
    </row>
    <row r="1408" spans="2:14">
      <c r="B1408" s="144"/>
      <c r="C1408" s="145"/>
      <c r="N1408" s="146"/>
    </row>
    <row r="1409" spans="2:14">
      <c r="B1409" s="144"/>
      <c r="C1409" s="145"/>
      <c r="N1409" s="146"/>
    </row>
    <row r="1410" spans="2:14">
      <c r="B1410" s="144"/>
      <c r="C1410" s="145"/>
      <c r="N1410" s="146"/>
    </row>
    <row r="1411" spans="2:14">
      <c r="B1411" s="144"/>
      <c r="C1411" s="145"/>
      <c r="N1411" s="146"/>
    </row>
    <row r="1412" spans="2:14">
      <c r="B1412" s="144"/>
      <c r="C1412" s="145"/>
      <c r="N1412" s="146"/>
    </row>
    <row r="1413" spans="2:14">
      <c r="B1413" s="144"/>
      <c r="C1413" s="145"/>
      <c r="N1413" s="146"/>
    </row>
    <row r="1414" spans="2:14">
      <c r="B1414" s="144"/>
      <c r="C1414" s="145"/>
      <c r="N1414" s="146"/>
    </row>
    <row r="1415" spans="2:14">
      <c r="B1415" s="144"/>
      <c r="C1415" s="145"/>
      <c r="N1415" s="146"/>
    </row>
    <row r="1416" spans="2:14">
      <c r="B1416" s="144"/>
      <c r="C1416" s="145"/>
      <c r="N1416" s="146"/>
    </row>
    <row r="1417" spans="2:14">
      <c r="B1417" s="144"/>
      <c r="C1417" s="145"/>
      <c r="N1417" s="146"/>
    </row>
    <row r="1418" spans="2:14">
      <c r="B1418" s="144"/>
      <c r="C1418" s="145"/>
      <c r="N1418" s="146"/>
    </row>
    <row r="1419" spans="2:14">
      <c r="B1419" s="144"/>
      <c r="C1419" s="145"/>
      <c r="N1419" s="146"/>
    </row>
    <row r="1420" spans="2:14">
      <c r="B1420" s="144"/>
      <c r="C1420" s="145"/>
      <c r="N1420" s="146"/>
    </row>
    <row r="1421" spans="2:14">
      <c r="B1421" s="144"/>
      <c r="C1421" s="145"/>
      <c r="N1421" s="146"/>
    </row>
    <row r="1422" spans="2:14">
      <c r="B1422" s="144"/>
      <c r="C1422" s="145"/>
      <c r="N1422" s="146"/>
    </row>
    <row r="1423" spans="2:14">
      <c r="B1423" s="144"/>
      <c r="C1423" s="145"/>
      <c r="N1423" s="146"/>
    </row>
    <row r="1424" spans="2:14">
      <c r="B1424" s="144"/>
      <c r="C1424" s="145"/>
      <c r="N1424" s="146"/>
    </row>
    <row r="1425" spans="2:14">
      <c r="B1425" s="144"/>
      <c r="C1425" s="145"/>
      <c r="N1425" s="146"/>
    </row>
    <row r="1426" spans="2:14">
      <c r="B1426" s="144"/>
      <c r="C1426" s="145"/>
      <c r="N1426" s="146"/>
    </row>
    <row r="1427" spans="2:14">
      <c r="B1427" s="144"/>
      <c r="C1427" s="145"/>
      <c r="N1427" s="146"/>
    </row>
    <row r="1428" spans="2:14">
      <c r="B1428" s="144"/>
      <c r="C1428" s="145"/>
      <c r="N1428" s="146"/>
    </row>
    <row r="1429" spans="2:14">
      <c r="B1429" s="144"/>
      <c r="C1429" s="145"/>
      <c r="N1429" s="146"/>
    </row>
    <row r="1430" spans="2:14">
      <c r="B1430" s="144"/>
      <c r="C1430" s="145"/>
      <c r="N1430" s="146"/>
    </row>
    <row r="1431" spans="2:14">
      <c r="B1431" s="144"/>
      <c r="C1431" s="145"/>
      <c r="N1431" s="146"/>
    </row>
    <row r="1432" spans="2:14">
      <c r="B1432" s="144"/>
      <c r="C1432" s="145"/>
      <c r="N1432" s="146"/>
    </row>
    <row r="1433" spans="2:14">
      <c r="B1433" s="144"/>
      <c r="C1433" s="145"/>
      <c r="N1433" s="146"/>
    </row>
    <row r="1434" spans="2:14">
      <c r="B1434" s="144"/>
      <c r="C1434" s="145"/>
      <c r="N1434" s="146"/>
    </row>
    <row r="1435" spans="2:14">
      <c r="B1435" s="144"/>
      <c r="C1435" s="145"/>
      <c r="N1435" s="146"/>
    </row>
    <row r="1436" spans="2:14">
      <c r="B1436" s="144"/>
      <c r="C1436" s="145"/>
      <c r="N1436" s="146"/>
    </row>
    <row r="1437" spans="2:14">
      <c r="B1437" s="144"/>
      <c r="C1437" s="145"/>
      <c r="N1437" s="146"/>
    </row>
    <row r="1438" spans="2:14">
      <c r="B1438" s="144"/>
      <c r="C1438" s="145"/>
      <c r="N1438" s="146"/>
    </row>
    <row r="1439" spans="2:14">
      <c r="B1439" s="144"/>
      <c r="C1439" s="145"/>
      <c r="N1439" s="146"/>
    </row>
    <row r="1440" spans="2:14">
      <c r="B1440" s="144"/>
      <c r="C1440" s="145"/>
      <c r="N1440" s="146"/>
    </row>
    <row r="1441" spans="2:14">
      <c r="B1441" s="144"/>
      <c r="C1441" s="145"/>
      <c r="N1441" s="146"/>
    </row>
    <row r="1442" spans="2:14">
      <c r="B1442" s="144"/>
      <c r="C1442" s="145"/>
      <c r="N1442" s="146"/>
    </row>
    <row r="1443" spans="2:14">
      <c r="B1443" s="144"/>
      <c r="C1443" s="145"/>
      <c r="N1443" s="146"/>
    </row>
    <row r="1444" spans="2:14">
      <c r="B1444" s="144"/>
      <c r="C1444" s="145"/>
      <c r="N1444" s="146"/>
    </row>
    <row r="1445" spans="2:14">
      <c r="B1445" s="144"/>
      <c r="C1445" s="145"/>
      <c r="N1445" s="146"/>
    </row>
    <row r="1446" spans="2:14">
      <c r="B1446" s="144"/>
      <c r="C1446" s="145"/>
      <c r="N1446" s="146"/>
    </row>
    <row r="1447" spans="2:14">
      <c r="B1447" s="144"/>
      <c r="C1447" s="145"/>
      <c r="N1447" s="146"/>
    </row>
    <row r="1448" spans="2:14">
      <c r="B1448" s="144"/>
      <c r="C1448" s="145"/>
      <c r="N1448" s="146"/>
    </row>
    <row r="1449" spans="2:14">
      <c r="B1449" s="144"/>
      <c r="C1449" s="145"/>
      <c r="N1449" s="146"/>
    </row>
    <row r="1450" spans="2:14">
      <c r="B1450" s="144"/>
      <c r="C1450" s="145"/>
      <c r="N1450" s="146"/>
    </row>
    <row r="1451" spans="2:14">
      <c r="B1451" s="144"/>
      <c r="C1451" s="145"/>
      <c r="N1451" s="146"/>
    </row>
    <row r="1452" spans="2:14">
      <c r="B1452" s="144"/>
      <c r="C1452" s="145"/>
      <c r="N1452" s="146"/>
    </row>
    <row r="1453" spans="2:14">
      <c r="B1453" s="144"/>
      <c r="C1453" s="145"/>
      <c r="N1453" s="146"/>
    </row>
    <row r="1454" spans="2:14">
      <c r="B1454" s="144"/>
      <c r="C1454" s="145"/>
      <c r="N1454" s="146"/>
    </row>
    <row r="1455" spans="2:14">
      <c r="B1455" s="144"/>
      <c r="C1455" s="145"/>
      <c r="N1455" s="146"/>
    </row>
    <row r="1456" spans="2:14">
      <c r="B1456" s="144"/>
      <c r="C1456" s="145"/>
      <c r="N1456" s="146"/>
    </row>
    <row r="1457" spans="2:14">
      <c r="B1457" s="144"/>
      <c r="C1457" s="145"/>
      <c r="N1457" s="146"/>
    </row>
    <row r="1458" spans="2:14">
      <c r="B1458" s="144"/>
      <c r="C1458" s="145"/>
      <c r="N1458" s="146"/>
    </row>
    <row r="1459" spans="2:14">
      <c r="B1459" s="144"/>
      <c r="C1459" s="145"/>
      <c r="N1459" s="146"/>
    </row>
    <row r="1460" spans="2:14">
      <c r="B1460" s="144"/>
      <c r="C1460" s="145"/>
      <c r="N1460" s="146"/>
    </row>
    <row r="1461" spans="2:14">
      <c r="B1461" s="144"/>
      <c r="C1461" s="145"/>
      <c r="N1461" s="146"/>
    </row>
    <row r="1462" spans="2:14">
      <c r="B1462" s="144"/>
      <c r="C1462" s="145"/>
      <c r="N1462" s="146"/>
    </row>
    <row r="1463" spans="2:14">
      <c r="B1463" s="144"/>
      <c r="C1463" s="145"/>
      <c r="N1463" s="146"/>
    </row>
    <row r="1464" spans="2:14">
      <c r="B1464" s="144"/>
      <c r="C1464" s="145"/>
      <c r="N1464" s="146"/>
    </row>
    <row r="1465" spans="2:14">
      <c r="B1465" s="144"/>
      <c r="C1465" s="145"/>
      <c r="N1465" s="146"/>
    </row>
    <row r="1466" spans="2:14">
      <c r="B1466" s="144"/>
      <c r="C1466" s="145"/>
      <c r="N1466" s="146"/>
    </row>
    <row r="1467" spans="2:14">
      <c r="B1467" s="144"/>
      <c r="C1467" s="145"/>
      <c r="N1467" s="146"/>
    </row>
    <row r="1468" spans="2:14">
      <c r="B1468" s="144"/>
      <c r="C1468" s="145"/>
      <c r="N1468" s="146"/>
    </row>
    <row r="1469" spans="2:14">
      <c r="B1469" s="144"/>
      <c r="C1469" s="145"/>
      <c r="N1469" s="146"/>
    </row>
    <row r="1470" spans="2:14">
      <c r="B1470" s="144"/>
      <c r="C1470" s="145"/>
      <c r="N1470" s="146"/>
    </row>
    <row r="1471" spans="2:14">
      <c r="B1471" s="144"/>
      <c r="C1471" s="145"/>
      <c r="N1471" s="146"/>
    </row>
    <row r="1472" spans="2:14">
      <c r="B1472" s="144"/>
      <c r="C1472" s="145"/>
      <c r="N1472" s="146"/>
    </row>
    <row r="1473" spans="2:14">
      <c r="B1473" s="144"/>
      <c r="C1473" s="145"/>
      <c r="N1473" s="146"/>
    </row>
    <row r="1474" spans="2:14">
      <c r="B1474" s="144"/>
      <c r="C1474" s="145"/>
      <c r="N1474" s="146"/>
    </row>
    <row r="1475" spans="2:14">
      <c r="B1475" s="144"/>
      <c r="C1475" s="145"/>
      <c r="N1475" s="146"/>
    </row>
    <row r="1476" spans="2:14">
      <c r="B1476" s="144"/>
      <c r="C1476" s="145"/>
      <c r="N1476" s="146"/>
    </row>
    <row r="1477" spans="2:14">
      <c r="B1477" s="144"/>
      <c r="C1477" s="145"/>
      <c r="N1477" s="146"/>
    </row>
    <row r="1478" spans="2:14">
      <c r="B1478" s="144"/>
      <c r="C1478" s="145"/>
      <c r="N1478" s="146"/>
    </row>
    <row r="1479" spans="2:14">
      <c r="B1479" s="144"/>
      <c r="C1479" s="145"/>
      <c r="N1479" s="146"/>
    </row>
    <row r="1480" spans="2:14">
      <c r="B1480" s="144"/>
      <c r="C1480" s="145"/>
      <c r="N1480" s="146"/>
    </row>
    <row r="1481" spans="2:14">
      <c r="B1481" s="144"/>
      <c r="C1481" s="145"/>
      <c r="N1481" s="146"/>
    </row>
    <row r="1482" spans="2:14">
      <c r="B1482" s="144"/>
      <c r="C1482" s="145"/>
      <c r="N1482" s="146"/>
    </row>
    <row r="1483" spans="2:14">
      <c r="B1483" s="144"/>
      <c r="C1483" s="145"/>
      <c r="N1483" s="146"/>
    </row>
    <row r="1484" spans="2:14">
      <c r="B1484" s="144"/>
      <c r="C1484" s="145"/>
      <c r="N1484" s="146"/>
    </row>
    <row r="1485" spans="2:14">
      <c r="B1485" s="144"/>
      <c r="C1485" s="145"/>
      <c r="N1485" s="146"/>
    </row>
    <row r="1486" spans="2:14">
      <c r="B1486" s="144"/>
      <c r="C1486" s="145"/>
      <c r="N1486" s="146"/>
    </row>
    <row r="1487" spans="2:14">
      <c r="B1487" s="144"/>
      <c r="C1487" s="145"/>
      <c r="N1487" s="146"/>
    </row>
    <row r="1488" spans="2:14">
      <c r="B1488" s="144"/>
      <c r="C1488" s="145"/>
      <c r="N1488" s="146"/>
    </row>
    <row r="1489" spans="2:14">
      <c r="B1489" s="144"/>
      <c r="C1489" s="145"/>
      <c r="N1489" s="146"/>
    </row>
    <row r="1490" spans="2:14">
      <c r="B1490" s="144"/>
      <c r="C1490" s="145"/>
      <c r="N1490" s="146"/>
    </row>
    <row r="1491" spans="2:14">
      <c r="B1491" s="144"/>
      <c r="C1491" s="145"/>
      <c r="N1491" s="146"/>
    </row>
    <row r="1492" spans="2:14">
      <c r="B1492" s="144"/>
      <c r="C1492" s="145"/>
      <c r="N1492" s="146"/>
    </row>
    <row r="1493" spans="2:14">
      <c r="B1493" s="144"/>
      <c r="C1493" s="145"/>
      <c r="N1493" s="146"/>
    </row>
    <row r="1494" spans="2:14">
      <c r="B1494" s="144"/>
      <c r="C1494" s="145"/>
      <c r="N1494" s="146"/>
    </row>
    <row r="1495" spans="2:14">
      <c r="B1495" s="144"/>
      <c r="C1495" s="145"/>
      <c r="N1495" s="146"/>
    </row>
    <row r="1496" spans="2:14">
      <c r="B1496" s="144"/>
      <c r="C1496" s="145"/>
      <c r="N1496" s="146"/>
    </row>
    <row r="1497" spans="2:14">
      <c r="B1497" s="144"/>
      <c r="C1497" s="145"/>
      <c r="N1497" s="146"/>
    </row>
    <row r="1498" spans="2:14">
      <c r="B1498" s="144"/>
      <c r="C1498" s="145"/>
      <c r="N1498" s="146"/>
    </row>
    <row r="1499" spans="2:14">
      <c r="B1499" s="144"/>
      <c r="C1499" s="145"/>
      <c r="N1499" s="146"/>
    </row>
    <row r="1500" spans="2:14">
      <c r="B1500" s="144"/>
      <c r="C1500" s="145"/>
      <c r="N1500" s="146"/>
    </row>
    <row r="1501" spans="2:14">
      <c r="B1501" s="144"/>
      <c r="C1501" s="145"/>
      <c r="N1501" s="146"/>
    </row>
    <row r="1502" spans="2:14">
      <c r="B1502" s="144"/>
      <c r="C1502" s="145"/>
      <c r="N1502" s="146"/>
    </row>
    <row r="1503" spans="2:14">
      <c r="B1503" s="144"/>
      <c r="C1503" s="145"/>
      <c r="N1503" s="146"/>
    </row>
    <row r="1504" spans="2:14">
      <c r="B1504" s="144"/>
      <c r="C1504" s="145"/>
      <c r="N1504" s="146"/>
    </row>
    <row r="1505" spans="2:14">
      <c r="B1505" s="144"/>
      <c r="C1505" s="145"/>
      <c r="N1505" s="146"/>
    </row>
    <row r="1506" spans="2:14">
      <c r="B1506" s="144"/>
      <c r="C1506" s="145"/>
      <c r="N1506" s="146"/>
    </row>
    <row r="1507" spans="2:14">
      <c r="B1507" s="144"/>
      <c r="C1507" s="145"/>
      <c r="N1507" s="146"/>
    </row>
    <row r="1508" spans="2:14">
      <c r="B1508" s="144"/>
      <c r="C1508" s="145"/>
      <c r="N1508" s="146"/>
    </row>
    <row r="1509" spans="2:14">
      <c r="B1509" s="144"/>
      <c r="C1509" s="145"/>
      <c r="N1509" s="146"/>
    </row>
    <row r="1510" spans="2:14">
      <c r="B1510" s="144"/>
      <c r="C1510" s="145"/>
      <c r="N1510" s="146"/>
    </row>
    <row r="1511" spans="2:14">
      <c r="B1511" s="144"/>
      <c r="C1511" s="145"/>
      <c r="N1511" s="146"/>
    </row>
    <row r="1512" spans="2:14">
      <c r="B1512" s="144"/>
      <c r="C1512" s="145"/>
      <c r="N1512" s="146"/>
    </row>
    <row r="1513" spans="2:14">
      <c r="B1513" s="144"/>
      <c r="C1513" s="145"/>
      <c r="N1513" s="146"/>
    </row>
    <row r="1514" spans="2:14">
      <c r="B1514" s="144"/>
      <c r="C1514" s="145"/>
      <c r="N1514" s="146"/>
    </row>
    <row r="1515" spans="2:14">
      <c r="B1515" s="144"/>
      <c r="C1515" s="145"/>
      <c r="N1515" s="146"/>
    </row>
    <row r="1516" spans="2:14">
      <c r="B1516" s="144"/>
      <c r="C1516" s="145"/>
      <c r="N1516" s="146"/>
    </row>
    <row r="1517" spans="2:14">
      <c r="B1517" s="144"/>
      <c r="C1517" s="145"/>
      <c r="N1517" s="146"/>
    </row>
    <row r="1518" spans="2:14">
      <c r="B1518" s="144"/>
      <c r="C1518" s="145"/>
      <c r="N1518" s="146"/>
    </row>
    <row r="1519" spans="2:14">
      <c r="B1519" s="144"/>
      <c r="C1519" s="145"/>
      <c r="N1519" s="146"/>
    </row>
    <row r="1520" spans="2:14">
      <c r="B1520" s="144"/>
      <c r="C1520" s="145"/>
      <c r="N1520" s="146"/>
    </row>
    <row r="1521" spans="2:14">
      <c r="B1521" s="144"/>
      <c r="C1521" s="145"/>
      <c r="N1521" s="146"/>
    </row>
    <row r="1522" spans="2:14">
      <c r="B1522" s="144"/>
      <c r="C1522" s="145"/>
      <c r="N1522" s="146"/>
    </row>
    <row r="1523" spans="2:14">
      <c r="B1523" s="144"/>
      <c r="C1523" s="145"/>
      <c r="N1523" s="146"/>
    </row>
    <row r="1524" spans="2:14">
      <c r="B1524" s="144"/>
      <c r="C1524" s="145"/>
      <c r="N1524" s="146"/>
    </row>
    <row r="1525" spans="2:14">
      <c r="B1525" s="144"/>
      <c r="C1525" s="145"/>
      <c r="N1525" s="146"/>
    </row>
    <row r="1526" spans="2:14">
      <c r="B1526" s="144"/>
      <c r="C1526" s="145"/>
      <c r="N1526" s="146"/>
    </row>
    <row r="1527" spans="2:14">
      <c r="B1527" s="144"/>
      <c r="C1527" s="145"/>
      <c r="N1527" s="146"/>
    </row>
    <row r="1528" spans="2:14">
      <c r="B1528" s="144"/>
      <c r="C1528" s="145"/>
      <c r="N1528" s="146"/>
    </row>
    <row r="1529" spans="2:14">
      <c r="B1529" s="144"/>
      <c r="C1529" s="145"/>
      <c r="N1529" s="146"/>
    </row>
    <row r="1530" spans="2:14">
      <c r="B1530" s="144"/>
      <c r="C1530" s="145"/>
      <c r="N1530" s="146"/>
    </row>
    <row r="1531" spans="2:14">
      <c r="B1531" s="144"/>
      <c r="C1531" s="145"/>
      <c r="N1531" s="146"/>
    </row>
    <row r="1532" spans="2:14">
      <c r="B1532" s="144"/>
      <c r="C1532" s="145"/>
      <c r="N1532" s="146"/>
    </row>
    <row r="1533" spans="2:14">
      <c r="B1533" s="144"/>
      <c r="C1533" s="145"/>
      <c r="N1533" s="146"/>
    </row>
    <row r="1534" spans="2:14">
      <c r="B1534" s="144"/>
      <c r="C1534" s="145"/>
      <c r="N1534" s="146"/>
    </row>
    <row r="1535" spans="2:14">
      <c r="B1535" s="144"/>
      <c r="C1535" s="145"/>
      <c r="N1535" s="146"/>
    </row>
    <row r="1536" spans="2:14">
      <c r="B1536" s="144"/>
      <c r="C1536" s="145"/>
      <c r="N1536" s="146"/>
    </row>
    <row r="1537" spans="2:14">
      <c r="B1537" s="144"/>
      <c r="C1537" s="145"/>
      <c r="N1537" s="146"/>
    </row>
    <row r="1538" spans="2:14">
      <c r="B1538" s="144"/>
      <c r="C1538" s="145"/>
      <c r="N1538" s="146"/>
    </row>
    <row r="1539" spans="2:14">
      <c r="B1539" s="144"/>
      <c r="C1539" s="145"/>
      <c r="N1539" s="146"/>
    </row>
    <row r="1540" spans="2:14">
      <c r="B1540" s="144"/>
      <c r="C1540" s="145"/>
      <c r="N1540" s="146"/>
    </row>
    <row r="1541" spans="2:14">
      <c r="B1541" s="144"/>
      <c r="C1541" s="145"/>
      <c r="N1541" s="146"/>
    </row>
    <row r="1542" spans="2:14">
      <c r="B1542" s="144"/>
      <c r="C1542" s="145"/>
      <c r="N1542" s="146"/>
    </row>
    <row r="1543" spans="2:14">
      <c r="B1543" s="144"/>
      <c r="C1543" s="145"/>
      <c r="N1543" s="146"/>
    </row>
    <row r="1544" spans="2:14">
      <c r="B1544" s="144"/>
      <c r="C1544" s="145"/>
      <c r="N1544" s="146"/>
    </row>
    <row r="1545" spans="2:14">
      <c r="B1545" s="144"/>
      <c r="C1545" s="145"/>
      <c r="N1545" s="146"/>
    </row>
    <row r="1546" spans="2:14">
      <c r="B1546" s="144"/>
      <c r="C1546" s="145"/>
      <c r="N1546" s="146"/>
    </row>
    <row r="1547" spans="2:14">
      <c r="B1547" s="144"/>
      <c r="C1547" s="145"/>
      <c r="N1547" s="146"/>
    </row>
    <row r="1548" spans="2:14">
      <c r="B1548" s="144"/>
      <c r="C1548" s="145"/>
      <c r="N1548" s="146"/>
    </row>
    <row r="1549" spans="2:14">
      <c r="B1549" s="144"/>
      <c r="C1549" s="145"/>
      <c r="N1549" s="146"/>
    </row>
    <row r="1550" spans="2:14">
      <c r="B1550" s="144"/>
      <c r="C1550" s="145"/>
      <c r="N1550" s="146"/>
    </row>
    <row r="1551" spans="2:14">
      <c r="B1551" s="144"/>
      <c r="C1551" s="145"/>
      <c r="N1551" s="146"/>
    </row>
    <row r="1552" spans="2:14">
      <c r="B1552" s="144"/>
      <c r="C1552" s="145"/>
      <c r="N1552" s="146"/>
    </row>
    <row r="1553" spans="2:14">
      <c r="B1553" s="144"/>
      <c r="C1553" s="145"/>
      <c r="N1553" s="146"/>
    </row>
    <row r="1554" spans="2:14">
      <c r="B1554" s="144"/>
      <c r="C1554" s="145"/>
      <c r="N1554" s="146"/>
    </row>
    <row r="1555" spans="2:14">
      <c r="B1555" s="144"/>
      <c r="C1555" s="145"/>
      <c r="N1555" s="146"/>
    </row>
    <row r="1556" spans="2:14">
      <c r="B1556" s="144"/>
      <c r="C1556" s="145"/>
      <c r="N1556" s="146"/>
    </row>
    <row r="1557" spans="2:14">
      <c r="B1557" s="144"/>
      <c r="C1557" s="145"/>
      <c r="N1557" s="146"/>
    </row>
    <row r="1558" spans="2:14">
      <c r="B1558" s="144"/>
      <c r="C1558" s="145"/>
      <c r="N1558" s="146"/>
    </row>
    <row r="1559" spans="2:14">
      <c r="B1559" s="144"/>
      <c r="C1559" s="145"/>
      <c r="N1559" s="146"/>
    </row>
    <row r="1560" spans="2:14">
      <c r="B1560" s="144"/>
      <c r="C1560" s="145"/>
      <c r="N1560" s="146"/>
    </row>
    <row r="1561" spans="2:14">
      <c r="B1561" s="144"/>
      <c r="C1561" s="145"/>
      <c r="N1561" s="146"/>
    </row>
    <row r="1562" spans="2:14">
      <c r="B1562" s="144"/>
      <c r="C1562" s="145"/>
      <c r="N1562" s="146"/>
    </row>
    <row r="1563" spans="2:14">
      <c r="B1563" s="144"/>
      <c r="C1563" s="145"/>
      <c r="N1563" s="146"/>
    </row>
    <row r="1564" spans="2:14">
      <c r="B1564" s="144"/>
      <c r="C1564" s="145"/>
      <c r="N1564" s="146"/>
    </row>
    <row r="1565" spans="2:14">
      <c r="B1565" s="144"/>
      <c r="C1565" s="145"/>
      <c r="N1565" s="146"/>
    </row>
    <row r="1566" spans="2:14">
      <c r="B1566" s="144"/>
      <c r="C1566" s="145"/>
      <c r="N1566" s="146"/>
    </row>
    <row r="1567" spans="2:14">
      <c r="B1567" s="144"/>
      <c r="C1567" s="145"/>
      <c r="N1567" s="146"/>
    </row>
    <row r="1568" spans="2:14">
      <c r="B1568" s="144"/>
      <c r="C1568" s="145"/>
      <c r="N1568" s="146"/>
    </row>
    <row r="1569" spans="2:14">
      <c r="B1569" s="144"/>
      <c r="C1569" s="145"/>
      <c r="N1569" s="146"/>
    </row>
    <row r="1570" spans="2:14">
      <c r="B1570" s="144"/>
      <c r="C1570" s="145"/>
      <c r="N1570" s="146"/>
    </row>
    <row r="1571" spans="2:14">
      <c r="B1571" s="144"/>
      <c r="C1571" s="145"/>
      <c r="N1571" s="146"/>
    </row>
    <row r="1572" spans="2:14">
      <c r="B1572" s="144"/>
      <c r="C1572" s="145"/>
      <c r="N1572" s="146"/>
    </row>
    <row r="1573" spans="2:14">
      <c r="B1573" s="144"/>
      <c r="C1573" s="145"/>
      <c r="N1573" s="146"/>
    </row>
    <row r="1574" spans="2:14">
      <c r="B1574" s="144"/>
      <c r="C1574" s="145"/>
      <c r="N1574" s="146"/>
    </row>
    <row r="1575" spans="2:14">
      <c r="B1575" s="144"/>
      <c r="C1575" s="145"/>
      <c r="N1575" s="146"/>
    </row>
    <row r="1576" spans="2:14">
      <c r="B1576" s="144"/>
      <c r="C1576" s="145"/>
      <c r="N1576" s="146"/>
    </row>
    <row r="1577" spans="2:14">
      <c r="B1577" s="144"/>
      <c r="C1577" s="145"/>
      <c r="N1577" s="146"/>
    </row>
    <row r="1578" spans="2:14">
      <c r="B1578" s="144"/>
      <c r="C1578" s="145"/>
      <c r="N1578" s="146"/>
    </row>
    <row r="1579" spans="2:14">
      <c r="B1579" s="144"/>
      <c r="C1579" s="145"/>
      <c r="N1579" s="146"/>
    </row>
    <row r="1580" spans="2:14">
      <c r="B1580" s="144"/>
      <c r="C1580" s="145"/>
      <c r="N1580" s="146"/>
    </row>
    <row r="1581" spans="2:14">
      <c r="B1581" s="144"/>
      <c r="C1581" s="145"/>
      <c r="N1581" s="146"/>
    </row>
    <row r="1582" spans="2:14">
      <c r="B1582" s="144"/>
      <c r="C1582" s="145"/>
      <c r="N1582" s="146"/>
    </row>
    <row r="1583" spans="2:14">
      <c r="B1583" s="144"/>
      <c r="C1583" s="145"/>
      <c r="N1583" s="146"/>
    </row>
    <row r="1584" spans="2:14">
      <c r="B1584" s="144"/>
      <c r="C1584" s="145"/>
      <c r="N1584" s="146"/>
    </row>
    <row r="1585" spans="2:14">
      <c r="B1585" s="144"/>
      <c r="C1585" s="145"/>
      <c r="N1585" s="146"/>
    </row>
    <row r="1586" spans="2:14">
      <c r="B1586" s="144"/>
      <c r="C1586" s="145"/>
      <c r="N1586" s="146"/>
    </row>
    <row r="1587" spans="2:14">
      <c r="B1587" s="144"/>
      <c r="C1587" s="145"/>
      <c r="N1587" s="146"/>
    </row>
    <row r="1588" spans="2:14">
      <c r="B1588" s="144"/>
      <c r="C1588" s="145"/>
      <c r="N1588" s="146"/>
    </row>
    <row r="1589" spans="2:14">
      <c r="B1589" s="144"/>
      <c r="C1589" s="145"/>
      <c r="N1589" s="146"/>
    </row>
    <row r="1590" spans="2:14">
      <c r="B1590" s="144"/>
      <c r="C1590" s="145"/>
      <c r="N1590" s="146"/>
    </row>
    <row r="1591" spans="2:14">
      <c r="B1591" s="144"/>
      <c r="C1591" s="145"/>
      <c r="N1591" s="146"/>
    </row>
    <row r="1592" spans="2:14">
      <c r="B1592" s="144"/>
      <c r="C1592" s="145"/>
      <c r="N1592" s="146"/>
    </row>
    <row r="1593" spans="2:14">
      <c r="B1593" s="144"/>
      <c r="C1593" s="145"/>
      <c r="N1593" s="146"/>
    </row>
    <row r="1594" spans="2:14">
      <c r="B1594" s="144"/>
      <c r="C1594" s="145"/>
      <c r="N1594" s="146"/>
    </row>
    <row r="1595" spans="2:14">
      <c r="B1595" s="144"/>
      <c r="C1595" s="145"/>
      <c r="N1595" s="146"/>
    </row>
    <row r="1596" spans="2:14">
      <c r="B1596" s="144"/>
      <c r="C1596" s="145"/>
      <c r="N1596" s="146"/>
    </row>
    <row r="1597" spans="2:14">
      <c r="B1597" s="144"/>
      <c r="C1597" s="145"/>
      <c r="N1597" s="146"/>
    </row>
    <row r="1598" spans="2:14">
      <c r="B1598" s="144"/>
      <c r="C1598" s="145"/>
      <c r="N1598" s="146"/>
    </row>
    <row r="1599" spans="2:14">
      <c r="B1599" s="144"/>
      <c r="C1599" s="145"/>
      <c r="N1599" s="146"/>
    </row>
    <row r="1600" spans="2:14">
      <c r="B1600" s="144"/>
      <c r="C1600" s="145"/>
      <c r="N1600" s="146"/>
    </row>
    <row r="1601" spans="2:14">
      <c r="B1601" s="144"/>
      <c r="C1601" s="145"/>
      <c r="N1601" s="146"/>
    </row>
    <row r="1602" spans="2:14">
      <c r="B1602" s="144"/>
      <c r="C1602" s="145"/>
      <c r="N1602" s="146"/>
    </row>
    <row r="1603" spans="2:14">
      <c r="B1603" s="144"/>
      <c r="C1603" s="145"/>
      <c r="N1603" s="146"/>
    </row>
    <row r="1604" spans="2:14">
      <c r="B1604" s="144"/>
      <c r="C1604" s="145"/>
      <c r="N1604" s="146"/>
    </row>
    <row r="1605" spans="2:14">
      <c r="B1605" s="144"/>
      <c r="C1605" s="145"/>
      <c r="N1605" s="146"/>
    </row>
    <row r="1606" spans="2:14">
      <c r="B1606" s="144"/>
      <c r="C1606" s="145"/>
      <c r="N1606" s="146"/>
    </row>
    <row r="1607" spans="2:14">
      <c r="B1607" s="144"/>
      <c r="C1607" s="145"/>
      <c r="N1607" s="146"/>
    </row>
    <row r="1608" spans="2:14">
      <c r="B1608" s="144"/>
      <c r="C1608" s="145"/>
      <c r="N1608" s="146"/>
    </row>
    <row r="1609" spans="2:14">
      <c r="B1609" s="144"/>
      <c r="C1609" s="145"/>
      <c r="N1609" s="146"/>
    </row>
    <row r="1610" spans="2:14">
      <c r="B1610" s="144"/>
      <c r="C1610" s="145"/>
      <c r="N1610" s="146"/>
    </row>
    <row r="1611" spans="2:14">
      <c r="B1611" s="144"/>
      <c r="C1611" s="145"/>
      <c r="N1611" s="146"/>
    </row>
    <row r="1612" spans="2:14">
      <c r="B1612" s="144"/>
      <c r="C1612" s="145"/>
      <c r="N1612" s="146"/>
    </row>
    <row r="1613" spans="2:14">
      <c r="B1613" s="144"/>
      <c r="C1613" s="145"/>
      <c r="N1613" s="146"/>
    </row>
    <row r="1614" spans="2:14">
      <c r="B1614" s="144"/>
      <c r="C1614" s="145"/>
      <c r="N1614" s="146"/>
    </row>
    <row r="1615" spans="2:14">
      <c r="B1615" s="144"/>
      <c r="C1615" s="145"/>
      <c r="N1615" s="146"/>
    </row>
    <row r="1616" spans="2:14">
      <c r="B1616" s="144"/>
      <c r="C1616" s="145"/>
      <c r="N1616" s="146"/>
    </row>
    <row r="1617" spans="2:14">
      <c r="B1617" s="144"/>
      <c r="C1617" s="145"/>
      <c r="N1617" s="146"/>
    </row>
    <row r="1618" spans="2:14">
      <c r="B1618" s="144"/>
      <c r="C1618" s="145"/>
      <c r="N1618" s="146"/>
    </row>
    <row r="1619" spans="2:14">
      <c r="B1619" s="144"/>
      <c r="C1619" s="145"/>
      <c r="N1619" s="146"/>
    </row>
    <row r="1620" spans="2:14">
      <c r="B1620" s="144"/>
      <c r="C1620" s="145"/>
      <c r="N1620" s="146"/>
    </row>
    <row r="1621" spans="2:14">
      <c r="B1621" s="144"/>
      <c r="C1621" s="145"/>
      <c r="N1621" s="146"/>
    </row>
    <row r="1622" spans="2:14">
      <c r="B1622" s="144"/>
      <c r="C1622" s="145"/>
      <c r="N1622" s="146"/>
    </row>
    <row r="1623" spans="2:14">
      <c r="B1623" s="144"/>
      <c r="C1623" s="145"/>
      <c r="N1623" s="146"/>
    </row>
    <row r="1624" spans="2:14">
      <c r="B1624" s="144"/>
      <c r="C1624" s="145"/>
      <c r="N1624" s="146"/>
    </row>
    <row r="1625" spans="2:14">
      <c r="B1625" s="144"/>
      <c r="C1625" s="145"/>
      <c r="N1625" s="146"/>
    </row>
    <row r="1626" spans="2:14">
      <c r="B1626" s="144"/>
      <c r="C1626" s="145"/>
      <c r="N1626" s="146"/>
    </row>
    <row r="1627" spans="2:14">
      <c r="B1627" s="144"/>
      <c r="C1627" s="145"/>
      <c r="N1627" s="146"/>
    </row>
    <row r="1628" spans="2:14">
      <c r="B1628" s="144"/>
      <c r="C1628" s="145"/>
      <c r="N1628" s="146"/>
    </row>
    <row r="1629" spans="2:14">
      <c r="B1629" s="144"/>
      <c r="C1629" s="145"/>
      <c r="N1629" s="146"/>
    </row>
    <row r="1630" spans="2:14">
      <c r="B1630" s="144"/>
      <c r="C1630" s="145"/>
      <c r="N1630" s="146"/>
    </row>
    <row r="1631" spans="2:14">
      <c r="B1631" s="144"/>
      <c r="C1631" s="145"/>
      <c r="N1631" s="146"/>
    </row>
    <row r="1632" spans="2:14">
      <c r="B1632" s="144"/>
      <c r="C1632" s="145"/>
      <c r="N1632" s="146"/>
    </row>
    <row r="1633" spans="2:14">
      <c r="B1633" s="144"/>
      <c r="C1633" s="145"/>
      <c r="N1633" s="146"/>
    </row>
    <row r="1634" spans="2:14">
      <c r="B1634" s="144"/>
      <c r="C1634" s="145"/>
      <c r="N1634" s="146"/>
    </row>
    <row r="1635" spans="2:14">
      <c r="B1635" s="144"/>
      <c r="C1635" s="145"/>
      <c r="N1635" s="146"/>
    </row>
    <row r="1636" spans="2:14">
      <c r="B1636" s="144"/>
      <c r="C1636" s="145"/>
      <c r="N1636" s="146"/>
    </row>
    <row r="1637" spans="2:14">
      <c r="B1637" s="144"/>
      <c r="C1637" s="145"/>
      <c r="N1637" s="146"/>
    </row>
    <row r="1638" spans="2:14">
      <c r="B1638" s="144"/>
      <c r="C1638" s="145"/>
      <c r="N1638" s="146"/>
    </row>
    <row r="1639" spans="2:14">
      <c r="B1639" s="144"/>
      <c r="C1639" s="145"/>
      <c r="N1639" s="146"/>
    </row>
    <row r="1640" spans="2:14">
      <c r="B1640" s="144"/>
      <c r="C1640" s="145"/>
      <c r="N1640" s="146"/>
    </row>
    <row r="1641" spans="2:14">
      <c r="B1641" s="144"/>
      <c r="C1641" s="145"/>
      <c r="N1641" s="146"/>
    </row>
    <row r="1642" spans="2:14">
      <c r="B1642" s="144"/>
      <c r="C1642" s="145"/>
      <c r="N1642" s="146"/>
    </row>
    <row r="1643" spans="2:14">
      <c r="B1643" s="144"/>
      <c r="C1643" s="145"/>
      <c r="N1643" s="146"/>
    </row>
    <row r="1644" spans="2:14">
      <c r="B1644" s="144"/>
      <c r="C1644" s="145"/>
      <c r="N1644" s="146"/>
    </row>
    <row r="1645" spans="2:14">
      <c r="B1645" s="144"/>
      <c r="C1645" s="145"/>
      <c r="N1645" s="146"/>
    </row>
    <row r="1646" spans="2:14">
      <c r="B1646" s="144"/>
      <c r="C1646" s="145"/>
      <c r="N1646" s="146"/>
    </row>
    <row r="1647" spans="2:14">
      <c r="B1647" s="144"/>
      <c r="C1647" s="145"/>
      <c r="N1647" s="146"/>
    </row>
    <row r="1648" spans="2:14">
      <c r="B1648" s="144"/>
      <c r="C1648" s="145"/>
      <c r="N1648" s="146"/>
    </row>
    <row r="1649" spans="2:14">
      <c r="B1649" s="144"/>
      <c r="C1649" s="145"/>
      <c r="N1649" s="146"/>
    </row>
    <row r="1650" spans="2:14">
      <c r="B1650" s="144"/>
      <c r="C1650" s="145"/>
      <c r="N1650" s="146"/>
    </row>
    <row r="1651" spans="2:14">
      <c r="B1651" s="144"/>
      <c r="C1651" s="145"/>
      <c r="N1651" s="146"/>
    </row>
    <row r="1652" spans="2:14">
      <c r="B1652" s="144"/>
      <c r="C1652" s="145"/>
      <c r="N1652" s="146"/>
    </row>
    <row r="1653" spans="2:14">
      <c r="B1653" s="144"/>
      <c r="C1653" s="145"/>
      <c r="N1653" s="146"/>
    </row>
    <row r="1654" spans="2:14">
      <c r="B1654" s="144"/>
      <c r="C1654" s="145"/>
      <c r="N1654" s="146"/>
    </row>
    <row r="1655" spans="2:14">
      <c r="B1655" s="144"/>
      <c r="C1655" s="145"/>
      <c r="N1655" s="146"/>
    </row>
    <row r="1656" spans="2:14">
      <c r="B1656" s="144"/>
      <c r="C1656" s="145"/>
      <c r="N1656" s="146"/>
    </row>
    <row r="1657" spans="2:14">
      <c r="B1657" s="144"/>
      <c r="C1657" s="145"/>
      <c r="N1657" s="146"/>
    </row>
    <row r="1658" spans="2:14">
      <c r="B1658" s="144"/>
      <c r="C1658" s="145"/>
      <c r="N1658" s="146"/>
    </row>
    <row r="1659" spans="2:14">
      <c r="B1659" s="144"/>
      <c r="C1659" s="145"/>
      <c r="N1659" s="146"/>
    </row>
    <row r="1660" spans="2:14">
      <c r="B1660" s="144"/>
      <c r="C1660" s="145"/>
      <c r="N1660" s="146"/>
    </row>
    <row r="1661" spans="2:14">
      <c r="B1661" s="144"/>
      <c r="C1661" s="145"/>
      <c r="N1661" s="146"/>
    </row>
    <row r="1662" spans="2:14">
      <c r="B1662" s="144"/>
      <c r="C1662" s="145"/>
      <c r="N1662" s="146"/>
    </row>
    <row r="1663" spans="2:14">
      <c r="B1663" s="144"/>
      <c r="C1663" s="145"/>
      <c r="N1663" s="146"/>
    </row>
    <row r="1664" spans="2:14">
      <c r="B1664" s="144"/>
      <c r="C1664" s="145"/>
      <c r="N1664" s="146"/>
    </row>
    <row r="1665" spans="2:14">
      <c r="B1665" s="144"/>
      <c r="C1665" s="145"/>
      <c r="N1665" s="146"/>
    </row>
    <row r="1666" spans="2:14">
      <c r="B1666" s="144"/>
      <c r="C1666" s="145"/>
      <c r="N1666" s="146"/>
    </row>
    <row r="1667" spans="2:14">
      <c r="B1667" s="144"/>
      <c r="C1667" s="145"/>
      <c r="N1667" s="146"/>
    </row>
    <row r="1668" spans="2:14">
      <c r="B1668" s="144"/>
      <c r="C1668" s="145"/>
      <c r="N1668" s="146"/>
    </row>
    <row r="1669" spans="2:14">
      <c r="B1669" s="144"/>
      <c r="C1669" s="145"/>
      <c r="N1669" s="146"/>
    </row>
    <row r="1670" spans="2:14">
      <c r="B1670" s="144"/>
      <c r="C1670" s="145"/>
      <c r="N1670" s="146"/>
    </row>
    <row r="1671" spans="2:14">
      <c r="B1671" s="144"/>
      <c r="C1671" s="145"/>
      <c r="N1671" s="146"/>
    </row>
    <row r="1672" spans="2:14">
      <c r="B1672" s="144"/>
      <c r="C1672" s="145"/>
      <c r="N1672" s="146"/>
    </row>
    <row r="1673" spans="2:14">
      <c r="B1673" s="144"/>
      <c r="C1673" s="145"/>
      <c r="N1673" s="146"/>
    </row>
    <row r="1674" spans="2:14">
      <c r="B1674" s="144"/>
      <c r="C1674" s="145"/>
      <c r="N1674" s="146"/>
    </row>
    <row r="1675" spans="2:14">
      <c r="B1675" s="144"/>
      <c r="C1675" s="145"/>
      <c r="N1675" s="146"/>
    </row>
    <row r="1676" spans="2:14">
      <c r="B1676" s="144"/>
      <c r="C1676" s="145"/>
      <c r="N1676" s="146"/>
    </row>
    <row r="1677" spans="2:14">
      <c r="B1677" s="144"/>
      <c r="C1677" s="145"/>
      <c r="N1677" s="146"/>
    </row>
    <row r="1678" spans="2:14">
      <c r="B1678" s="144"/>
      <c r="C1678" s="145"/>
      <c r="N1678" s="146"/>
    </row>
    <row r="1679" spans="2:14">
      <c r="B1679" s="144"/>
      <c r="C1679" s="145"/>
      <c r="N1679" s="146"/>
    </row>
    <row r="1680" spans="2:14">
      <c r="B1680" s="144"/>
      <c r="C1680" s="145"/>
      <c r="N1680" s="146"/>
    </row>
    <row r="1681" spans="2:14">
      <c r="B1681" s="144"/>
      <c r="C1681" s="145"/>
      <c r="N1681" s="146"/>
    </row>
    <row r="1682" spans="2:14">
      <c r="B1682" s="144"/>
      <c r="C1682" s="145"/>
      <c r="N1682" s="146"/>
    </row>
    <row r="1683" spans="2:14">
      <c r="B1683" s="144"/>
      <c r="C1683" s="145"/>
      <c r="N1683" s="146"/>
    </row>
    <row r="1684" spans="2:14">
      <c r="B1684" s="144"/>
      <c r="C1684" s="145"/>
      <c r="N1684" s="146"/>
    </row>
    <row r="1685" spans="2:14">
      <c r="B1685" s="144"/>
      <c r="C1685" s="145"/>
      <c r="N1685" s="146"/>
    </row>
    <row r="1686" spans="2:14">
      <c r="B1686" s="144"/>
      <c r="C1686" s="145"/>
      <c r="N1686" s="146"/>
    </row>
    <row r="1687" spans="2:14">
      <c r="B1687" s="144"/>
      <c r="C1687" s="145"/>
      <c r="N1687" s="146"/>
    </row>
    <row r="1688" spans="2:14">
      <c r="B1688" s="144"/>
      <c r="C1688" s="145"/>
      <c r="N1688" s="146"/>
    </row>
    <row r="1689" spans="2:14">
      <c r="B1689" s="144"/>
      <c r="C1689" s="145"/>
      <c r="N1689" s="146"/>
    </row>
    <row r="1690" spans="2:14">
      <c r="B1690" s="144"/>
      <c r="C1690" s="145"/>
      <c r="N1690" s="146"/>
    </row>
    <row r="1691" spans="2:14">
      <c r="B1691" s="144"/>
      <c r="C1691" s="145"/>
      <c r="N1691" s="146"/>
    </row>
    <row r="1692" spans="2:14">
      <c r="B1692" s="144"/>
      <c r="C1692" s="145"/>
      <c r="N1692" s="146"/>
    </row>
    <row r="1693" spans="2:14">
      <c r="B1693" s="144"/>
      <c r="C1693" s="145"/>
      <c r="N1693" s="146"/>
    </row>
    <row r="1694" spans="2:14">
      <c r="B1694" s="144"/>
      <c r="C1694" s="145"/>
      <c r="N1694" s="146"/>
    </row>
    <row r="1695" spans="2:14">
      <c r="B1695" s="144"/>
      <c r="C1695" s="145"/>
      <c r="N1695" s="146"/>
    </row>
    <row r="1696" spans="2:14">
      <c r="B1696" s="144"/>
      <c r="C1696" s="145"/>
      <c r="N1696" s="146"/>
    </row>
    <row r="1697" spans="2:14">
      <c r="B1697" s="144"/>
      <c r="C1697" s="145"/>
      <c r="N1697" s="146"/>
    </row>
    <row r="1698" spans="2:14">
      <c r="B1698" s="144"/>
      <c r="C1698" s="145"/>
      <c r="N1698" s="146"/>
    </row>
    <row r="1699" spans="2:14">
      <c r="B1699" s="144"/>
      <c r="C1699" s="145"/>
      <c r="N1699" s="146"/>
    </row>
    <row r="1700" spans="2:14">
      <c r="B1700" s="144"/>
      <c r="C1700" s="145"/>
      <c r="N1700" s="146"/>
    </row>
    <row r="1701" spans="2:14">
      <c r="B1701" s="144"/>
      <c r="C1701" s="145"/>
      <c r="N1701" s="146"/>
    </row>
    <row r="1702" spans="2:14">
      <c r="B1702" s="144"/>
      <c r="C1702" s="145"/>
      <c r="N1702" s="146"/>
    </row>
    <row r="1703" spans="2:14">
      <c r="B1703" s="144"/>
      <c r="C1703" s="145"/>
      <c r="N1703" s="146"/>
    </row>
    <row r="1704" spans="2:14">
      <c r="B1704" s="144"/>
      <c r="C1704" s="145"/>
      <c r="N1704" s="146"/>
    </row>
    <row r="1705" spans="2:14">
      <c r="B1705" s="144"/>
      <c r="C1705" s="145"/>
      <c r="N1705" s="146"/>
    </row>
    <row r="1706" spans="2:14">
      <c r="B1706" s="144"/>
      <c r="C1706" s="145"/>
      <c r="N1706" s="146"/>
    </row>
    <row r="1707" spans="2:14">
      <c r="B1707" s="144"/>
      <c r="C1707" s="145"/>
      <c r="N1707" s="146"/>
    </row>
    <row r="1708" spans="2:14">
      <c r="B1708" s="144"/>
      <c r="C1708" s="145"/>
      <c r="N1708" s="146"/>
    </row>
    <row r="1709" spans="2:14">
      <c r="B1709" s="144"/>
      <c r="C1709" s="145"/>
      <c r="N1709" s="146"/>
    </row>
    <row r="1710" spans="2:14">
      <c r="B1710" s="144"/>
      <c r="C1710" s="145"/>
      <c r="N1710" s="146"/>
    </row>
    <row r="1711" spans="2:14">
      <c r="B1711" s="144"/>
      <c r="C1711" s="145"/>
      <c r="N1711" s="146"/>
    </row>
    <row r="1712" spans="2:14">
      <c r="B1712" s="144"/>
      <c r="C1712" s="145"/>
      <c r="N1712" s="146"/>
    </row>
    <row r="1713" spans="2:14">
      <c r="B1713" s="144"/>
      <c r="C1713" s="145"/>
      <c r="N1713" s="146"/>
    </row>
    <row r="1714" spans="2:14">
      <c r="B1714" s="144"/>
      <c r="C1714" s="145"/>
      <c r="N1714" s="146"/>
    </row>
    <row r="1715" spans="2:14">
      <c r="B1715" s="144"/>
      <c r="C1715" s="145"/>
      <c r="N1715" s="146"/>
    </row>
    <row r="1716" spans="2:14">
      <c r="B1716" s="144"/>
      <c r="C1716" s="145"/>
      <c r="N1716" s="146"/>
    </row>
    <row r="1717" spans="2:14">
      <c r="B1717" s="144"/>
      <c r="C1717" s="145"/>
      <c r="N1717" s="146"/>
    </row>
    <row r="1718" spans="2:14">
      <c r="B1718" s="144"/>
      <c r="C1718" s="145"/>
      <c r="N1718" s="146"/>
    </row>
    <row r="1719" spans="2:14">
      <c r="B1719" s="144"/>
      <c r="C1719" s="145"/>
      <c r="N1719" s="146"/>
    </row>
    <row r="1720" spans="2:14">
      <c r="B1720" s="144"/>
      <c r="C1720" s="145"/>
      <c r="N1720" s="146"/>
    </row>
    <row r="1721" spans="2:14">
      <c r="B1721" s="144"/>
      <c r="C1721" s="145"/>
      <c r="N1721" s="146"/>
    </row>
    <row r="1722" spans="2:14">
      <c r="B1722" s="144"/>
      <c r="C1722" s="145"/>
      <c r="N1722" s="146"/>
    </row>
    <row r="1723" spans="2:14">
      <c r="B1723" s="144"/>
      <c r="C1723" s="145"/>
      <c r="N1723" s="146"/>
    </row>
    <row r="1724" spans="2:14">
      <c r="B1724" s="144"/>
      <c r="C1724" s="145"/>
      <c r="N1724" s="146"/>
    </row>
    <row r="1725" spans="2:14">
      <c r="B1725" s="144"/>
      <c r="C1725" s="145"/>
      <c r="N1725" s="146"/>
    </row>
    <row r="1726" spans="2:14">
      <c r="B1726" s="144"/>
      <c r="C1726" s="145"/>
      <c r="N1726" s="146"/>
    </row>
    <row r="1727" spans="2:14">
      <c r="B1727" s="144"/>
      <c r="C1727" s="145"/>
      <c r="N1727" s="146"/>
    </row>
    <row r="1728" spans="2:14">
      <c r="B1728" s="144"/>
      <c r="C1728" s="145"/>
      <c r="N1728" s="146"/>
    </row>
    <row r="1729" spans="2:14">
      <c r="B1729" s="144"/>
      <c r="C1729" s="145"/>
      <c r="N1729" s="146"/>
    </row>
    <row r="1730" spans="2:14">
      <c r="B1730" s="144"/>
      <c r="C1730" s="145"/>
      <c r="N1730" s="146"/>
    </row>
    <row r="1731" spans="2:14">
      <c r="B1731" s="144"/>
      <c r="C1731" s="145"/>
      <c r="N1731" s="146"/>
    </row>
    <row r="1732" spans="2:14">
      <c r="B1732" s="144"/>
      <c r="C1732" s="145"/>
      <c r="N1732" s="146"/>
    </row>
    <row r="1733" spans="2:14">
      <c r="B1733" s="144"/>
      <c r="C1733" s="145"/>
      <c r="N1733" s="146"/>
    </row>
    <row r="1734" spans="2:14">
      <c r="B1734" s="144"/>
      <c r="C1734" s="145"/>
      <c r="N1734" s="146"/>
    </row>
    <row r="1735" spans="2:14">
      <c r="B1735" s="144"/>
      <c r="C1735" s="145"/>
      <c r="N1735" s="146"/>
    </row>
    <row r="1736" spans="2:14">
      <c r="B1736" s="144"/>
      <c r="C1736" s="145"/>
      <c r="N1736" s="146"/>
    </row>
    <row r="1737" spans="2:14">
      <c r="B1737" s="144"/>
      <c r="C1737" s="145"/>
      <c r="N1737" s="146"/>
    </row>
    <row r="1738" spans="2:14">
      <c r="B1738" s="144"/>
      <c r="C1738" s="145"/>
      <c r="N1738" s="146"/>
    </row>
    <row r="1739" spans="2:14">
      <c r="B1739" s="144"/>
      <c r="C1739" s="145"/>
      <c r="N1739" s="146"/>
    </row>
    <row r="1740" spans="2:14">
      <c r="B1740" s="144"/>
      <c r="C1740" s="145"/>
      <c r="N1740" s="146"/>
    </row>
    <row r="1741" spans="2:14">
      <c r="B1741" s="144"/>
      <c r="C1741" s="145"/>
      <c r="N1741" s="146"/>
    </row>
    <row r="1742" spans="2:14">
      <c r="B1742" s="144"/>
      <c r="C1742" s="145"/>
      <c r="N1742" s="146"/>
    </row>
    <row r="1743" spans="2:14">
      <c r="B1743" s="144"/>
      <c r="C1743" s="145"/>
      <c r="N1743" s="146"/>
    </row>
    <row r="1744" spans="2:14">
      <c r="B1744" s="144"/>
      <c r="C1744" s="145"/>
      <c r="N1744" s="146"/>
    </row>
    <row r="1745" spans="2:14">
      <c r="B1745" s="144"/>
      <c r="C1745" s="145"/>
      <c r="N1745" s="146"/>
    </row>
    <row r="1746" spans="2:14">
      <c r="B1746" s="144"/>
      <c r="C1746" s="145"/>
      <c r="N1746" s="146"/>
    </row>
    <row r="1747" spans="2:14">
      <c r="B1747" s="144"/>
      <c r="C1747" s="145"/>
      <c r="N1747" s="146"/>
    </row>
    <row r="1748" spans="2:14">
      <c r="B1748" s="144"/>
      <c r="C1748" s="145"/>
      <c r="N1748" s="146"/>
    </row>
    <row r="1749" spans="2:14">
      <c r="B1749" s="144"/>
      <c r="C1749" s="145"/>
      <c r="N1749" s="146"/>
    </row>
    <row r="1750" spans="2:14">
      <c r="B1750" s="144"/>
      <c r="C1750" s="145"/>
      <c r="N1750" s="146"/>
    </row>
    <row r="1751" spans="2:14">
      <c r="B1751" s="144"/>
      <c r="C1751" s="145"/>
      <c r="N1751" s="146"/>
    </row>
    <row r="1752" spans="2:14">
      <c r="B1752" s="144"/>
      <c r="C1752" s="145"/>
      <c r="N1752" s="146"/>
    </row>
    <row r="1753" spans="2:14">
      <c r="B1753" s="144"/>
      <c r="C1753" s="145"/>
      <c r="N1753" s="146"/>
    </row>
    <row r="1754" spans="2:14">
      <c r="B1754" s="144"/>
      <c r="C1754" s="145"/>
      <c r="N1754" s="146"/>
    </row>
    <row r="1755" spans="2:14">
      <c r="B1755" s="144"/>
      <c r="C1755" s="145"/>
      <c r="N1755" s="146"/>
    </row>
    <row r="1756" spans="2:14">
      <c r="B1756" s="144"/>
      <c r="C1756" s="145"/>
      <c r="N1756" s="146"/>
    </row>
    <row r="1757" spans="2:14">
      <c r="B1757" s="144"/>
      <c r="C1757" s="145"/>
      <c r="N1757" s="146"/>
    </row>
    <row r="1758" spans="2:14">
      <c r="B1758" s="144"/>
      <c r="C1758" s="145"/>
      <c r="N1758" s="146"/>
    </row>
    <row r="1759" spans="2:14">
      <c r="B1759" s="144"/>
      <c r="C1759" s="145"/>
      <c r="N1759" s="146"/>
    </row>
    <row r="1760" spans="2:14">
      <c r="B1760" s="144"/>
      <c r="C1760" s="145"/>
      <c r="N1760" s="146"/>
    </row>
    <row r="1761" spans="2:14">
      <c r="B1761" s="144"/>
      <c r="C1761" s="145"/>
      <c r="N1761" s="146"/>
    </row>
    <row r="1762" spans="2:14">
      <c r="B1762" s="144"/>
      <c r="C1762" s="145"/>
      <c r="N1762" s="146"/>
    </row>
    <row r="1763" spans="2:14">
      <c r="B1763" s="144"/>
      <c r="C1763" s="145"/>
      <c r="N1763" s="146"/>
    </row>
    <row r="1764" spans="2:14">
      <c r="B1764" s="144"/>
      <c r="C1764" s="145"/>
      <c r="N1764" s="146"/>
    </row>
    <row r="1765" spans="2:14">
      <c r="B1765" s="144"/>
      <c r="C1765" s="145"/>
      <c r="N1765" s="146"/>
    </row>
    <row r="1766" spans="2:14">
      <c r="B1766" s="144"/>
      <c r="C1766" s="145"/>
      <c r="N1766" s="146"/>
    </row>
    <row r="1767" spans="2:14">
      <c r="B1767" s="144"/>
      <c r="C1767" s="145"/>
      <c r="N1767" s="146"/>
    </row>
    <row r="1768" spans="2:14">
      <c r="B1768" s="144"/>
      <c r="C1768" s="145"/>
      <c r="N1768" s="146"/>
    </row>
    <row r="1769" spans="2:14">
      <c r="B1769" s="144"/>
      <c r="C1769" s="145"/>
      <c r="N1769" s="146"/>
    </row>
    <row r="1770" spans="2:14">
      <c r="B1770" s="144"/>
      <c r="C1770" s="145"/>
      <c r="N1770" s="146"/>
    </row>
    <row r="1771" spans="2:14">
      <c r="B1771" s="144"/>
      <c r="C1771" s="145"/>
      <c r="N1771" s="146"/>
    </row>
    <row r="1772" spans="2:14">
      <c r="B1772" s="144"/>
      <c r="C1772" s="145"/>
      <c r="N1772" s="146"/>
    </row>
    <row r="1773" spans="2:14">
      <c r="B1773" s="144"/>
      <c r="C1773" s="145"/>
      <c r="N1773" s="146"/>
    </row>
    <row r="1774" spans="2:14">
      <c r="B1774" s="144"/>
      <c r="C1774" s="145"/>
      <c r="N1774" s="146"/>
    </row>
    <row r="1775" spans="2:14">
      <c r="B1775" s="144"/>
      <c r="C1775" s="145"/>
      <c r="N1775" s="146"/>
    </row>
    <row r="1776" spans="2:14">
      <c r="B1776" s="144"/>
      <c r="C1776" s="145"/>
      <c r="N1776" s="146"/>
    </row>
    <row r="1777" spans="2:14">
      <c r="B1777" s="144"/>
      <c r="C1777" s="145"/>
      <c r="N1777" s="146"/>
    </row>
    <row r="1778" spans="2:14">
      <c r="B1778" s="144"/>
      <c r="C1778" s="145"/>
      <c r="N1778" s="146"/>
    </row>
    <row r="1779" spans="2:14">
      <c r="B1779" s="144"/>
      <c r="C1779" s="145"/>
      <c r="N1779" s="146"/>
    </row>
    <row r="1780" spans="2:14">
      <c r="B1780" s="144"/>
      <c r="C1780" s="145"/>
      <c r="N1780" s="146"/>
    </row>
    <row r="1781" spans="2:14">
      <c r="B1781" s="144"/>
      <c r="C1781" s="145"/>
      <c r="N1781" s="146"/>
    </row>
    <row r="1782" spans="2:14">
      <c r="B1782" s="144"/>
      <c r="C1782" s="145"/>
      <c r="N1782" s="146"/>
    </row>
    <row r="1783" spans="2:14">
      <c r="B1783" s="144"/>
      <c r="C1783" s="145"/>
      <c r="N1783" s="146"/>
    </row>
    <row r="1784" spans="2:14">
      <c r="B1784" s="144"/>
      <c r="C1784" s="145"/>
      <c r="N1784" s="146"/>
    </row>
    <row r="1785" spans="2:14">
      <c r="B1785" s="144"/>
      <c r="C1785" s="145"/>
      <c r="N1785" s="146"/>
    </row>
    <row r="1786" spans="2:14">
      <c r="B1786" s="144"/>
      <c r="C1786" s="145"/>
      <c r="N1786" s="146"/>
    </row>
    <row r="1787" spans="2:14">
      <c r="B1787" s="144"/>
      <c r="C1787" s="145"/>
      <c r="N1787" s="146"/>
    </row>
    <row r="1788" spans="2:14">
      <c r="B1788" s="144"/>
      <c r="C1788" s="145"/>
      <c r="N1788" s="146"/>
    </row>
    <row r="1789" spans="2:14">
      <c r="B1789" s="144"/>
      <c r="C1789" s="145"/>
      <c r="N1789" s="146"/>
    </row>
    <row r="1790" spans="2:14">
      <c r="B1790" s="144"/>
      <c r="C1790" s="145"/>
      <c r="N1790" s="146"/>
    </row>
    <row r="1791" spans="2:14">
      <c r="B1791" s="144"/>
      <c r="C1791" s="145"/>
      <c r="N1791" s="146"/>
    </row>
    <row r="1792" spans="2:14">
      <c r="B1792" s="144"/>
      <c r="C1792" s="145"/>
      <c r="N1792" s="146"/>
    </row>
    <row r="1793" spans="2:14">
      <c r="B1793" s="144"/>
      <c r="C1793" s="145"/>
      <c r="N1793" s="146"/>
    </row>
    <row r="1794" spans="2:14">
      <c r="B1794" s="144"/>
      <c r="C1794" s="145"/>
      <c r="N1794" s="146"/>
    </row>
    <row r="1795" spans="2:14">
      <c r="B1795" s="144"/>
      <c r="C1795" s="145"/>
      <c r="N1795" s="146"/>
    </row>
    <row r="1796" spans="2:14">
      <c r="B1796" s="144"/>
      <c r="C1796" s="145"/>
      <c r="N1796" s="146"/>
    </row>
    <row r="1797" spans="2:14">
      <c r="B1797" s="144"/>
      <c r="C1797" s="145"/>
      <c r="N1797" s="146"/>
    </row>
    <row r="1798" spans="2:14">
      <c r="B1798" s="144"/>
      <c r="C1798" s="145"/>
      <c r="N1798" s="146"/>
    </row>
    <row r="1799" spans="2:14">
      <c r="B1799" s="144"/>
      <c r="C1799" s="145"/>
      <c r="N1799" s="146"/>
    </row>
    <row r="1800" spans="2:14">
      <c r="B1800" s="144"/>
      <c r="C1800" s="145"/>
      <c r="N1800" s="146"/>
    </row>
    <row r="1801" spans="2:14">
      <c r="B1801" s="144"/>
      <c r="C1801" s="145"/>
      <c r="N1801" s="146"/>
    </row>
    <row r="1802" spans="2:14">
      <c r="B1802" s="144"/>
      <c r="C1802" s="145"/>
      <c r="N1802" s="146"/>
    </row>
    <row r="1803" spans="2:14">
      <c r="B1803" s="144"/>
      <c r="C1803" s="145"/>
      <c r="N1803" s="146"/>
    </row>
    <row r="1804" spans="2:14">
      <c r="B1804" s="144"/>
      <c r="C1804" s="145"/>
      <c r="N1804" s="146"/>
    </row>
    <row r="1805" spans="2:14">
      <c r="B1805" s="144"/>
      <c r="C1805" s="145"/>
      <c r="N1805" s="146"/>
    </row>
    <row r="1806" spans="2:14">
      <c r="B1806" s="144"/>
      <c r="C1806" s="145"/>
      <c r="N1806" s="146"/>
    </row>
    <row r="1807" spans="2:14">
      <c r="B1807" s="144"/>
      <c r="C1807" s="145"/>
      <c r="N1807" s="146"/>
    </row>
    <row r="1808" spans="2:14">
      <c r="B1808" s="144"/>
      <c r="C1808" s="145"/>
      <c r="N1808" s="146"/>
    </row>
    <row r="1809" spans="2:14">
      <c r="B1809" s="144"/>
      <c r="C1809" s="145"/>
      <c r="N1809" s="146"/>
    </row>
    <row r="1810" spans="2:14">
      <c r="B1810" s="144"/>
      <c r="C1810" s="145"/>
      <c r="N1810" s="146"/>
    </row>
    <row r="1811" spans="2:14">
      <c r="B1811" s="144"/>
      <c r="C1811" s="145"/>
      <c r="N1811" s="146"/>
    </row>
    <row r="1812" spans="2:14">
      <c r="B1812" s="144"/>
      <c r="C1812" s="145"/>
      <c r="N1812" s="146"/>
    </row>
    <row r="1813" spans="2:14">
      <c r="B1813" s="144"/>
      <c r="C1813" s="145"/>
      <c r="N1813" s="146"/>
    </row>
    <row r="1814" spans="2:14">
      <c r="B1814" s="144"/>
      <c r="C1814" s="145"/>
      <c r="N1814" s="146"/>
    </row>
    <row r="1815" spans="2:14">
      <c r="B1815" s="144"/>
      <c r="C1815" s="145"/>
      <c r="N1815" s="146"/>
    </row>
    <row r="1816" spans="2:14">
      <c r="B1816" s="144"/>
      <c r="C1816" s="145"/>
      <c r="N1816" s="146"/>
    </row>
    <row r="1817" spans="2:14">
      <c r="B1817" s="144"/>
      <c r="C1817" s="145"/>
      <c r="N1817" s="146"/>
    </row>
    <row r="1818" spans="2:14">
      <c r="B1818" s="144"/>
      <c r="C1818" s="145"/>
      <c r="N1818" s="146"/>
    </row>
    <row r="1819" spans="2:14">
      <c r="B1819" s="144"/>
      <c r="C1819" s="145"/>
      <c r="N1819" s="146"/>
    </row>
    <row r="1820" spans="2:14">
      <c r="B1820" s="144"/>
      <c r="C1820" s="145"/>
      <c r="N1820" s="146"/>
    </row>
    <row r="1821" spans="2:14">
      <c r="B1821" s="144"/>
      <c r="C1821" s="145"/>
      <c r="N1821" s="146"/>
    </row>
    <row r="1822" spans="2:14">
      <c r="B1822" s="144"/>
      <c r="C1822" s="145"/>
      <c r="N1822" s="146"/>
    </row>
    <row r="1823" spans="2:14">
      <c r="B1823" s="144"/>
      <c r="C1823" s="145"/>
      <c r="N1823" s="146"/>
    </row>
    <row r="1824" spans="2:14">
      <c r="B1824" s="144"/>
      <c r="C1824" s="145"/>
      <c r="N1824" s="146"/>
    </row>
    <row r="1825" spans="2:14">
      <c r="B1825" s="144"/>
      <c r="C1825" s="145"/>
      <c r="N1825" s="146"/>
    </row>
    <row r="1826" spans="2:14">
      <c r="B1826" s="144"/>
      <c r="C1826" s="145"/>
      <c r="N1826" s="146"/>
    </row>
    <row r="1827" spans="2:14">
      <c r="B1827" s="144"/>
      <c r="C1827" s="145"/>
      <c r="N1827" s="146"/>
    </row>
    <row r="1828" spans="2:14">
      <c r="B1828" s="144"/>
      <c r="C1828" s="145"/>
      <c r="N1828" s="146"/>
    </row>
    <row r="1829" spans="2:14">
      <c r="B1829" s="144"/>
      <c r="C1829" s="145"/>
      <c r="N1829" s="146"/>
    </row>
    <row r="1830" spans="2:14">
      <c r="B1830" s="144"/>
      <c r="C1830" s="145"/>
      <c r="N1830" s="146"/>
    </row>
    <row r="1831" spans="2:14">
      <c r="B1831" s="144"/>
      <c r="C1831" s="145"/>
      <c r="N1831" s="146"/>
    </row>
    <row r="1832" spans="2:14">
      <c r="B1832" s="144"/>
      <c r="C1832" s="145"/>
      <c r="N1832" s="146"/>
    </row>
    <row r="1833" spans="2:14">
      <c r="B1833" s="144"/>
      <c r="C1833" s="145"/>
      <c r="N1833" s="146"/>
    </row>
    <row r="1834" spans="2:14">
      <c r="B1834" s="144"/>
      <c r="C1834" s="145"/>
      <c r="N1834" s="146"/>
    </row>
    <row r="1835" spans="2:14">
      <c r="B1835" s="144"/>
      <c r="C1835" s="145"/>
      <c r="N1835" s="146"/>
    </row>
    <row r="1836" spans="2:14">
      <c r="B1836" s="144"/>
      <c r="C1836" s="145"/>
      <c r="N1836" s="146"/>
    </row>
    <row r="1837" spans="2:14">
      <c r="B1837" s="144"/>
      <c r="C1837" s="145"/>
      <c r="N1837" s="146"/>
    </row>
    <row r="1838" spans="2:14">
      <c r="B1838" s="144"/>
      <c r="C1838" s="145"/>
      <c r="N1838" s="146"/>
    </row>
    <row r="1839" spans="2:14">
      <c r="B1839" s="144"/>
      <c r="C1839" s="145"/>
      <c r="N1839" s="146"/>
    </row>
    <row r="1840" spans="2:14">
      <c r="B1840" s="144"/>
      <c r="C1840" s="145"/>
      <c r="N1840" s="146"/>
    </row>
    <row r="1841" spans="2:14">
      <c r="B1841" s="144"/>
      <c r="C1841" s="145"/>
      <c r="N1841" s="146"/>
    </row>
    <row r="1842" spans="2:14">
      <c r="B1842" s="144"/>
      <c r="C1842" s="145"/>
      <c r="N1842" s="146"/>
    </row>
    <row r="1843" spans="2:14">
      <c r="B1843" s="144"/>
      <c r="C1843" s="145"/>
      <c r="N1843" s="146"/>
    </row>
    <row r="1844" spans="2:14">
      <c r="B1844" s="144"/>
      <c r="C1844" s="145"/>
      <c r="N1844" s="146"/>
    </row>
    <row r="1845" spans="2:14">
      <c r="B1845" s="144"/>
      <c r="C1845" s="145"/>
      <c r="N1845" s="146"/>
    </row>
    <row r="1846" spans="2:14">
      <c r="B1846" s="144"/>
      <c r="C1846" s="145"/>
      <c r="N1846" s="146"/>
    </row>
    <row r="1847" spans="2:14">
      <c r="B1847" s="144"/>
      <c r="C1847" s="145"/>
      <c r="N1847" s="146"/>
    </row>
    <row r="1848" spans="2:14">
      <c r="B1848" s="144"/>
      <c r="C1848" s="145"/>
      <c r="N1848" s="146"/>
    </row>
    <row r="1849" spans="2:14">
      <c r="B1849" s="144"/>
      <c r="C1849" s="145"/>
      <c r="N1849" s="146"/>
    </row>
    <row r="1850" spans="2:14">
      <c r="B1850" s="144"/>
      <c r="C1850" s="145"/>
      <c r="N1850" s="146"/>
    </row>
    <row r="1851" spans="2:14">
      <c r="B1851" s="144"/>
      <c r="C1851" s="145"/>
      <c r="N1851" s="146"/>
    </row>
    <row r="1852" spans="2:14">
      <c r="B1852" s="144"/>
      <c r="C1852" s="145"/>
      <c r="N1852" s="146"/>
    </row>
    <row r="1853" spans="2:14">
      <c r="B1853" s="144"/>
      <c r="C1853" s="145"/>
      <c r="N1853" s="146"/>
    </row>
    <row r="1854" spans="2:14">
      <c r="B1854" s="144"/>
      <c r="C1854" s="145"/>
      <c r="N1854" s="146"/>
    </row>
    <row r="1855" spans="2:14">
      <c r="B1855" s="144"/>
      <c r="C1855" s="145"/>
      <c r="N1855" s="146"/>
    </row>
    <row r="1856" spans="2:14">
      <c r="B1856" s="144"/>
      <c r="C1856" s="145"/>
      <c r="N1856" s="146"/>
    </row>
    <row r="1857" spans="2:14">
      <c r="B1857" s="144"/>
      <c r="C1857" s="145"/>
      <c r="N1857" s="146"/>
    </row>
    <row r="1858" spans="2:14">
      <c r="B1858" s="144"/>
      <c r="C1858" s="145"/>
      <c r="N1858" s="146"/>
    </row>
    <row r="1859" spans="2:14">
      <c r="B1859" s="144"/>
      <c r="C1859" s="145"/>
      <c r="N1859" s="146"/>
    </row>
    <row r="1860" spans="2:14">
      <c r="B1860" s="144"/>
      <c r="C1860" s="145"/>
      <c r="N1860" s="146"/>
    </row>
    <row r="1861" spans="2:14">
      <c r="B1861" s="144"/>
      <c r="C1861" s="145"/>
      <c r="N1861" s="146"/>
    </row>
    <row r="1862" spans="2:14">
      <c r="B1862" s="144"/>
      <c r="C1862" s="145"/>
      <c r="N1862" s="146"/>
    </row>
    <row r="1863" spans="2:14">
      <c r="B1863" s="144"/>
      <c r="C1863" s="145"/>
      <c r="N1863" s="146"/>
    </row>
    <row r="1864" spans="2:14">
      <c r="B1864" s="144"/>
      <c r="C1864" s="145"/>
      <c r="N1864" s="146"/>
    </row>
    <row r="1865" spans="2:14">
      <c r="B1865" s="144"/>
      <c r="C1865" s="145"/>
      <c r="N1865" s="146"/>
    </row>
    <row r="1866" spans="2:14">
      <c r="B1866" s="144"/>
      <c r="C1866" s="145"/>
      <c r="N1866" s="146"/>
    </row>
    <row r="1867" spans="2:14">
      <c r="B1867" s="144"/>
      <c r="C1867" s="145"/>
      <c r="N1867" s="146"/>
    </row>
    <row r="1868" spans="2:14">
      <c r="B1868" s="144"/>
      <c r="C1868" s="145"/>
      <c r="N1868" s="146"/>
    </row>
    <row r="1869" spans="2:14">
      <c r="B1869" s="144"/>
      <c r="C1869" s="145"/>
      <c r="N1869" s="146"/>
    </row>
    <row r="1870" spans="2:14">
      <c r="B1870" s="144"/>
      <c r="C1870" s="145"/>
      <c r="N1870" s="146"/>
    </row>
    <row r="1871" spans="2:14">
      <c r="B1871" s="144"/>
      <c r="C1871" s="145"/>
      <c r="N1871" s="146"/>
    </row>
    <row r="1872" spans="2:14">
      <c r="B1872" s="144"/>
      <c r="C1872" s="145"/>
      <c r="N1872" s="146"/>
    </row>
    <row r="1873" spans="2:14">
      <c r="B1873" s="144"/>
      <c r="C1873" s="145"/>
      <c r="N1873" s="146"/>
    </row>
    <row r="1874" spans="2:14">
      <c r="B1874" s="144"/>
      <c r="C1874" s="145"/>
      <c r="N1874" s="146"/>
    </row>
    <row r="1875" spans="2:14">
      <c r="B1875" s="144"/>
      <c r="C1875" s="145"/>
      <c r="N1875" s="146"/>
    </row>
    <row r="1876" spans="2:14">
      <c r="B1876" s="144"/>
      <c r="C1876" s="145"/>
      <c r="N1876" s="146"/>
    </row>
    <row r="1877" spans="2:14">
      <c r="B1877" s="144"/>
      <c r="C1877" s="145"/>
      <c r="N1877" s="146"/>
    </row>
    <row r="1878" spans="2:14">
      <c r="B1878" s="144"/>
      <c r="C1878" s="145"/>
      <c r="N1878" s="146"/>
    </row>
    <row r="1879" spans="2:14">
      <c r="B1879" s="144"/>
      <c r="C1879" s="145"/>
      <c r="N1879" s="146"/>
    </row>
    <row r="1880" spans="2:14">
      <c r="B1880" s="144"/>
      <c r="C1880" s="145"/>
      <c r="N1880" s="146"/>
    </row>
    <row r="1881" spans="2:14">
      <c r="B1881" s="144"/>
      <c r="C1881" s="145"/>
      <c r="N1881" s="146"/>
    </row>
    <row r="1882" spans="2:14">
      <c r="B1882" s="144"/>
      <c r="C1882" s="145"/>
      <c r="N1882" s="146"/>
    </row>
    <row r="1883" spans="2:14">
      <c r="B1883" s="144"/>
      <c r="C1883" s="145"/>
      <c r="N1883" s="146"/>
    </row>
    <row r="1884" spans="2:14">
      <c r="B1884" s="144"/>
      <c r="C1884" s="145"/>
      <c r="N1884" s="146"/>
    </row>
    <row r="1885" spans="2:14">
      <c r="B1885" s="144"/>
      <c r="C1885" s="145"/>
      <c r="N1885" s="146"/>
    </row>
    <row r="1886" spans="2:14">
      <c r="B1886" s="144"/>
      <c r="C1886" s="145"/>
      <c r="N1886" s="146"/>
    </row>
    <row r="1887" spans="2:14">
      <c r="B1887" s="144"/>
      <c r="C1887" s="145"/>
      <c r="N1887" s="146"/>
    </row>
    <row r="1888" spans="2:14">
      <c r="B1888" s="144"/>
      <c r="C1888" s="145"/>
      <c r="N1888" s="146"/>
    </row>
    <row r="1889" spans="2:14">
      <c r="B1889" s="144"/>
      <c r="C1889" s="145"/>
      <c r="N1889" s="146"/>
    </row>
    <row r="1890" spans="2:14">
      <c r="B1890" s="144"/>
      <c r="C1890" s="145"/>
      <c r="N1890" s="146"/>
    </row>
    <row r="1891" spans="2:14">
      <c r="B1891" s="144"/>
      <c r="C1891" s="145"/>
      <c r="N1891" s="146"/>
    </row>
    <row r="1892" spans="2:14">
      <c r="B1892" s="144"/>
      <c r="C1892" s="145"/>
      <c r="N1892" s="146"/>
    </row>
    <row r="1893" spans="2:14">
      <c r="B1893" s="144"/>
      <c r="C1893" s="145"/>
      <c r="N1893" s="146"/>
    </row>
    <row r="1894" spans="2:14">
      <c r="B1894" s="144"/>
      <c r="C1894" s="145"/>
      <c r="N1894" s="146"/>
    </row>
    <row r="1895" spans="2:14">
      <c r="B1895" s="144"/>
      <c r="C1895" s="145"/>
      <c r="N1895" s="146"/>
    </row>
    <row r="1896" spans="2:14">
      <c r="B1896" s="144"/>
      <c r="C1896" s="145"/>
      <c r="N1896" s="146"/>
    </row>
    <row r="1897" spans="2:14">
      <c r="B1897" s="144"/>
      <c r="C1897" s="145"/>
      <c r="N1897" s="146"/>
    </row>
    <row r="1898" spans="2:14">
      <c r="B1898" s="144"/>
      <c r="C1898" s="145"/>
      <c r="N1898" s="146"/>
    </row>
    <row r="1899" spans="2:14">
      <c r="B1899" s="144"/>
      <c r="C1899" s="145"/>
      <c r="N1899" s="146"/>
    </row>
    <row r="1900" spans="2:14">
      <c r="B1900" s="144"/>
      <c r="C1900" s="145"/>
      <c r="N1900" s="146"/>
    </row>
    <row r="1901" spans="2:14">
      <c r="B1901" s="144"/>
      <c r="C1901" s="145"/>
      <c r="N1901" s="146"/>
    </row>
    <row r="1902" spans="2:14">
      <c r="B1902" s="144"/>
      <c r="C1902" s="145"/>
      <c r="N1902" s="146"/>
    </row>
    <row r="1903" spans="2:14">
      <c r="B1903" s="144"/>
      <c r="C1903" s="145"/>
      <c r="N1903" s="146"/>
    </row>
    <row r="1904" spans="2:14">
      <c r="B1904" s="144"/>
      <c r="C1904" s="145"/>
      <c r="N1904" s="146"/>
    </row>
    <row r="1905" spans="2:14">
      <c r="B1905" s="144"/>
      <c r="C1905" s="145"/>
      <c r="N1905" s="146"/>
    </row>
    <row r="1906" spans="2:14">
      <c r="B1906" s="144"/>
      <c r="C1906" s="145"/>
      <c r="N1906" s="146"/>
    </row>
    <row r="1907" spans="2:14">
      <c r="B1907" s="144"/>
      <c r="C1907" s="145"/>
      <c r="N1907" s="146"/>
    </row>
    <row r="1908" spans="2:14">
      <c r="B1908" s="144"/>
      <c r="C1908" s="145"/>
      <c r="N1908" s="146"/>
    </row>
    <row r="1909" spans="2:14">
      <c r="B1909" s="144"/>
      <c r="C1909" s="145"/>
      <c r="N1909" s="146"/>
    </row>
    <row r="1910" spans="2:14">
      <c r="B1910" s="144"/>
      <c r="C1910" s="145"/>
      <c r="N1910" s="146"/>
    </row>
    <row r="1911" spans="2:14">
      <c r="B1911" s="144"/>
      <c r="C1911" s="145"/>
      <c r="N1911" s="146"/>
    </row>
    <row r="1912" spans="2:14">
      <c r="B1912" s="144"/>
      <c r="C1912" s="145"/>
      <c r="N1912" s="146"/>
    </row>
    <row r="1913" spans="2:14">
      <c r="B1913" s="144"/>
      <c r="C1913" s="145"/>
      <c r="N1913" s="146"/>
    </row>
    <row r="1914" spans="2:14">
      <c r="B1914" s="144"/>
      <c r="C1914" s="145"/>
      <c r="N1914" s="146"/>
    </row>
    <row r="1915" spans="2:14">
      <c r="B1915" s="144"/>
      <c r="C1915" s="145"/>
      <c r="N1915" s="146"/>
    </row>
    <row r="1916" spans="2:14">
      <c r="B1916" s="144"/>
      <c r="C1916" s="145"/>
      <c r="N1916" s="146"/>
    </row>
    <row r="1917" spans="2:14">
      <c r="B1917" s="144"/>
      <c r="C1917" s="145"/>
      <c r="N1917" s="146"/>
    </row>
    <row r="1918" spans="2:14">
      <c r="B1918" s="144"/>
      <c r="C1918" s="145"/>
      <c r="N1918" s="146"/>
    </row>
    <row r="1919" spans="2:14">
      <c r="B1919" s="144"/>
      <c r="C1919" s="145"/>
      <c r="N1919" s="146"/>
    </row>
    <row r="1920" spans="2:14">
      <c r="B1920" s="144"/>
      <c r="C1920" s="145"/>
      <c r="N1920" s="146"/>
    </row>
    <row r="1921" spans="2:14">
      <c r="B1921" s="144"/>
      <c r="C1921" s="145"/>
      <c r="N1921" s="146"/>
    </row>
    <row r="1922" spans="2:14">
      <c r="B1922" s="144"/>
      <c r="C1922" s="145"/>
      <c r="N1922" s="146"/>
    </row>
    <row r="1923" spans="2:14">
      <c r="B1923" s="144"/>
      <c r="C1923" s="145"/>
      <c r="N1923" s="146"/>
    </row>
    <row r="1924" spans="2:14">
      <c r="B1924" s="144"/>
      <c r="C1924" s="145"/>
      <c r="N1924" s="146"/>
    </row>
    <row r="1925" spans="2:14">
      <c r="B1925" s="144"/>
      <c r="C1925" s="145"/>
      <c r="N1925" s="146"/>
    </row>
    <row r="1926" spans="2:14">
      <c r="B1926" s="144"/>
      <c r="C1926" s="145"/>
      <c r="N1926" s="146"/>
    </row>
    <row r="1927" spans="2:14">
      <c r="B1927" s="144"/>
      <c r="C1927" s="145"/>
      <c r="N1927" s="146"/>
    </row>
    <row r="1928" spans="2:14">
      <c r="B1928" s="144"/>
      <c r="C1928" s="145"/>
      <c r="N1928" s="146"/>
    </row>
    <row r="1929" spans="2:14">
      <c r="B1929" s="144"/>
      <c r="C1929" s="145"/>
      <c r="N1929" s="146"/>
    </row>
    <row r="1930" spans="2:14">
      <c r="B1930" s="144"/>
      <c r="C1930" s="145"/>
      <c r="N1930" s="146"/>
    </row>
    <row r="1931" spans="2:14">
      <c r="B1931" s="144"/>
      <c r="C1931" s="145"/>
      <c r="N1931" s="146"/>
    </row>
    <row r="1932" spans="2:14">
      <c r="B1932" s="144"/>
      <c r="C1932" s="145"/>
      <c r="N1932" s="146"/>
    </row>
    <row r="1933" spans="2:14">
      <c r="B1933" s="144"/>
      <c r="C1933" s="145"/>
      <c r="N1933" s="146"/>
    </row>
    <row r="1934" spans="2:14">
      <c r="B1934" s="144"/>
      <c r="C1934" s="145"/>
      <c r="N1934" s="146"/>
    </row>
    <row r="1935" spans="2:14">
      <c r="B1935" s="144"/>
      <c r="C1935" s="145"/>
      <c r="N1935" s="146"/>
    </row>
    <row r="1936" spans="2:14">
      <c r="B1936" s="144"/>
      <c r="C1936" s="145"/>
      <c r="N1936" s="146"/>
    </row>
    <row r="1937" spans="2:14">
      <c r="B1937" s="144"/>
      <c r="C1937" s="145"/>
      <c r="N1937" s="146"/>
    </row>
    <row r="1938" spans="2:14">
      <c r="B1938" s="144"/>
      <c r="C1938" s="145"/>
      <c r="N1938" s="146"/>
    </row>
    <row r="1939" spans="2:14">
      <c r="B1939" s="144"/>
      <c r="C1939" s="145"/>
      <c r="N1939" s="146"/>
    </row>
    <row r="1940" spans="2:14">
      <c r="B1940" s="144"/>
      <c r="C1940" s="145"/>
      <c r="N1940" s="146"/>
    </row>
    <row r="1941" spans="2:14">
      <c r="B1941" s="144"/>
      <c r="C1941" s="145"/>
      <c r="N1941" s="146"/>
    </row>
    <row r="1942" spans="2:14">
      <c r="B1942" s="144"/>
      <c r="C1942" s="145"/>
      <c r="N1942" s="146"/>
    </row>
    <row r="1943" spans="2:14">
      <c r="B1943" s="144"/>
      <c r="C1943" s="145"/>
      <c r="N1943" s="146"/>
    </row>
    <row r="1944" spans="2:14">
      <c r="B1944" s="144"/>
      <c r="C1944" s="145"/>
      <c r="N1944" s="146"/>
    </row>
    <row r="1945" spans="2:14">
      <c r="B1945" s="144"/>
      <c r="C1945" s="145"/>
      <c r="N1945" s="146"/>
    </row>
    <row r="1946" spans="2:14">
      <c r="B1946" s="144"/>
      <c r="C1946" s="145"/>
      <c r="N1946" s="146"/>
    </row>
    <row r="1947" spans="2:14">
      <c r="B1947" s="144"/>
      <c r="C1947" s="145"/>
      <c r="N1947" s="146"/>
    </row>
    <row r="1948" spans="2:14">
      <c r="B1948" s="144"/>
      <c r="C1948" s="145"/>
      <c r="N1948" s="146"/>
    </row>
    <row r="1949" spans="2:14">
      <c r="B1949" s="144"/>
      <c r="C1949" s="145"/>
      <c r="N1949" s="146"/>
    </row>
    <row r="1950" spans="2:14">
      <c r="B1950" s="144"/>
      <c r="C1950" s="145"/>
      <c r="N1950" s="146"/>
    </row>
    <row r="1951" spans="2:14">
      <c r="B1951" s="144"/>
      <c r="C1951" s="145"/>
      <c r="N1951" s="146"/>
    </row>
    <row r="1952" spans="2:14">
      <c r="B1952" s="144"/>
      <c r="C1952" s="145"/>
      <c r="N1952" s="146"/>
    </row>
    <row r="1953" spans="2:14">
      <c r="B1953" s="144"/>
      <c r="C1953" s="145"/>
      <c r="N1953" s="146"/>
    </row>
    <row r="1954" spans="2:14">
      <c r="B1954" s="144"/>
      <c r="C1954" s="145"/>
      <c r="N1954" s="146"/>
    </row>
    <row r="1955" spans="2:14">
      <c r="B1955" s="144"/>
      <c r="C1955" s="145"/>
      <c r="N1955" s="146"/>
    </row>
    <row r="1956" spans="2:14">
      <c r="B1956" s="144"/>
      <c r="C1956" s="145"/>
      <c r="N1956" s="146"/>
    </row>
    <row r="1957" spans="2:14">
      <c r="B1957" s="144"/>
      <c r="C1957" s="145"/>
      <c r="N1957" s="146"/>
    </row>
    <row r="1958" spans="2:14">
      <c r="B1958" s="144"/>
      <c r="C1958" s="145"/>
      <c r="N1958" s="146"/>
    </row>
    <row r="1959" spans="2:14">
      <c r="B1959" s="144"/>
      <c r="C1959" s="145"/>
      <c r="N1959" s="146"/>
    </row>
    <row r="1960" spans="2:14">
      <c r="B1960" s="144"/>
      <c r="C1960" s="145"/>
      <c r="N1960" s="146"/>
    </row>
    <row r="1961" spans="2:14">
      <c r="B1961" s="144"/>
      <c r="C1961" s="145"/>
      <c r="N1961" s="146"/>
    </row>
    <row r="1962" spans="2:14">
      <c r="B1962" s="144"/>
      <c r="C1962" s="145"/>
      <c r="N1962" s="146"/>
    </row>
    <row r="1963" spans="2:14">
      <c r="B1963" s="144"/>
      <c r="C1963" s="145"/>
      <c r="N1963" s="146"/>
    </row>
    <row r="1964" spans="2:14">
      <c r="B1964" s="144"/>
      <c r="C1964" s="145"/>
      <c r="N1964" s="146"/>
    </row>
    <row r="1965" spans="2:14">
      <c r="B1965" s="144"/>
      <c r="C1965" s="145"/>
      <c r="N1965" s="146"/>
    </row>
    <row r="1966" spans="2:14">
      <c r="B1966" s="144"/>
      <c r="C1966" s="145"/>
      <c r="N1966" s="146"/>
    </row>
    <row r="1967" spans="2:14">
      <c r="B1967" s="144"/>
      <c r="C1967" s="145"/>
      <c r="N1967" s="146"/>
    </row>
    <row r="1968" spans="2:14">
      <c r="B1968" s="144"/>
      <c r="C1968" s="145"/>
      <c r="N1968" s="146"/>
    </row>
    <row r="1969" spans="2:14">
      <c r="B1969" s="144"/>
      <c r="C1969" s="145"/>
      <c r="N1969" s="146"/>
    </row>
    <row r="1970" spans="2:14">
      <c r="B1970" s="144"/>
      <c r="C1970" s="145"/>
      <c r="N1970" s="146"/>
    </row>
    <row r="1971" spans="2:14">
      <c r="B1971" s="144"/>
      <c r="C1971" s="145"/>
      <c r="N1971" s="146"/>
    </row>
    <row r="1972" spans="2:14">
      <c r="B1972" s="144"/>
      <c r="C1972" s="145"/>
      <c r="N1972" s="146"/>
    </row>
    <row r="1973" spans="2:14">
      <c r="B1973" s="144"/>
      <c r="C1973" s="145"/>
      <c r="N1973" s="146"/>
    </row>
    <row r="1974" spans="2:14">
      <c r="B1974" s="144"/>
      <c r="C1974" s="145"/>
      <c r="N1974" s="146"/>
    </row>
    <row r="1975" spans="2:14">
      <c r="B1975" s="144"/>
      <c r="C1975" s="145"/>
      <c r="N1975" s="146"/>
    </row>
    <row r="1976" spans="2:14">
      <c r="B1976" s="144"/>
      <c r="C1976" s="145"/>
      <c r="N1976" s="146"/>
    </row>
    <row r="1977" spans="2:14">
      <c r="B1977" s="144"/>
      <c r="C1977" s="145"/>
      <c r="N1977" s="146"/>
    </row>
    <row r="1978" spans="2:14">
      <c r="B1978" s="144"/>
      <c r="C1978" s="145"/>
      <c r="N1978" s="146"/>
    </row>
    <row r="1979" spans="2:14">
      <c r="B1979" s="144"/>
      <c r="C1979" s="145"/>
      <c r="N1979" s="146"/>
    </row>
    <row r="1980" spans="2:14">
      <c r="B1980" s="144"/>
      <c r="C1980" s="145"/>
      <c r="N1980" s="146"/>
    </row>
    <row r="1981" spans="2:14">
      <c r="B1981" s="144"/>
      <c r="C1981" s="145"/>
      <c r="N1981" s="146"/>
    </row>
    <row r="1982" spans="2:14">
      <c r="B1982" s="144"/>
      <c r="C1982" s="145"/>
      <c r="N1982" s="146"/>
    </row>
    <row r="1983" spans="2:14">
      <c r="B1983" s="144"/>
      <c r="C1983" s="145"/>
      <c r="N1983" s="146"/>
    </row>
    <row r="1984" spans="2:14">
      <c r="B1984" s="144"/>
      <c r="C1984" s="145"/>
      <c r="N1984" s="146"/>
    </row>
    <row r="1985" spans="2:14">
      <c r="B1985" s="144"/>
      <c r="C1985" s="145"/>
      <c r="N1985" s="146"/>
    </row>
    <row r="1986" spans="2:14">
      <c r="B1986" s="144"/>
      <c r="C1986" s="145"/>
      <c r="N1986" s="146"/>
    </row>
    <row r="1987" spans="2:14">
      <c r="B1987" s="144"/>
      <c r="C1987" s="145"/>
      <c r="N1987" s="146"/>
    </row>
    <row r="1988" spans="2:14">
      <c r="B1988" s="144"/>
      <c r="C1988" s="145"/>
      <c r="N1988" s="146"/>
    </row>
    <row r="1989" spans="2:14">
      <c r="B1989" s="144"/>
      <c r="C1989" s="145"/>
      <c r="N1989" s="146"/>
    </row>
    <row r="1990" spans="2:14">
      <c r="B1990" s="144"/>
      <c r="C1990" s="145"/>
      <c r="N1990" s="146"/>
    </row>
    <row r="1991" spans="2:14">
      <c r="B1991" s="144"/>
      <c r="C1991" s="145"/>
      <c r="N1991" s="146"/>
    </row>
    <row r="1992" spans="2:14">
      <c r="B1992" s="144"/>
      <c r="C1992" s="145"/>
      <c r="N1992" s="146"/>
    </row>
    <row r="1993" spans="2:14">
      <c r="B1993" s="144"/>
      <c r="C1993" s="145"/>
      <c r="N1993" s="146"/>
    </row>
    <row r="1994" spans="2:14">
      <c r="B1994" s="144"/>
      <c r="C1994" s="145"/>
      <c r="N1994" s="146"/>
    </row>
    <row r="1995" spans="2:14">
      <c r="B1995" s="144"/>
      <c r="C1995" s="145"/>
      <c r="N1995" s="146"/>
    </row>
    <row r="1996" spans="2:14">
      <c r="B1996" s="144"/>
      <c r="C1996" s="145"/>
      <c r="N1996" s="146"/>
    </row>
    <row r="1997" spans="2:14">
      <c r="B1997" s="144"/>
      <c r="C1997" s="145"/>
      <c r="N1997" s="146"/>
    </row>
    <row r="1998" spans="2:14">
      <c r="B1998" s="144"/>
      <c r="C1998" s="145"/>
      <c r="N1998" s="146"/>
    </row>
    <row r="1999" spans="2:14">
      <c r="B1999" s="144"/>
      <c r="C1999" s="145"/>
      <c r="N1999" s="146"/>
    </row>
    <row r="2000" spans="2:14">
      <c r="B2000" s="144"/>
      <c r="C2000" s="145"/>
      <c r="N2000" s="146"/>
    </row>
    <row r="2001" spans="2:14">
      <c r="B2001" s="144"/>
      <c r="C2001" s="145"/>
      <c r="N2001" s="146"/>
    </row>
    <row r="2002" spans="2:14">
      <c r="B2002" s="144"/>
      <c r="C2002" s="145"/>
      <c r="N2002" s="146"/>
    </row>
    <row r="2003" spans="2:14">
      <c r="B2003" s="144"/>
      <c r="C2003" s="145"/>
      <c r="N2003" s="146"/>
    </row>
    <row r="2004" spans="2:14">
      <c r="B2004" s="144"/>
      <c r="C2004" s="145"/>
      <c r="N2004" s="146"/>
    </row>
    <row r="2005" spans="2:14">
      <c r="B2005" s="144"/>
      <c r="C2005" s="145"/>
      <c r="N2005" s="146"/>
    </row>
    <row r="2006" spans="2:14">
      <c r="B2006" s="144"/>
      <c r="C2006" s="145"/>
      <c r="N2006" s="146"/>
    </row>
    <row r="2007" spans="2:14">
      <c r="B2007" s="144"/>
      <c r="C2007" s="145"/>
      <c r="N2007" s="146"/>
    </row>
    <row r="2008" spans="2:14">
      <c r="B2008" s="144"/>
      <c r="C2008" s="145"/>
      <c r="N2008" s="146"/>
    </row>
    <row r="2009" spans="2:14">
      <c r="B2009" s="144"/>
      <c r="C2009" s="145"/>
      <c r="N2009" s="146"/>
    </row>
    <row r="2010" spans="2:14">
      <c r="B2010" s="144"/>
      <c r="C2010" s="145"/>
      <c r="N2010" s="146"/>
    </row>
    <row r="2011" spans="2:14">
      <c r="B2011" s="144"/>
      <c r="C2011" s="145"/>
      <c r="N2011" s="146"/>
    </row>
    <row r="2012" spans="2:14">
      <c r="B2012" s="144"/>
      <c r="C2012" s="145"/>
      <c r="N2012" s="146"/>
    </row>
    <row r="2013" spans="2:14">
      <c r="B2013" s="144"/>
      <c r="C2013" s="145"/>
      <c r="N2013" s="146"/>
    </row>
    <row r="2014" spans="2:14">
      <c r="B2014" s="144"/>
      <c r="C2014" s="145"/>
      <c r="N2014" s="146"/>
    </row>
    <row r="2015" spans="2:14">
      <c r="B2015" s="144"/>
      <c r="C2015" s="145"/>
      <c r="N2015" s="146"/>
    </row>
    <row r="2016" spans="2:14">
      <c r="B2016" s="144"/>
      <c r="C2016" s="145"/>
      <c r="N2016" s="146"/>
    </row>
    <row r="2017" spans="2:14">
      <c r="B2017" s="144"/>
      <c r="C2017" s="145"/>
      <c r="N2017" s="146"/>
    </row>
    <row r="2018" spans="2:14">
      <c r="B2018" s="144"/>
      <c r="C2018" s="145"/>
      <c r="N2018" s="146"/>
    </row>
    <row r="2019" spans="2:14">
      <c r="B2019" s="144"/>
      <c r="C2019" s="145"/>
      <c r="N2019" s="146"/>
    </row>
    <row r="2020" spans="2:14">
      <c r="B2020" s="144"/>
      <c r="C2020" s="145"/>
      <c r="N2020" s="146"/>
    </row>
    <row r="2021" spans="2:14">
      <c r="B2021" s="144"/>
      <c r="C2021" s="145"/>
      <c r="N2021" s="146"/>
    </row>
    <row r="2022" spans="2:14">
      <c r="B2022" s="144"/>
      <c r="C2022" s="145"/>
      <c r="N2022" s="146"/>
    </row>
    <row r="2023" spans="2:14">
      <c r="B2023" s="144"/>
      <c r="C2023" s="145"/>
      <c r="N2023" s="146"/>
    </row>
    <row r="2024" spans="2:14">
      <c r="B2024" s="144"/>
      <c r="C2024" s="145"/>
      <c r="N2024" s="146"/>
    </row>
    <row r="2025" spans="2:14">
      <c r="B2025" s="144"/>
      <c r="C2025" s="145"/>
      <c r="N2025" s="146"/>
    </row>
    <row r="2026" spans="2:14">
      <c r="B2026" s="144"/>
      <c r="C2026" s="145"/>
      <c r="N2026" s="146"/>
    </row>
    <row r="2027" spans="2:14">
      <c r="B2027" s="144"/>
      <c r="C2027" s="145"/>
      <c r="N2027" s="146"/>
    </row>
    <row r="2028" spans="2:14">
      <c r="B2028" s="144"/>
      <c r="C2028" s="145"/>
      <c r="N2028" s="146"/>
    </row>
    <row r="2029" spans="2:14">
      <c r="B2029" s="144"/>
      <c r="C2029" s="145"/>
      <c r="N2029" s="146"/>
    </row>
    <row r="2030" spans="2:14">
      <c r="B2030" s="144"/>
      <c r="C2030" s="145"/>
      <c r="N2030" s="146"/>
    </row>
    <row r="2031" spans="2:14">
      <c r="B2031" s="144"/>
      <c r="C2031" s="145"/>
      <c r="N2031" s="146"/>
    </row>
    <row r="2032" spans="2:14">
      <c r="B2032" s="144"/>
      <c r="C2032" s="145"/>
      <c r="N2032" s="146"/>
    </row>
    <row r="2033" spans="2:14">
      <c r="B2033" s="144"/>
      <c r="C2033" s="145"/>
      <c r="N2033" s="146"/>
    </row>
    <row r="2034" spans="2:14">
      <c r="B2034" s="144"/>
      <c r="C2034" s="145"/>
      <c r="N2034" s="146"/>
    </row>
    <row r="2035" spans="2:14">
      <c r="B2035" s="144"/>
      <c r="C2035" s="145"/>
      <c r="N2035" s="146"/>
    </row>
    <row r="2036" spans="2:14">
      <c r="B2036" s="144"/>
      <c r="C2036" s="145"/>
      <c r="N2036" s="146"/>
    </row>
    <row r="2037" spans="2:14">
      <c r="B2037" s="144"/>
      <c r="C2037" s="145"/>
      <c r="N2037" s="146"/>
    </row>
    <row r="2038" spans="2:14">
      <c r="B2038" s="144"/>
      <c r="C2038" s="145"/>
      <c r="N2038" s="146"/>
    </row>
    <row r="2039" spans="2:14">
      <c r="B2039" s="144"/>
      <c r="C2039" s="145"/>
      <c r="N2039" s="146"/>
    </row>
    <row r="2040" spans="2:14">
      <c r="B2040" s="144"/>
      <c r="C2040" s="145"/>
      <c r="N2040" s="146"/>
    </row>
    <row r="2041" spans="2:14">
      <c r="B2041" s="144"/>
      <c r="C2041" s="145"/>
      <c r="N2041" s="146"/>
    </row>
    <row r="2042" spans="2:14">
      <c r="B2042" s="144"/>
      <c r="C2042" s="145"/>
      <c r="N2042" s="146"/>
    </row>
    <row r="2043" spans="2:14">
      <c r="B2043" s="144"/>
      <c r="C2043" s="145"/>
      <c r="N2043" s="146"/>
    </row>
    <row r="2044" spans="2:14">
      <c r="B2044" s="144"/>
      <c r="C2044" s="145"/>
      <c r="N2044" s="146"/>
    </row>
    <row r="2045" spans="2:14">
      <c r="B2045" s="144"/>
      <c r="C2045" s="145"/>
      <c r="N2045" s="146"/>
    </row>
    <row r="2046" spans="2:14">
      <c r="B2046" s="144"/>
      <c r="C2046" s="145"/>
      <c r="N2046" s="146"/>
    </row>
    <row r="2047" spans="2:14">
      <c r="B2047" s="144"/>
      <c r="C2047" s="145"/>
      <c r="N2047" s="146"/>
    </row>
    <row r="2048" spans="2:14">
      <c r="B2048" s="144"/>
      <c r="C2048" s="145"/>
      <c r="N2048" s="146"/>
    </row>
    <row r="2049" spans="2:14">
      <c r="B2049" s="144"/>
      <c r="C2049" s="145"/>
      <c r="N2049" s="146"/>
    </row>
    <row r="2050" spans="2:14">
      <c r="B2050" s="144"/>
      <c r="C2050" s="145"/>
      <c r="N2050" s="146"/>
    </row>
    <row r="2051" spans="2:14">
      <c r="B2051" s="144"/>
      <c r="C2051" s="145"/>
      <c r="N2051" s="146"/>
    </row>
    <row r="2052" spans="2:14">
      <c r="B2052" s="144"/>
      <c r="C2052" s="145"/>
      <c r="N2052" s="146"/>
    </row>
    <row r="2053" spans="2:14">
      <c r="B2053" s="144"/>
      <c r="C2053" s="145"/>
      <c r="N2053" s="146"/>
    </row>
    <row r="2054" spans="2:14">
      <c r="B2054" s="144"/>
      <c r="C2054" s="145"/>
      <c r="N2054" s="146"/>
    </row>
    <row r="2055" spans="2:14">
      <c r="B2055" s="144"/>
      <c r="C2055" s="145"/>
      <c r="N2055" s="146"/>
    </row>
    <row r="2056" spans="2:14">
      <c r="B2056" s="144"/>
      <c r="C2056" s="145"/>
      <c r="N2056" s="146"/>
    </row>
    <row r="2057" spans="2:14">
      <c r="B2057" s="144"/>
      <c r="C2057" s="145"/>
      <c r="N2057" s="146"/>
    </row>
    <row r="2058" spans="2:14">
      <c r="B2058" s="144"/>
      <c r="C2058" s="145"/>
      <c r="N2058" s="146"/>
    </row>
    <row r="2059" spans="2:14">
      <c r="B2059" s="144"/>
      <c r="C2059" s="145"/>
      <c r="N2059" s="146"/>
    </row>
    <row r="2060" spans="2:14">
      <c r="B2060" s="144"/>
      <c r="C2060" s="145"/>
      <c r="N2060" s="146"/>
    </row>
    <row r="2061" spans="2:14">
      <c r="B2061" s="144"/>
      <c r="C2061" s="145"/>
      <c r="N2061" s="146"/>
    </row>
    <row r="2062" spans="2:14">
      <c r="B2062" s="144"/>
      <c r="C2062" s="145"/>
      <c r="N2062" s="146"/>
    </row>
    <row r="2063" spans="2:14">
      <c r="B2063" s="144"/>
      <c r="C2063" s="145"/>
      <c r="N2063" s="146"/>
    </row>
    <row r="2064" spans="2:14">
      <c r="B2064" s="144"/>
      <c r="C2064" s="145"/>
      <c r="N2064" s="146"/>
    </row>
    <row r="2065" spans="2:14">
      <c r="B2065" s="144"/>
      <c r="C2065" s="145"/>
      <c r="N2065" s="146"/>
    </row>
    <row r="2066" spans="2:14">
      <c r="B2066" s="144"/>
      <c r="C2066" s="145"/>
      <c r="N2066" s="146"/>
    </row>
    <row r="2067" spans="2:14">
      <c r="B2067" s="144"/>
      <c r="C2067" s="145"/>
      <c r="N2067" s="146"/>
    </row>
    <row r="2068" spans="2:14">
      <c r="B2068" s="144"/>
      <c r="C2068" s="145"/>
      <c r="N2068" s="146"/>
    </row>
    <row r="2069" spans="2:14">
      <c r="B2069" s="144"/>
      <c r="C2069" s="145"/>
      <c r="N2069" s="146"/>
    </row>
    <row r="2070" spans="2:14">
      <c r="B2070" s="144"/>
      <c r="C2070" s="145"/>
      <c r="N2070" s="146"/>
    </row>
    <row r="2071" spans="2:14">
      <c r="B2071" s="144"/>
      <c r="C2071" s="145"/>
      <c r="N2071" s="146"/>
    </row>
    <row r="2072" spans="2:14">
      <c r="B2072" s="144"/>
      <c r="C2072" s="145"/>
      <c r="N2072" s="146"/>
    </row>
    <row r="2073" spans="2:14">
      <c r="B2073" s="144"/>
      <c r="C2073" s="145"/>
      <c r="N2073" s="146"/>
    </row>
    <row r="2074" spans="2:14">
      <c r="B2074" s="144"/>
      <c r="C2074" s="145"/>
      <c r="N2074" s="146"/>
    </row>
    <row r="2075" spans="2:14">
      <c r="B2075" s="144"/>
      <c r="C2075" s="145"/>
      <c r="N2075" s="146"/>
    </row>
    <row r="2076" spans="2:14">
      <c r="B2076" s="144"/>
      <c r="C2076" s="145"/>
      <c r="N2076" s="146"/>
    </row>
    <row r="2077" spans="2:14">
      <c r="B2077" s="144"/>
      <c r="C2077" s="145"/>
      <c r="N2077" s="146"/>
    </row>
    <row r="2078" spans="2:14">
      <c r="B2078" s="144"/>
      <c r="C2078" s="145"/>
      <c r="N2078" s="146"/>
    </row>
    <row r="2079" spans="2:14">
      <c r="B2079" s="144"/>
      <c r="C2079" s="145"/>
      <c r="N2079" s="146"/>
    </row>
    <row r="2080" spans="2:14">
      <c r="B2080" s="144"/>
      <c r="C2080" s="145"/>
      <c r="N2080" s="146"/>
    </row>
    <row r="2081" spans="2:14">
      <c r="B2081" s="144"/>
      <c r="C2081" s="145"/>
      <c r="N2081" s="146"/>
    </row>
    <row r="2082" spans="2:14">
      <c r="B2082" s="144"/>
      <c r="C2082" s="145"/>
      <c r="N2082" s="146"/>
    </row>
    <row r="2083" spans="2:14">
      <c r="B2083" s="144"/>
      <c r="C2083" s="145"/>
      <c r="N2083" s="146"/>
    </row>
    <row r="2084" spans="2:14">
      <c r="B2084" s="144"/>
      <c r="C2084" s="145"/>
      <c r="N2084" s="146"/>
    </row>
    <row r="2085" spans="2:14">
      <c r="B2085" s="144"/>
      <c r="C2085" s="145"/>
      <c r="N2085" s="146"/>
    </row>
    <row r="2086" spans="2:14">
      <c r="B2086" s="144"/>
      <c r="C2086" s="145"/>
      <c r="N2086" s="146"/>
    </row>
    <row r="2087" spans="2:14">
      <c r="B2087" s="144"/>
      <c r="C2087" s="145"/>
      <c r="N2087" s="146"/>
    </row>
    <row r="2088" spans="2:14">
      <c r="B2088" s="144"/>
      <c r="C2088" s="145"/>
      <c r="N2088" s="146"/>
    </row>
    <row r="2089" spans="2:14">
      <c r="B2089" s="144"/>
      <c r="C2089" s="145"/>
      <c r="N2089" s="146"/>
    </row>
    <row r="2090" spans="2:14">
      <c r="B2090" s="144"/>
      <c r="C2090" s="145"/>
      <c r="N2090" s="146"/>
    </row>
    <row r="2091" spans="2:14">
      <c r="B2091" s="144"/>
      <c r="C2091" s="145"/>
      <c r="N2091" s="146"/>
    </row>
    <row r="2092" spans="2:14">
      <c r="B2092" s="144"/>
      <c r="C2092" s="145"/>
      <c r="N2092" s="146"/>
    </row>
    <row r="2093" spans="2:14">
      <c r="B2093" s="144"/>
      <c r="C2093" s="145"/>
      <c r="N2093" s="146"/>
    </row>
    <row r="2094" spans="2:14">
      <c r="B2094" s="144"/>
      <c r="C2094" s="145"/>
      <c r="N2094" s="146"/>
    </row>
    <row r="2095" spans="2:14">
      <c r="B2095" s="144"/>
      <c r="C2095" s="145"/>
      <c r="N2095" s="146"/>
    </row>
    <row r="2096" spans="2:14">
      <c r="B2096" s="144"/>
      <c r="C2096" s="145"/>
      <c r="N2096" s="146"/>
    </row>
    <row r="2097" spans="2:14">
      <c r="B2097" s="144"/>
      <c r="C2097" s="145"/>
      <c r="N2097" s="146"/>
    </row>
    <row r="2098" spans="2:14">
      <c r="B2098" s="144"/>
      <c r="C2098" s="145"/>
      <c r="N2098" s="146"/>
    </row>
    <row r="2099" spans="2:14">
      <c r="B2099" s="144"/>
      <c r="C2099" s="145"/>
      <c r="N2099" s="146"/>
    </row>
    <row r="2100" spans="2:14">
      <c r="B2100" s="144"/>
      <c r="C2100" s="145"/>
      <c r="N2100" s="146"/>
    </row>
    <row r="2101" spans="2:14">
      <c r="B2101" s="144"/>
      <c r="C2101" s="145"/>
      <c r="N2101" s="146"/>
    </row>
    <row r="2102" spans="2:14">
      <c r="B2102" s="144"/>
      <c r="C2102" s="145"/>
      <c r="N2102" s="146"/>
    </row>
    <row r="2103" spans="2:14">
      <c r="B2103" s="144"/>
      <c r="C2103" s="145"/>
      <c r="N2103" s="146"/>
    </row>
    <row r="2104" spans="2:14">
      <c r="B2104" s="144"/>
      <c r="C2104" s="145"/>
      <c r="N2104" s="146"/>
    </row>
    <row r="2105" spans="2:14">
      <c r="B2105" s="144"/>
      <c r="C2105" s="145"/>
      <c r="N2105" s="146"/>
    </row>
    <row r="2106" spans="2:14">
      <c r="B2106" s="144"/>
      <c r="C2106" s="145"/>
      <c r="N2106" s="146"/>
    </row>
    <row r="2107" spans="2:14">
      <c r="B2107" s="144"/>
      <c r="C2107" s="145"/>
      <c r="N2107" s="146"/>
    </row>
    <row r="2108" spans="2:14">
      <c r="B2108" s="144"/>
      <c r="C2108" s="145"/>
      <c r="N2108" s="146"/>
    </row>
    <row r="2109" spans="2:14">
      <c r="B2109" s="144"/>
      <c r="C2109" s="145"/>
      <c r="N2109" s="146"/>
    </row>
    <row r="2110" spans="2:14">
      <c r="B2110" s="144"/>
      <c r="C2110" s="145"/>
      <c r="N2110" s="146"/>
    </row>
    <row r="2111" spans="2:14">
      <c r="B2111" s="144"/>
      <c r="C2111" s="145"/>
      <c r="N2111" s="146"/>
    </row>
    <row r="2112" spans="2:14">
      <c r="B2112" s="144"/>
      <c r="C2112" s="145"/>
      <c r="N2112" s="146"/>
    </row>
    <row r="2113" spans="2:14">
      <c r="B2113" s="144"/>
      <c r="C2113" s="145"/>
      <c r="N2113" s="146"/>
    </row>
    <row r="2114" spans="2:14">
      <c r="B2114" s="144"/>
      <c r="C2114" s="145"/>
      <c r="N2114" s="146"/>
    </row>
    <row r="2115" spans="2:14">
      <c r="B2115" s="144"/>
      <c r="C2115" s="145"/>
      <c r="N2115" s="146"/>
    </row>
    <row r="2116" spans="2:14">
      <c r="B2116" s="144"/>
      <c r="C2116" s="145"/>
      <c r="N2116" s="146"/>
    </row>
    <row r="2117" spans="2:14">
      <c r="B2117" s="144"/>
      <c r="C2117" s="145"/>
      <c r="N2117" s="146"/>
    </row>
    <row r="2118" spans="2:14">
      <c r="B2118" s="144"/>
      <c r="C2118" s="145"/>
      <c r="N2118" s="146"/>
    </row>
    <row r="2119" spans="2:14">
      <c r="B2119" s="144"/>
      <c r="C2119" s="145"/>
      <c r="N2119" s="146"/>
    </row>
    <row r="2120" spans="2:14">
      <c r="B2120" s="144"/>
      <c r="C2120" s="145"/>
      <c r="N2120" s="146"/>
    </row>
    <row r="2121" spans="2:14">
      <c r="B2121" s="144"/>
      <c r="C2121" s="145"/>
      <c r="N2121" s="146"/>
    </row>
    <row r="2122" spans="2:14">
      <c r="B2122" s="144"/>
      <c r="C2122" s="145"/>
      <c r="N2122" s="146"/>
    </row>
    <row r="2123" spans="2:14">
      <c r="B2123" s="144"/>
      <c r="C2123" s="145"/>
      <c r="N2123" s="146"/>
    </row>
    <row r="2124" spans="2:14">
      <c r="B2124" s="144"/>
      <c r="C2124" s="145"/>
      <c r="N2124" s="146"/>
    </row>
    <row r="2125" spans="2:14">
      <c r="B2125" s="144"/>
      <c r="C2125" s="145"/>
      <c r="N2125" s="146"/>
    </row>
    <row r="2126" spans="2:14">
      <c r="B2126" s="144"/>
      <c r="C2126" s="145"/>
      <c r="N2126" s="146"/>
    </row>
    <row r="2127" spans="2:14">
      <c r="B2127" s="144"/>
      <c r="C2127" s="145"/>
      <c r="N2127" s="146"/>
    </row>
    <row r="2128" spans="2:14">
      <c r="B2128" s="144"/>
      <c r="C2128" s="145"/>
      <c r="N2128" s="146"/>
    </row>
    <row r="2129" spans="2:14">
      <c r="B2129" s="144"/>
      <c r="C2129" s="145"/>
      <c r="N2129" s="146"/>
    </row>
    <row r="2130" spans="2:14">
      <c r="B2130" s="144"/>
      <c r="C2130" s="145"/>
      <c r="N2130" s="146"/>
    </row>
    <row r="2131" spans="2:14">
      <c r="B2131" s="144"/>
      <c r="C2131" s="145"/>
      <c r="N2131" s="146"/>
    </row>
    <row r="2132" spans="2:14">
      <c r="B2132" s="144"/>
      <c r="C2132" s="145"/>
      <c r="N2132" s="146"/>
    </row>
    <row r="2133" spans="2:14">
      <c r="B2133" s="144"/>
      <c r="C2133" s="145"/>
      <c r="N2133" s="146"/>
    </row>
    <row r="2134" spans="2:14">
      <c r="B2134" s="144"/>
      <c r="C2134" s="145"/>
      <c r="N2134" s="146"/>
    </row>
    <row r="2135" spans="2:14">
      <c r="B2135" s="144"/>
      <c r="C2135" s="145"/>
      <c r="N2135" s="146"/>
    </row>
    <row r="2136" spans="2:14">
      <c r="B2136" s="144"/>
      <c r="C2136" s="145"/>
      <c r="N2136" s="146"/>
    </row>
    <row r="2137" spans="2:14">
      <c r="B2137" s="144"/>
      <c r="C2137" s="145"/>
      <c r="N2137" s="146"/>
    </row>
    <row r="2138" spans="2:14">
      <c r="B2138" s="144"/>
      <c r="C2138" s="145"/>
      <c r="N2138" s="146"/>
    </row>
    <row r="2139" spans="2:14">
      <c r="B2139" s="144"/>
      <c r="C2139" s="145"/>
      <c r="N2139" s="146"/>
    </row>
    <row r="2140" spans="2:14">
      <c r="B2140" s="144"/>
      <c r="C2140" s="145"/>
      <c r="N2140" s="146"/>
    </row>
    <row r="2141" spans="2:14">
      <c r="B2141" s="144"/>
      <c r="C2141" s="145"/>
      <c r="N2141" s="146"/>
    </row>
    <row r="2142" spans="2:14">
      <c r="B2142" s="144"/>
      <c r="C2142" s="145"/>
      <c r="N2142" s="146"/>
    </row>
    <row r="2143" spans="2:14">
      <c r="B2143" s="144"/>
      <c r="C2143" s="145"/>
      <c r="N2143" s="146"/>
    </row>
    <row r="2144" spans="2:14">
      <c r="B2144" s="144"/>
      <c r="C2144" s="145"/>
      <c r="N2144" s="146"/>
    </row>
    <row r="2145" spans="2:14">
      <c r="B2145" s="144"/>
      <c r="C2145" s="145"/>
      <c r="N2145" s="146"/>
    </row>
    <row r="2146" spans="2:14">
      <c r="B2146" s="144"/>
      <c r="C2146" s="145"/>
      <c r="N2146" s="146"/>
    </row>
    <row r="2147" spans="2:14">
      <c r="B2147" s="144"/>
      <c r="C2147" s="145"/>
      <c r="N2147" s="146"/>
    </row>
    <row r="2148" spans="2:14">
      <c r="B2148" s="144"/>
      <c r="C2148" s="145"/>
      <c r="N2148" s="146"/>
    </row>
    <row r="2149" spans="2:14">
      <c r="B2149" s="144"/>
      <c r="C2149" s="145"/>
      <c r="N2149" s="146"/>
    </row>
    <row r="2150" spans="2:14">
      <c r="B2150" s="144"/>
      <c r="C2150" s="145"/>
      <c r="N2150" s="146"/>
    </row>
    <row r="2151" spans="2:14">
      <c r="B2151" s="144"/>
      <c r="C2151" s="145"/>
      <c r="N2151" s="146"/>
    </row>
    <row r="2152" spans="2:14">
      <c r="B2152" s="144"/>
      <c r="C2152" s="145"/>
      <c r="N2152" s="146"/>
    </row>
    <row r="2153" spans="2:14">
      <c r="B2153" s="144"/>
      <c r="C2153" s="145"/>
      <c r="N2153" s="146"/>
    </row>
    <row r="2154" spans="2:14">
      <c r="B2154" s="144"/>
      <c r="C2154" s="145"/>
      <c r="N2154" s="146"/>
    </row>
    <row r="2155" spans="2:14">
      <c r="B2155" s="144"/>
      <c r="C2155" s="145"/>
      <c r="N2155" s="146"/>
    </row>
    <row r="2156" spans="2:14">
      <c r="B2156" s="144"/>
      <c r="C2156" s="145"/>
      <c r="N2156" s="146"/>
    </row>
    <row r="2157" spans="2:14">
      <c r="B2157" s="144"/>
      <c r="C2157" s="145"/>
      <c r="N2157" s="146"/>
    </row>
    <row r="2158" spans="2:14">
      <c r="B2158" s="144"/>
      <c r="C2158" s="145"/>
      <c r="N2158" s="146"/>
    </row>
    <row r="2159" spans="2:14">
      <c r="B2159" s="144"/>
      <c r="C2159" s="145"/>
      <c r="N2159" s="146"/>
    </row>
    <row r="2160" spans="2:14">
      <c r="B2160" s="144"/>
      <c r="C2160" s="145"/>
      <c r="N2160" s="146"/>
    </row>
    <row r="2161" spans="2:14">
      <c r="B2161" s="144"/>
      <c r="C2161" s="145"/>
      <c r="N2161" s="146"/>
    </row>
    <row r="2162" spans="2:14">
      <c r="B2162" s="144"/>
      <c r="C2162" s="145"/>
      <c r="N2162" s="146"/>
    </row>
    <row r="2163" spans="2:14">
      <c r="B2163" s="144"/>
      <c r="C2163" s="145"/>
      <c r="N2163" s="146"/>
    </row>
    <row r="2164" spans="2:14">
      <c r="B2164" s="144"/>
      <c r="C2164" s="145"/>
      <c r="N2164" s="146"/>
    </row>
    <row r="2165" spans="2:14">
      <c r="B2165" s="144"/>
      <c r="C2165" s="145"/>
      <c r="N2165" s="146"/>
    </row>
    <row r="2166" spans="2:14">
      <c r="B2166" s="144"/>
      <c r="C2166" s="145"/>
      <c r="N2166" s="146"/>
    </row>
    <row r="2167" spans="2:14">
      <c r="B2167" s="144"/>
      <c r="C2167" s="145"/>
      <c r="N2167" s="146"/>
    </row>
    <row r="2168" spans="2:14">
      <c r="B2168" s="144"/>
      <c r="C2168" s="145"/>
      <c r="N2168" s="146"/>
    </row>
    <row r="2169" spans="2:14">
      <c r="B2169" s="144"/>
      <c r="C2169" s="145"/>
      <c r="N2169" s="146"/>
    </row>
    <row r="2170" spans="2:14">
      <c r="B2170" s="144"/>
      <c r="C2170" s="145"/>
      <c r="N2170" s="146"/>
    </row>
    <row r="2171" spans="2:14">
      <c r="B2171" s="144"/>
      <c r="C2171" s="145"/>
      <c r="N2171" s="146"/>
    </row>
    <row r="2172" spans="2:14">
      <c r="B2172" s="144"/>
      <c r="C2172" s="145"/>
      <c r="N2172" s="146"/>
    </row>
    <row r="2173" spans="2:14">
      <c r="B2173" s="144"/>
      <c r="C2173" s="145"/>
      <c r="N2173" s="146"/>
    </row>
    <row r="2174" spans="2:14">
      <c r="B2174" s="144"/>
      <c r="C2174" s="145"/>
      <c r="N2174" s="146"/>
    </row>
    <row r="2175" spans="2:14">
      <c r="B2175" s="144"/>
      <c r="C2175" s="145"/>
      <c r="N2175" s="146"/>
    </row>
    <row r="2176" spans="2:14">
      <c r="B2176" s="144"/>
      <c r="C2176" s="145"/>
      <c r="N2176" s="146"/>
    </row>
    <row r="2177" spans="2:14">
      <c r="B2177" s="144"/>
      <c r="C2177" s="145"/>
      <c r="N2177" s="146"/>
    </row>
    <row r="2178" spans="2:14">
      <c r="B2178" s="144"/>
      <c r="C2178" s="145"/>
      <c r="N2178" s="146"/>
    </row>
    <row r="2179" spans="2:14">
      <c r="B2179" s="144"/>
      <c r="C2179" s="145"/>
      <c r="N2179" s="146"/>
    </row>
    <row r="2180" spans="2:14">
      <c r="B2180" s="144"/>
      <c r="C2180" s="145"/>
      <c r="N2180" s="146"/>
    </row>
    <row r="2181" spans="2:14">
      <c r="B2181" s="144"/>
      <c r="C2181" s="145"/>
      <c r="N2181" s="146"/>
    </row>
    <row r="2182" spans="2:14">
      <c r="B2182" s="144"/>
      <c r="C2182" s="145"/>
      <c r="N2182" s="146"/>
    </row>
    <row r="2183" spans="2:14">
      <c r="B2183" s="144"/>
      <c r="C2183" s="145"/>
      <c r="N2183" s="146"/>
    </row>
    <row r="2184" spans="2:14">
      <c r="B2184" s="144"/>
      <c r="C2184" s="145"/>
      <c r="N2184" s="146"/>
    </row>
    <row r="2185" spans="2:14">
      <c r="B2185" s="144"/>
      <c r="C2185" s="145"/>
      <c r="N2185" s="146"/>
    </row>
    <row r="2186" spans="2:14">
      <c r="B2186" s="144"/>
      <c r="C2186" s="145"/>
      <c r="N2186" s="146"/>
    </row>
    <row r="2187" spans="2:14">
      <c r="B2187" s="144"/>
      <c r="C2187" s="145"/>
      <c r="N2187" s="146"/>
    </row>
    <row r="2188" spans="2:14">
      <c r="B2188" s="144"/>
      <c r="C2188" s="145"/>
      <c r="N2188" s="146"/>
    </row>
    <row r="2189" spans="2:14">
      <c r="B2189" s="144"/>
      <c r="C2189" s="145"/>
      <c r="N2189" s="146"/>
    </row>
    <row r="2190" spans="2:14">
      <c r="B2190" s="144"/>
      <c r="C2190" s="145"/>
      <c r="N2190" s="146"/>
    </row>
    <row r="2191" spans="2:14">
      <c r="B2191" s="144"/>
      <c r="C2191" s="145"/>
      <c r="N2191" s="146"/>
    </row>
    <row r="2192" spans="2:14">
      <c r="B2192" s="144"/>
      <c r="C2192" s="145"/>
      <c r="N2192" s="146"/>
    </row>
    <row r="2193" spans="2:14">
      <c r="B2193" s="144"/>
      <c r="C2193" s="145"/>
      <c r="N2193" s="146"/>
    </row>
    <row r="2194" spans="2:14">
      <c r="B2194" s="144"/>
      <c r="C2194" s="145"/>
      <c r="N2194" s="146"/>
    </row>
    <row r="2195" spans="2:14">
      <c r="B2195" s="144"/>
      <c r="C2195" s="145"/>
      <c r="N2195" s="146"/>
    </row>
    <row r="2196" spans="2:14">
      <c r="B2196" s="144"/>
      <c r="C2196" s="145"/>
      <c r="N2196" s="146"/>
    </row>
    <row r="2197" spans="2:14">
      <c r="B2197" s="144"/>
      <c r="C2197" s="145"/>
      <c r="N2197" s="146"/>
    </row>
    <row r="2198" spans="2:14">
      <c r="B2198" s="144"/>
      <c r="C2198" s="145"/>
      <c r="N2198" s="146"/>
    </row>
    <row r="2199" spans="2:14">
      <c r="B2199" s="144"/>
      <c r="C2199" s="145"/>
      <c r="N2199" s="146"/>
    </row>
    <row r="2200" spans="2:14">
      <c r="B2200" s="144"/>
      <c r="C2200" s="145"/>
      <c r="N2200" s="146"/>
    </row>
    <row r="2201" spans="2:14">
      <c r="B2201" s="144"/>
      <c r="C2201" s="145"/>
      <c r="N2201" s="146"/>
    </row>
    <row r="2202" spans="2:14">
      <c r="B2202" s="144"/>
      <c r="C2202" s="145"/>
      <c r="N2202" s="146"/>
    </row>
    <row r="2203" spans="2:14">
      <c r="B2203" s="144"/>
      <c r="C2203" s="145"/>
      <c r="N2203" s="146"/>
    </row>
    <row r="2204" spans="2:14">
      <c r="B2204" s="144"/>
      <c r="C2204" s="145"/>
      <c r="N2204" s="146"/>
    </row>
    <row r="2205" spans="2:14">
      <c r="B2205" s="144"/>
      <c r="C2205" s="145"/>
      <c r="N2205" s="146"/>
    </row>
    <row r="2206" spans="2:14">
      <c r="B2206" s="144"/>
      <c r="C2206" s="145"/>
      <c r="N2206" s="146"/>
    </row>
    <row r="2207" spans="2:14">
      <c r="B2207" s="144"/>
      <c r="C2207" s="145"/>
      <c r="N2207" s="146"/>
    </row>
    <row r="2208" spans="2:14">
      <c r="B2208" s="144"/>
      <c r="C2208" s="145"/>
      <c r="N2208" s="146"/>
    </row>
    <row r="2209" spans="2:14">
      <c r="B2209" s="144"/>
      <c r="C2209" s="145"/>
      <c r="N2209" s="146"/>
    </row>
    <row r="2210" spans="2:14">
      <c r="B2210" s="144"/>
      <c r="C2210" s="145"/>
      <c r="N2210" s="146"/>
    </row>
    <row r="2211" spans="2:14">
      <c r="B2211" s="144"/>
      <c r="C2211" s="145"/>
      <c r="N2211" s="146"/>
    </row>
    <row r="2212" spans="2:14">
      <c r="B2212" s="144"/>
      <c r="C2212" s="145"/>
      <c r="N2212" s="146"/>
    </row>
    <row r="2213" spans="2:14">
      <c r="B2213" s="144"/>
      <c r="C2213" s="145"/>
      <c r="N2213" s="146"/>
    </row>
    <row r="2214" spans="2:14">
      <c r="B2214" s="144"/>
      <c r="C2214" s="145"/>
      <c r="N2214" s="146"/>
    </row>
    <row r="2215" spans="2:14">
      <c r="B2215" s="144"/>
      <c r="C2215" s="145"/>
      <c r="N2215" s="146"/>
    </row>
    <row r="2216" spans="2:14">
      <c r="B2216" s="144"/>
      <c r="C2216" s="145"/>
      <c r="N2216" s="146"/>
    </row>
    <row r="2217" spans="2:14">
      <c r="B2217" s="144"/>
      <c r="C2217" s="145"/>
      <c r="N2217" s="146"/>
    </row>
    <row r="2218" spans="2:14">
      <c r="B2218" s="144"/>
      <c r="C2218" s="145"/>
      <c r="N2218" s="146"/>
    </row>
    <row r="2219" spans="2:14">
      <c r="B2219" s="144"/>
      <c r="C2219" s="145"/>
      <c r="N2219" s="146"/>
    </row>
    <row r="2220" spans="2:14">
      <c r="B2220" s="144"/>
      <c r="C2220" s="145"/>
      <c r="N2220" s="146"/>
    </row>
    <row r="2221" spans="2:14">
      <c r="B2221" s="144"/>
      <c r="C2221" s="145"/>
      <c r="N2221" s="146"/>
    </row>
    <row r="2222" spans="2:14">
      <c r="B2222" s="144"/>
      <c r="C2222" s="145"/>
      <c r="N2222" s="146"/>
    </row>
    <row r="2223" spans="2:14">
      <c r="B2223" s="144"/>
      <c r="C2223" s="145"/>
      <c r="N2223" s="146"/>
    </row>
    <row r="2224" spans="2:14">
      <c r="B2224" s="144"/>
      <c r="C2224" s="145"/>
      <c r="N2224" s="146"/>
    </row>
    <row r="2225" spans="2:14">
      <c r="B2225" s="144"/>
      <c r="C2225" s="145"/>
      <c r="N2225" s="146"/>
    </row>
    <row r="2226" spans="2:14">
      <c r="B2226" s="144"/>
      <c r="C2226" s="145"/>
      <c r="N2226" s="146"/>
    </row>
    <row r="2227" spans="2:14">
      <c r="B2227" s="144"/>
      <c r="C2227" s="145"/>
      <c r="N2227" s="146"/>
    </row>
    <row r="2228" spans="2:14">
      <c r="B2228" s="144"/>
      <c r="C2228" s="145"/>
      <c r="N2228" s="146"/>
    </row>
    <row r="2229" spans="2:14">
      <c r="B2229" s="144"/>
      <c r="C2229" s="145"/>
      <c r="N2229" s="146"/>
    </row>
    <row r="2230" spans="2:14">
      <c r="B2230" s="144"/>
      <c r="C2230" s="145"/>
      <c r="N2230" s="146"/>
    </row>
    <row r="2231" spans="2:14">
      <c r="B2231" s="144"/>
      <c r="C2231" s="145"/>
      <c r="N2231" s="146"/>
    </row>
    <row r="2232" spans="2:14">
      <c r="B2232" s="144"/>
      <c r="C2232" s="145"/>
      <c r="N2232" s="146"/>
    </row>
    <row r="2233" spans="2:14">
      <c r="B2233" s="144"/>
      <c r="C2233" s="145"/>
      <c r="N2233" s="146"/>
    </row>
    <row r="2234" spans="2:14">
      <c r="B2234" s="144"/>
      <c r="C2234" s="145"/>
      <c r="N2234" s="146"/>
    </row>
    <row r="2235" spans="2:14">
      <c r="B2235" s="144"/>
      <c r="C2235" s="145"/>
      <c r="N2235" s="146"/>
    </row>
    <row r="2236" spans="2:14">
      <c r="B2236" s="144"/>
      <c r="C2236" s="145"/>
      <c r="N2236" s="146"/>
    </row>
    <row r="2237" spans="2:14">
      <c r="B2237" s="144"/>
      <c r="C2237" s="145"/>
      <c r="N2237" s="146"/>
    </row>
    <row r="2238" spans="2:14">
      <c r="B2238" s="144"/>
      <c r="C2238" s="145"/>
      <c r="N2238" s="146"/>
    </row>
    <row r="2239" spans="2:14">
      <c r="B2239" s="144"/>
      <c r="C2239" s="145"/>
      <c r="N2239" s="146"/>
    </row>
    <row r="2240" spans="2:14">
      <c r="B2240" s="144"/>
      <c r="C2240" s="145"/>
      <c r="N2240" s="146"/>
    </row>
    <row r="2241" spans="2:14">
      <c r="B2241" s="144"/>
      <c r="C2241" s="145"/>
      <c r="N2241" s="146"/>
    </row>
    <row r="2242" spans="2:14">
      <c r="B2242" s="144"/>
      <c r="C2242" s="145"/>
      <c r="N2242" s="146"/>
    </row>
    <row r="2243" spans="2:14">
      <c r="B2243" s="144"/>
      <c r="C2243" s="145"/>
      <c r="N2243" s="146"/>
    </row>
    <row r="2244" spans="2:14">
      <c r="B2244" s="144"/>
      <c r="C2244" s="145"/>
      <c r="N2244" s="146"/>
    </row>
    <row r="2245" spans="2:14">
      <c r="B2245" s="144"/>
      <c r="C2245" s="145"/>
      <c r="N2245" s="146"/>
    </row>
    <row r="2246" spans="2:14">
      <c r="B2246" s="144"/>
      <c r="C2246" s="145"/>
      <c r="N2246" s="146"/>
    </row>
    <row r="2247" spans="2:14">
      <c r="B2247" s="144"/>
      <c r="C2247" s="145"/>
      <c r="N2247" s="146"/>
    </row>
    <row r="2248" spans="2:14">
      <c r="B2248" s="144"/>
      <c r="C2248" s="145"/>
      <c r="N2248" s="146"/>
    </row>
    <row r="2249" spans="2:14">
      <c r="B2249" s="144"/>
      <c r="C2249" s="145"/>
      <c r="N2249" s="146"/>
    </row>
    <row r="2250" spans="2:14">
      <c r="B2250" s="144"/>
      <c r="C2250" s="145"/>
      <c r="N2250" s="146"/>
    </row>
    <row r="2251" spans="2:14">
      <c r="B2251" s="144"/>
      <c r="C2251" s="145"/>
      <c r="N2251" s="146"/>
    </row>
    <row r="2252" spans="2:14">
      <c r="B2252" s="144"/>
      <c r="C2252" s="145"/>
      <c r="N2252" s="146"/>
    </row>
    <row r="2253" spans="2:14">
      <c r="B2253" s="144"/>
      <c r="C2253" s="145"/>
      <c r="N2253" s="146"/>
    </row>
    <row r="2254" spans="2:14">
      <c r="B2254" s="144"/>
      <c r="C2254" s="145"/>
      <c r="N2254" s="146"/>
    </row>
    <row r="2255" spans="2:14">
      <c r="B2255" s="144"/>
      <c r="C2255" s="145"/>
      <c r="N2255" s="146"/>
    </row>
    <row r="2256" spans="2:14">
      <c r="B2256" s="144"/>
      <c r="C2256" s="145"/>
      <c r="N2256" s="146"/>
    </row>
    <row r="2257" spans="2:14">
      <c r="B2257" s="144"/>
      <c r="C2257" s="145"/>
      <c r="N2257" s="146"/>
    </row>
    <row r="2258" spans="2:14">
      <c r="B2258" s="144"/>
      <c r="C2258" s="145"/>
      <c r="N2258" s="146"/>
    </row>
    <row r="2259" spans="2:14">
      <c r="B2259" s="144"/>
      <c r="C2259" s="145"/>
      <c r="N2259" s="146"/>
    </row>
    <row r="2260" spans="2:14">
      <c r="B2260" s="144"/>
      <c r="C2260" s="145"/>
      <c r="N2260" s="146"/>
    </row>
    <row r="2261" spans="2:14">
      <c r="B2261" s="144"/>
      <c r="C2261" s="145"/>
      <c r="N2261" s="146"/>
    </row>
    <row r="2262" spans="2:14">
      <c r="B2262" s="144"/>
      <c r="C2262" s="145"/>
      <c r="N2262" s="146"/>
    </row>
    <row r="2263" spans="2:14">
      <c r="B2263" s="144"/>
      <c r="C2263" s="145"/>
      <c r="N2263" s="146"/>
    </row>
    <row r="2264" spans="2:14">
      <c r="B2264" s="144"/>
      <c r="C2264" s="145"/>
      <c r="N2264" s="146"/>
    </row>
    <row r="2265" spans="2:14">
      <c r="B2265" s="144"/>
      <c r="C2265" s="145"/>
      <c r="N2265" s="146"/>
    </row>
    <row r="2266" spans="2:14">
      <c r="B2266" s="144"/>
      <c r="C2266" s="145"/>
      <c r="N2266" s="146"/>
    </row>
    <row r="2267" spans="2:14">
      <c r="B2267" s="144"/>
      <c r="C2267" s="145"/>
      <c r="N2267" s="146"/>
    </row>
    <row r="2268" spans="2:14">
      <c r="B2268" s="144"/>
      <c r="C2268" s="145"/>
      <c r="N2268" s="146"/>
    </row>
    <row r="2269" spans="2:14">
      <c r="B2269" s="144"/>
      <c r="C2269" s="145"/>
      <c r="N2269" s="146"/>
    </row>
    <row r="2270" spans="2:14">
      <c r="B2270" s="144"/>
      <c r="C2270" s="145"/>
      <c r="N2270" s="146"/>
    </row>
    <row r="2271" spans="2:14">
      <c r="B2271" s="144"/>
      <c r="C2271" s="145"/>
      <c r="N2271" s="146"/>
    </row>
    <row r="2272" spans="2:14">
      <c r="B2272" s="144"/>
      <c r="C2272" s="145"/>
      <c r="N2272" s="146"/>
    </row>
    <row r="2273" spans="2:14">
      <c r="B2273" s="144"/>
      <c r="C2273" s="145"/>
      <c r="N2273" s="146"/>
    </row>
    <row r="2274" spans="2:14">
      <c r="B2274" s="144"/>
      <c r="C2274" s="145"/>
      <c r="N2274" s="146"/>
    </row>
    <row r="2275" spans="2:14">
      <c r="B2275" s="144"/>
      <c r="C2275" s="145"/>
      <c r="N2275" s="146"/>
    </row>
    <row r="2276" spans="2:14">
      <c r="B2276" s="144"/>
      <c r="C2276" s="145"/>
      <c r="N2276" s="146"/>
    </row>
    <row r="2277" spans="2:14">
      <c r="B2277" s="144"/>
      <c r="C2277" s="145"/>
      <c r="N2277" s="146"/>
    </row>
    <row r="2278" spans="2:14">
      <c r="B2278" s="144"/>
      <c r="C2278" s="145"/>
      <c r="N2278" s="146"/>
    </row>
    <row r="2279" spans="2:14">
      <c r="B2279" s="144"/>
      <c r="C2279" s="145"/>
      <c r="N2279" s="146"/>
    </row>
    <row r="2280" spans="2:14">
      <c r="B2280" s="144"/>
      <c r="C2280" s="145"/>
      <c r="N2280" s="146"/>
    </row>
    <row r="2281" spans="2:14">
      <c r="B2281" s="144"/>
      <c r="C2281" s="145"/>
      <c r="N2281" s="146"/>
    </row>
    <row r="2282" spans="2:14">
      <c r="B2282" s="144"/>
      <c r="C2282" s="145"/>
      <c r="N2282" s="146"/>
    </row>
    <row r="2283" spans="2:14">
      <c r="B2283" s="144"/>
      <c r="C2283" s="145"/>
      <c r="N2283" s="146"/>
    </row>
    <row r="2284" spans="2:14">
      <c r="B2284" s="144"/>
      <c r="C2284" s="145"/>
      <c r="N2284" s="146"/>
    </row>
    <row r="2285" spans="2:14">
      <c r="B2285" s="144"/>
      <c r="C2285" s="145"/>
      <c r="N2285" s="146"/>
    </row>
    <row r="2286" spans="2:14">
      <c r="B2286" s="144"/>
      <c r="C2286" s="145"/>
      <c r="N2286" s="146"/>
    </row>
    <row r="2287" spans="2:14">
      <c r="B2287" s="144"/>
      <c r="C2287" s="145"/>
      <c r="N2287" s="146"/>
    </row>
    <row r="2288" spans="2:14">
      <c r="B2288" s="144"/>
      <c r="C2288" s="145"/>
      <c r="N2288" s="146"/>
    </row>
    <row r="2289" spans="2:14">
      <c r="B2289" s="144"/>
      <c r="C2289" s="145"/>
      <c r="N2289" s="146"/>
    </row>
    <row r="2290" spans="2:14">
      <c r="B2290" s="144"/>
      <c r="C2290" s="145"/>
      <c r="N2290" s="146"/>
    </row>
    <row r="2291" spans="2:14">
      <c r="B2291" s="144"/>
      <c r="C2291" s="145"/>
      <c r="N2291" s="146"/>
    </row>
    <row r="2292" spans="2:14">
      <c r="B2292" s="144"/>
      <c r="C2292" s="145"/>
      <c r="N2292" s="146"/>
    </row>
    <row r="2293" spans="2:14">
      <c r="B2293" s="144"/>
      <c r="C2293" s="145"/>
      <c r="N2293" s="146"/>
    </row>
    <row r="2294" spans="2:14">
      <c r="B2294" s="144"/>
      <c r="C2294" s="145"/>
      <c r="N2294" s="146"/>
    </row>
    <row r="2295" spans="2:14">
      <c r="B2295" s="144"/>
      <c r="C2295" s="145"/>
      <c r="N2295" s="146"/>
    </row>
    <row r="2296" spans="2:14">
      <c r="B2296" s="144"/>
      <c r="C2296" s="145"/>
      <c r="N2296" s="146"/>
    </row>
    <row r="2297" spans="2:14">
      <c r="B2297" s="144"/>
      <c r="C2297" s="145"/>
      <c r="N2297" s="146"/>
    </row>
    <row r="2298" spans="2:14">
      <c r="B2298" s="144"/>
      <c r="C2298" s="145"/>
      <c r="N2298" s="146"/>
    </row>
    <row r="2299" spans="2:14">
      <c r="B2299" s="144"/>
      <c r="C2299" s="145"/>
      <c r="N2299" s="146"/>
    </row>
    <row r="2300" spans="2:14">
      <c r="B2300" s="144"/>
      <c r="C2300" s="145"/>
      <c r="N2300" s="146"/>
    </row>
    <row r="2301" spans="2:14">
      <c r="B2301" s="144"/>
      <c r="C2301" s="145"/>
      <c r="N2301" s="146"/>
    </row>
    <row r="2302" spans="2:14">
      <c r="B2302" s="144"/>
      <c r="C2302" s="145"/>
      <c r="N2302" s="146"/>
    </row>
    <row r="2303" spans="2:14">
      <c r="B2303" s="144"/>
      <c r="C2303" s="145"/>
      <c r="N2303" s="146"/>
    </row>
    <row r="2304" spans="2:14">
      <c r="B2304" s="144"/>
      <c r="C2304" s="145"/>
      <c r="N2304" s="146"/>
    </row>
    <row r="2305" spans="2:14">
      <c r="B2305" s="144"/>
      <c r="C2305" s="145"/>
      <c r="N2305" s="146"/>
    </row>
    <row r="2306" spans="2:14">
      <c r="B2306" s="144"/>
      <c r="C2306" s="145"/>
      <c r="N2306" s="146"/>
    </row>
    <row r="2307" spans="2:14">
      <c r="B2307" s="144"/>
      <c r="C2307" s="145"/>
      <c r="N2307" s="146"/>
    </row>
    <row r="2308" spans="2:14">
      <c r="B2308" s="144"/>
      <c r="C2308" s="145"/>
      <c r="N2308" s="146"/>
    </row>
    <row r="2309" spans="2:14">
      <c r="B2309" s="144"/>
      <c r="C2309" s="145"/>
      <c r="N2309" s="146"/>
    </row>
    <row r="2310" spans="2:14">
      <c r="B2310" s="144"/>
      <c r="C2310" s="145"/>
      <c r="N2310" s="146"/>
    </row>
    <row r="2311" spans="2:14">
      <c r="B2311" s="144"/>
      <c r="C2311" s="145"/>
      <c r="N2311" s="146"/>
    </row>
    <row r="2312" spans="2:14">
      <c r="B2312" s="144"/>
      <c r="C2312" s="145"/>
      <c r="N2312" s="146"/>
    </row>
    <row r="2313" spans="2:14">
      <c r="B2313" s="144"/>
      <c r="C2313" s="145"/>
      <c r="N2313" s="146"/>
    </row>
    <row r="2314" spans="2:14">
      <c r="B2314" s="144"/>
      <c r="C2314" s="145"/>
      <c r="N2314" s="146"/>
    </row>
    <row r="2315" spans="2:14">
      <c r="B2315" s="144"/>
      <c r="C2315" s="145"/>
      <c r="N2315" s="146"/>
    </row>
    <row r="2316" spans="2:14">
      <c r="B2316" s="144"/>
      <c r="C2316" s="145"/>
      <c r="N2316" s="146"/>
    </row>
    <row r="2317" spans="2:14">
      <c r="B2317" s="144"/>
      <c r="C2317" s="145"/>
      <c r="N2317" s="146"/>
    </row>
    <row r="2318" spans="2:14">
      <c r="B2318" s="144"/>
      <c r="C2318" s="145"/>
      <c r="N2318" s="146"/>
    </row>
    <row r="2319" spans="2:14">
      <c r="B2319" s="144"/>
      <c r="C2319" s="145"/>
      <c r="N2319" s="146"/>
    </row>
    <row r="2320" spans="2:14">
      <c r="B2320" s="144"/>
      <c r="C2320" s="145"/>
      <c r="N2320" s="146"/>
    </row>
    <row r="2321" spans="2:14">
      <c r="B2321" s="144"/>
      <c r="C2321" s="145"/>
      <c r="N2321" s="146"/>
    </row>
    <row r="2322" spans="2:14">
      <c r="B2322" s="144"/>
      <c r="C2322" s="145"/>
      <c r="N2322" s="146"/>
    </row>
    <row r="2323" spans="2:14">
      <c r="B2323" s="144"/>
      <c r="C2323" s="145"/>
      <c r="N2323" s="146"/>
    </row>
    <row r="2324" spans="2:14">
      <c r="B2324" s="144"/>
      <c r="C2324" s="145"/>
      <c r="N2324" s="146"/>
    </row>
    <row r="2325" spans="2:14">
      <c r="B2325" s="144"/>
      <c r="C2325" s="145"/>
      <c r="N2325" s="146"/>
    </row>
    <row r="2326" spans="2:14">
      <c r="B2326" s="144"/>
      <c r="C2326" s="145"/>
      <c r="N2326" s="146"/>
    </row>
    <row r="2327" spans="2:14">
      <c r="B2327" s="144"/>
      <c r="C2327" s="145"/>
      <c r="N2327" s="146"/>
    </row>
    <row r="2328" spans="2:14">
      <c r="B2328" s="144"/>
      <c r="C2328" s="145"/>
      <c r="N2328" s="146"/>
    </row>
    <row r="2329" spans="2:14">
      <c r="B2329" s="144"/>
      <c r="C2329" s="145"/>
      <c r="N2329" s="146"/>
    </row>
    <row r="2330" spans="2:14">
      <c r="B2330" s="144"/>
      <c r="C2330" s="145"/>
      <c r="N2330" s="146"/>
    </row>
    <row r="2331" spans="2:14">
      <c r="B2331" s="144"/>
      <c r="C2331" s="145"/>
      <c r="N2331" s="146"/>
    </row>
    <row r="2332" spans="2:14">
      <c r="B2332" s="144"/>
      <c r="C2332" s="145"/>
      <c r="N2332" s="146"/>
    </row>
    <row r="2333" spans="2:14">
      <c r="B2333" s="144"/>
      <c r="C2333" s="145"/>
      <c r="N2333" s="146"/>
    </row>
    <row r="2334" spans="2:14">
      <c r="B2334" s="144"/>
      <c r="C2334" s="145"/>
      <c r="N2334" s="146"/>
    </row>
    <row r="2335" spans="2:14">
      <c r="B2335" s="144"/>
      <c r="C2335" s="145"/>
      <c r="N2335" s="146"/>
    </row>
    <row r="2336" spans="2:14">
      <c r="B2336" s="144"/>
      <c r="C2336" s="145"/>
      <c r="N2336" s="146"/>
    </row>
    <row r="2337" spans="2:14">
      <c r="B2337" s="144"/>
      <c r="C2337" s="145"/>
      <c r="N2337" s="146"/>
    </row>
    <row r="2338" spans="2:14">
      <c r="B2338" s="144"/>
      <c r="C2338" s="145"/>
      <c r="N2338" s="146"/>
    </row>
    <row r="2339" spans="2:14">
      <c r="B2339" s="144"/>
      <c r="C2339" s="145"/>
      <c r="N2339" s="146"/>
    </row>
    <row r="2340" spans="2:14">
      <c r="B2340" s="144"/>
      <c r="C2340" s="145"/>
      <c r="N2340" s="146"/>
    </row>
    <row r="2341" spans="2:14">
      <c r="B2341" s="144"/>
      <c r="C2341" s="145"/>
      <c r="N2341" s="146"/>
    </row>
    <row r="2342" spans="2:14">
      <c r="B2342" s="144"/>
      <c r="C2342" s="145"/>
      <c r="N2342" s="146"/>
    </row>
    <row r="2343" spans="2:14">
      <c r="B2343" s="144"/>
      <c r="C2343" s="145"/>
      <c r="N2343" s="146"/>
    </row>
    <row r="2344" spans="2:14">
      <c r="B2344" s="144"/>
      <c r="C2344" s="145"/>
      <c r="N2344" s="146"/>
    </row>
    <row r="2345" spans="2:14">
      <c r="B2345" s="144"/>
      <c r="C2345" s="145"/>
      <c r="N2345" s="146"/>
    </row>
    <row r="2346" spans="2:14">
      <c r="B2346" s="144"/>
      <c r="C2346" s="145"/>
      <c r="N2346" s="146"/>
    </row>
    <row r="2347" spans="2:14">
      <c r="B2347" s="144"/>
      <c r="C2347" s="145"/>
      <c r="N2347" s="146"/>
    </row>
    <row r="2348" spans="2:14">
      <c r="B2348" s="144"/>
      <c r="C2348" s="145"/>
      <c r="N2348" s="146"/>
    </row>
    <row r="2349" spans="2:14">
      <c r="B2349" s="144"/>
      <c r="C2349" s="145"/>
      <c r="N2349" s="146"/>
    </row>
    <row r="2350" spans="2:14">
      <c r="B2350" s="144"/>
      <c r="C2350" s="145"/>
      <c r="N2350" s="146"/>
    </row>
    <row r="2351" spans="2:14">
      <c r="B2351" s="144"/>
      <c r="C2351" s="145"/>
      <c r="N2351" s="146"/>
    </row>
    <row r="2352" spans="2:14">
      <c r="B2352" s="144"/>
      <c r="C2352" s="145"/>
      <c r="N2352" s="146"/>
    </row>
    <row r="2353" spans="2:14">
      <c r="B2353" s="144"/>
      <c r="C2353" s="145"/>
      <c r="N2353" s="146"/>
    </row>
    <row r="2354" spans="2:14">
      <c r="B2354" s="144"/>
      <c r="C2354" s="145"/>
      <c r="N2354" s="146"/>
    </row>
    <row r="2355" spans="2:14">
      <c r="B2355" s="144"/>
      <c r="C2355" s="145"/>
      <c r="N2355" s="146"/>
    </row>
    <row r="2356" spans="2:14">
      <c r="B2356" s="144"/>
      <c r="C2356" s="145"/>
      <c r="N2356" s="146"/>
    </row>
    <row r="2357" spans="2:14">
      <c r="B2357" s="144"/>
      <c r="C2357" s="145"/>
      <c r="N2357" s="146"/>
    </row>
    <row r="2358" spans="2:14">
      <c r="B2358" s="144"/>
      <c r="C2358" s="145"/>
      <c r="N2358" s="146"/>
    </row>
    <row r="2359" spans="2:14">
      <c r="B2359" s="144"/>
      <c r="C2359" s="145"/>
      <c r="N2359" s="146"/>
    </row>
    <row r="2360" spans="2:14">
      <c r="B2360" s="144"/>
      <c r="C2360" s="145"/>
      <c r="N2360" s="146"/>
    </row>
    <row r="2361" spans="2:14">
      <c r="B2361" s="144"/>
      <c r="C2361" s="145"/>
      <c r="N2361" s="146"/>
    </row>
    <row r="2362" spans="2:14">
      <c r="B2362" s="144"/>
      <c r="C2362" s="145"/>
      <c r="N2362" s="146"/>
    </row>
    <row r="2363" spans="2:14">
      <c r="B2363" s="144"/>
      <c r="C2363" s="145"/>
      <c r="N2363" s="146"/>
    </row>
    <row r="2364" spans="2:14">
      <c r="B2364" s="144"/>
      <c r="C2364" s="145"/>
      <c r="N2364" s="146"/>
    </row>
    <row r="2365" spans="2:14">
      <c r="B2365" s="144"/>
      <c r="C2365" s="145"/>
      <c r="N2365" s="146"/>
    </row>
    <row r="2366" spans="2:14">
      <c r="B2366" s="144"/>
      <c r="C2366" s="145"/>
      <c r="N2366" s="146"/>
    </row>
    <row r="2367" spans="2:14">
      <c r="B2367" s="144"/>
      <c r="C2367" s="145"/>
      <c r="N2367" s="146"/>
    </row>
    <row r="2368" spans="2:14">
      <c r="B2368" s="144"/>
      <c r="C2368" s="145"/>
      <c r="N2368" s="146"/>
    </row>
    <row r="2369" spans="2:14">
      <c r="B2369" s="144"/>
      <c r="C2369" s="145"/>
      <c r="N2369" s="146"/>
    </row>
    <row r="2370" spans="2:14">
      <c r="B2370" s="144"/>
      <c r="C2370" s="145"/>
      <c r="N2370" s="146"/>
    </row>
    <row r="2371" spans="2:14">
      <c r="B2371" s="144"/>
      <c r="C2371" s="145"/>
      <c r="N2371" s="146"/>
    </row>
    <row r="2372" spans="2:14">
      <c r="B2372" s="144"/>
      <c r="C2372" s="145"/>
      <c r="N2372" s="146"/>
    </row>
    <row r="2373" spans="2:14">
      <c r="B2373" s="144"/>
      <c r="C2373" s="145"/>
      <c r="N2373" s="146"/>
    </row>
    <row r="2374" spans="2:14">
      <c r="B2374" s="144"/>
      <c r="C2374" s="145"/>
      <c r="N2374" s="146"/>
    </row>
    <row r="2375" spans="2:14">
      <c r="B2375" s="144"/>
      <c r="C2375" s="145"/>
      <c r="N2375" s="146"/>
    </row>
    <row r="2376" spans="2:14">
      <c r="B2376" s="144"/>
      <c r="C2376" s="145"/>
      <c r="N2376" s="146"/>
    </row>
    <row r="2377" spans="2:14">
      <c r="B2377" s="144"/>
      <c r="C2377" s="145"/>
      <c r="N2377" s="146"/>
    </row>
    <row r="2378" spans="2:14">
      <c r="B2378" s="144"/>
      <c r="C2378" s="145"/>
      <c r="N2378" s="146"/>
    </row>
    <row r="2379" spans="2:14">
      <c r="B2379" s="144"/>
      <c r="C2379" s="145"/>
      <c r="N2379" s="146"/>
    </row>
    <row r="2380" spans="2:14">
      <c r="B2380" s="144"/>
      <c r="C2380" s="145"/>
      <c r="N2380" s="146"/>
    </row>
    <row r="2381" spans="2:14">
      <c r="B2381" s="144"/>
      <c r="C2381" s="145"/>
      <c r="N2381" s="146"/>
    </row>
    <row r="2382" spans="2:14">
      <c r="B2382" s="144"/>
      <c r="C2382" s="145"/>
      <c r="N2382" s="146"/>
    </row>
    <row r="2383" spans="2:14">
      <c r="B2383" s="144"/>
      <c r="C2383" s="145"/>
      <c r="N2383" s="146"/>
    </row>
    <row r="2384" spans="2:14">
      <c r="B2384" s="144"/>
      <c r="C2384" s="145"/>
      <c r="N2384" s="146"/>
    </row>
    <row r="2385" spans="2:14">
      <c r="B2385" s="144"/>
      <c r="C2385" s="145"/>
      <c r="N2385" s="146"/>
    </row>
    <row r="2386" spans="2:14">
      <c r="B2386" s="144"/>
      <c r="C2386" s="145"/>
      <c r="N2386" s="146"/>
    </row>
    <row r="2387" spans="2:14">
      <c r="B2387" s="144"/>
      <c r="C2387" s="145"/>
      <c r="N2387" s="146"/>
    </row>
    <row r="2388" spans="2:14">
      <c r="B2388" s="144"/>
      <c r="C2388" s="145"/>
      <c r="N2388" s="146"/>
    </row>
    <row r="2389" spans="2:14">
      <c r="B2389" s="144"/>
      <c r="C2389" s="145"/>
      <c r="N2389" s="146"/>
    </row>
    <row r="2390" spans="2:14">
      <c r="B2390" s="144"/>
      <c r="C2390" s="145"/>
      <c r="N2390" s="146"/>
    </row>
    <row r="2391" spans="2:14">
      <c r="B2391" s="144"/>
      <c r="C2391" s="145"/>
      <c r="N2391" s="146"/>
    </row>
    <row r="2392" spans="2:14">
      <c r="B2392" s="144"/>
      <c r="C2392" s="145"/>
      <c r="N2392" s="146"/>
    </row>
    <row r="2393" spans="2:14">
      <c r="B2393" s="144"/>
      <c r="C2393" s="145"/>
      <c r="N2393" s="146"/>
    </row>
    <row r="2394" spans="2:14">
      <c r="B2394" s="144"/>
      <c r="C2394" s="145"/>
      <c r="N2394" s="146"/>
    </row>
    <row r="2395" spans="2:14">
      <c r="B2395" s="144"/>
      <c r="C2395" s="145"/>
      <c r="N2395" s="146"/>
    </row>
    <row r="2396" spans="2:14">
      <c r="B2396" s="144"/>
      <c r="C2396" s="145"/>
      <c r="N2396" s="146"/>
    </row>
    <row r="2397" spans="2:14">
      <c r="B2397" s="144"/>
      <c r="C2397" s="145"/>
      <c r="N2397" s="146"/>
    </row>
    <row r="2398" spans="2:14">
      <c r="B2398" s="144"/>
      <c r="C2398" s="145"/>
      <c r="N2398" s="146"/>
    </row>
    <row r="2399" spans="2:14">
      <c r="B2399" s="144"/>
      <c r="C2399" s="145"/>
      <c r="N2399" s="146"/>
    </row>
    <row r="2400" spans="2:14">
      <c r="B2400" s="144"/>
      <c r="C2400" s="145"/>
      <c r="N2400" s="146"/>
    </row>
    <row r="2401" spans="2:14">
      <c r="B2401" s="144"/>
      <c r="C2401" s="145"/>
      <c r="N2401" s="146"/>
    </row>
    <row r="2402" spans="2:14">
      <c r="B2402" s="144"/>
      <c r="C2402" s="145"/>
      <c r="N2402" s="146"/>
    </row>
    <row r="2403" spans="2:14">
      <c r="B2403" s="144"/>
      <c r="C2403" s="145"/>
      <c r="N2403" s="146"/>
    </row>
    <row r="2404" spans="2:14">
      <c r="B2404" s="144"/>
      <c r="C2404" s="145"/>
      <c r="N2404" s="146"/>
    </row>
    <row r="2405" spans="2:14">
      <c r="B2405" s="144"/>
      <c r="C2405" s="145"/>
      <c r="N2405" s="146"/>
    </row>
    <row r="2406" spans="2:14">
      <c r="B2406" s="144"/>
      <c r="C2406" s="145"/>
      <c r="N2406" s="146"/>
    </row>
    <row r="2407" spans="2:14">
      <c r="B2407" s="144"/>
      <c r="C2407" s="145"/>
      <c r="N2407" s="146"/>
    </row>
    <row r="2408" spans="2:14">
      <c r="B2408" s="144"/>
      <c r="C2408" s="145"/>
      <c r="N2408" s="146"/>
    </row>
    <row r="2409" spans="2:14">
      <c r="B2409" s="144"/>
      <c r="C2409" s="145"/>
      <c r="N2409" s="146"/>
    </row>
    <row r="2410" spans="2:14">
      <c r="B2410" s="144"/>
      <c r="C2410" s="145"/>
      <c r="N2410" s="146"/>
    </row>
    <row r="2411" spans="2:14">
      <c r="B2411" s="144"/>
      <c r="C2411" s="145"/>
      <c r="N2411" s="146"/>
    </row>
    <row r="2412" spans="2:14">
      <c r="B2412" s="144"/>
      <c r="C2412" s="145"/>
      <c r="N2412" s="146"/>
    </row>
    <row r="2413" spans="2:14">
      <c r="B2413" s="144"/>
      <c r="C2413" s="145"/>
      <c r="N2413" s="146"/>
    </row>
    <row r="2414" spans="2:14">
      <c r="B2414" s="144"/>
      <c r="C2414" s="145"/>
      <c r="N2414" s="146"/>
    </row>
    <row r="2415" spans="2:14">
      <c r="B2415" s="144"/>
      <c r="C2415" s="145"/>
      <c r="N2415" s="146"/>
    </row>
    <row r="2416" spans="2:14">
      <c r="B2416" s="144"/>
      <c r="C2416" s="145"/>
      <c r="N2416" s="146"/>
    </row>
    <row r="2417" spans="3:14">
      <c r="C2417" s="145"/>
      <c r="N2417" s="146"/>
    </row>
    <row r="2418" spans="3:14">
      <c r="C2418" s="145"/>
      <c r="N2418" s="146"/>
    </row>
    <row r="2419" spans="3:14">
      <c r="C2419" s="145"/>
      <c r="N2419" s="146"/>
    </row>
    <row r="2420" spans="3:14">
      <c r="C2420" s="145"/>
      <c r="N2420" s="146"/>
    </row>
    <row r="2421" spans="3:14">
      <c r="C2421" s="145"/>
      <c r="N2421" s="146"/>
    </row>
    <row r="2422" spans="3:14">
      <c r="C2422" s="145"/>
      <c r="N2422" s="146"/>
    </row>
    <row r="2423" spans="3:14">
      <c r="C2423" s="145"/>
      <c r="N2423" s="146"/>
    </row>
    <row r="2424" spans="3:14">
      <c r="C2424" s="145"/>
      <c r="N2424" s="146"/>
    </row>
    <row r="2425" spans="3:14">
      <c r="C2425" s="145"/>
      <c r="N2425" s="146"/>
    </row>
    <row r="2426" spans="3:14">
      <c r="C2426" s="145"/>
      <c r="N2426" s="146"/>
    </row>
    <row r="2427" spans="3:14">
      <c r="C2427" s="145"/>
      <c r="N2427" s="146"/>
    </row>
    <row r="2428" spans="3:14">
      <c r="C2428" s="145"/>
      <c r="N2428" s="146"/>
    </row>
    <row r="2429" spans="3:14">
      <c r="C2429" s="145"/>
      <c r="N2429" s="146"/>
    </row>
    <row r="2430" spans="3:14">
      <c r="C2430" s="145"/>
      <c r="N2430" s="146"/>
    </row>
    <row r="2431" spans="3:14">
      <c r="C2431" s="145"/>
      <c r="N2431" s="146"/>
    </row>
    <row r="2432" spans="3:14">
      <c r="C2432" s="145"/>
      <c r="N2432" s="146"/>
    </row>
    <row r="2433" spans="3:14">
      <c r="C2433" s="145"/>
      <c r="N2433" s="146"/>
    </row>
    <row r="2434" spans="3:14">
      <c r="C2434" s="145"/>
      <c r="N2434" s="146"/>
    </row>
    <row r="2435" spans="3:14">
      <c r="C2435" s="145"/>
      <c r="N2435" s="146"/>
    </row>
    <row r="2436" spans="3:14">
      <c r="C2436" s="145"/>
      <c r="N2436" s="146"/>
    </row>
    <row r="2437" spans="3:14">
      <c r="C2437" s="145"/>
      <c r="N2437" s="146"/>
    </row>
    <row r="2438" spans="3:14">
      <c r="C2438" s="145"/>
      <c r="N2438" s="146"/>
    </row>
    <row r="2439" spans="3:14">
      <c r="C2439" s="145"/>
      <c r="N2439" s="146"/>
    </row>
    <row r="2440" spans="3:14">
      <c r="C2440" s="145"/>
      <c r="N2440" s="146"/>
    </row>
    <row r="2441" spans="3:14">
      <c r="C2441" s="145"/>
      <c r="N2441" s="146"/>
    </row>
    <row r="2442" spans="3:14">
      <c r="C2442" s="145"/>
      <c r="N2442" s="146"/>
    </row>
    <row r="2443" spans="3:14">
      <c r="C2443" s="145"/>
      <c r="N2443" s="146"/>
    </row>
    <row r="2444" spans="3:14">
      <c r="C2444" s="145"/>
      <c r="N2444" s="146"/>
    </row>
    <row r="2445" spans="3:14">
      <c r="C2445" s="145"/>
      <c r="N2445" s="146"/>
    </row>
    <row r="2446" spans="3:14">
      <c r="C2446" s="145"/>
      <c r="N2446" s="146"/>
    </row>
    <row r="2447" spans="3:14">
      <c r="C2447" s="145"/>
      <c r="N2447" s="146"/>
    </row>
    <row r="2448" spans="3:14">
      <c r="C2448" s="145"/>
      <c r="N2448" s="146"/>
    </row>
    <row r="2449" spans="3:14">
      <c r="C2449" s="145"/>
      <c r="N2449" s="146"/>
    </row>
    <row r="2450" spans="3:14">
      <c r="C2450" s="145"/>
      <c r="N2450" s="146"/>
    </row>
    <row r="2451" spans="3:14">
      <c r="C2451" s="145"/>
      <c r="N2451" s="146"/>
    </row>
    <row r="2452" spans="3:14">
      <c r="C2452" s="145"/>
      <c r="N2452" s="146"/>
    </row>
    <row r="2453" spans="3:14">
      <c r="C2453" s="145"/>
      <c r="N2453" s="146"/>
    </row>
    <row r="2454" spans="3:14">
      <c r="C2454" s="145"/>
      <c r="N2454" s="146"/>
    </row>
    <row r="2455" spans="3:14">
      <c r="C2455" s="145"/>
      <c r="N2455" s="146"/>
    </row>
    <row r="2456" spans="3:14">
      <c r="C2456" s="145"/>
      <c r="N2456" s="146"/>
    </row>
    <row r="2457" spans="3:14">
      <c r="C2457" s="145"/>
      <c r="N2457" s="146"/>
    </row>
    <row r="2458" spans="3:14">
      <c r="C2458" s="145"/>
      <c r="N2458" s="146"/>
    </row>
    <row r="2459" spans="3:14">
      <c r="C2459" s="145"/>
      <c r="N2459" s="146"/>
    </row>
    <row r="2460" spans="3:14">
      <c r="C2460" s="145"/>
      <c r="N2460" s="146"/>
    </row>
    <row r="2461" spans="3:14">
      <c r="C2461" s="145"/>
      <c r="N2461" s="146"/>
    </row>
    <row r="2462" spans="3:14">
      <c r="C2462" s="145"/>
      <c r="N2462" s="146"/>
    </row>
    <row r="2463" spans="3:14">
      <c r="C2463" s="145"/>
      <c r="N2463" s="146"/>
    </row>
    <row r="2464" spans="3:14">
      <c r="C2464" s="145"/>
      <c r="N2464" s="146"/>
    </row>
    <row r="2465" spans="3:14">
      <c r="C2465" s="145"/>
      <c r="N2465" s="146"/>
    </row>
    <row r="2466" spans="3:14">
      <c r="C2466" s="145"/>
      <c r="N2466" s="146"/>
    </row>
    <row r="2467" spans="3:14">
      <c r="C2467" s="145"/>
      <c r="N2467" s="146"/>
    </row>
    <row r="2468" spans="3:14">
      <c r="C2468" s="145"/>
      <c r="N2468" s="146"/>
    </row>
    <row r="2469" spans="3:14">
      <c r="C2469" s="145"/>
      <c r="N2469" s="146"/>
    </row>
    <row r="2470" spans="3:14">
      <c r="C2470" s="145"/>
      <c r="N2470" s="146"/>
    </row>
    <row r="2471" spans="3:14">
      <c r="C2471" s="145"/>
      <c r="N2471" s="146"/>
    </row>
    <row r="2472" spans="3:14">
      <c r="C2472" s="145"/>
      <c r="N2472" s="146"/>
    </row>
    <row r="2473" spans="3:14">
      <c r="C2473" s="145"/>
      <c r="N2473" s="146"/>
    </row>
    <row r="2474" spans="3:14">
      <c r="C2474" s="145"/>
      <c r="N2474" s="146"/>
    </row>
    <row r="2475" spans="3:14">
      <c r="C2475" s="145"/>
      <c r="N2475" s="146"/>
    </row>
    <row r="2476" spans="3:14">
      <c r="C2476" s="145"/>
      <c r="N2476" s="146"/>
    </row>
    <row r="2477" spans="3:14">
      <c r="C2477" s="145"/>
      <c r="N2477" s="146"/>
    </row>
    <row r="2478" spans="3:14">
      <c r="C2478" s="145"/>
      <c r="N2478" s="146"/>
    </row>
    <row r="2479" spans="3:14">
      <c r="C2479" s="145"/>
      <c r="N2479" s="146"/>
    </row>
    <row r="2480" spans="3:14">
      <c r="C2480" s="145"/>
      <c r="N2480" s="146"/>
    </row>
    <row r="2481" spans="3:14">
      <c r="C2481" s="145"/>
      <c r="N2481" s="146"/>
    </row>
    <row r="2482" spans="3:14">
      <c r="C2482" s="145"/>
      <c r="N2482" s="146"/>
    </row>
    <row r="2483" spans="3:14">
      <c r="C2483" s="145"/>
      <c r="N2483" s="146"/>
    </row>
    <row r="2484" spans="3:14">
      <c r="C2484" s="145"/>
      <c r="N2484" s="146"/>
    </row>
    <row r="2485" spans="3:14">
      <c r="C2485" s="145"/>
      <c r="N2485" s="146"/>
    </row>
    <row r="2486" spans="3:14">
      <c r="C2486" s="145"/>
      <c r="N2486" s="146"/>
    </row>
    <row r="2487" spans="3:14">
      <c r="C2487" s="145"/>
      <c r="N2487" s="146"/>
    </row>
    <row r="2488" spans="3:14">
      <c r="C2488" s="145"/>
      <c r="N2488" s="146"/>
    </row>
    <row r="2489" spans="3:14">
      <c r="C2489" s="145"/>
      <c r="N2489" s="146"/>
    </row>
    <row r="2490" spans="3:14">
      <c r="C2490" s="145"/>
      <c r="N2490" s="146"/>
    </row>
    <row r="2491" spans="3:14">
      <c r="C2491" s="145"/>
      <c r="N2491" s="146"/>
    </row>
    <row r="2492" spans="3:14">
      <c r="C2492" s="145"/>
      <c r="N2492" s="146"/>
    </row>
    <row r="2493" spans="3:14">
      <c r="C2493" s="145"/>
      <c r="N2493" s="146"/>
    </row>
    <row r="2494" spans="3:14">
      <c r="C2494" s="145"/>
      <c r="N2494" s="146"/>
    </row>
    <row r="2495" spans="3:14">
      <c r="C2495" s="145"/>
      <c r="N2495" s="146"/>
    </row>
    <row r="2496" spans="3:14">
      <c r="C2496" s="145"/>
      <c r="N2496" s="146"/>
    </row>
    <row r="2497" spans="3:14">
      <c r="C2497" s="145"/>
      <c r="N2497" s="146"/>
    </row>
    <row r="2498" spans="3:14">
      <c r="C2498" s="145"/>
      <c r="N2498" s="146"/>
    </row>
    <row r="2499" spans="3:14">
      <c r="C2499" s="145"/>
      <c r="N2499" s="146"/>
    </row>
    <row r="2500" spans="3:14">
      <c r="C2500" s="145"/>
      <c r="N2500" s="146"/>
    </row>
    <row r="2501" spans="3:14">
      <c r="C2501" s="145"/>
      <c r="N2501" s="146"/>
    </row>
    <row r="2502" spans="3:14">
      <c r="C2502" s="145"/>
      <c r="N2502" s="146"/>
    </row>
    <row r="2503" spans="3:14">
      <c r="C2503" s="145"/>
      <c r="N2503" s="146"/>
    </row>
    <row r="2504" spans="3:14">
      <c r="C2504" s="145"/>
      <c r="N2504" s="146"/>
    </row>
    <row r="2505" spans="3:14">
      <c r="C2505" s="145"/>
      <c r="N2505" s="146"/>
    </row>
    <row r="2506" spans="3:14">
      <c r="C2506" s="145"/>
      <c r="N2506" s="146"/>
    </row>
    <row r="2507" spans="3:14">
      <c r="C2507" s="145"/>
      <c r="N2507" s="146"/>
    </row>
    <row r="2508" spans="3:14">
      <c r="C2508" s="145"/>
      <c r="N2508" s="146"/>
    </row>
    <row r="2509" spans="3:14">
      <c r="C2509" s="145"/>
      <c r="N2509" s="146"/>
    </row>
    <row r="2510" spans="3:14">
      <c r="C2510" s="145"/>
      <c r="N2510" s="146"/>
    </row>
    <row r="2511" spans="3:14">
      <c r="C2511" s="145"/>
      <c r="N2511" s="146"/>
    </row>
    <row r="2512" spans="3:14">
      <c r="C2512" s="145"/>
      <c r="N2512" s="146"/>
    </row>
    <row r="2513" spans="3:14">
      <c r="C2513" s="145"/>
      <c r="N2513" s="146"/>
    </row>
    <row r="2514" spans="3:14">
      <c r="C2514" s="145"/>
      <c r="N2514" s="146"/>
    </row>
    <row r="2515" spans="3:14">
      <c r="C2515" s="145"/>
      <c r="N2515" s="146"/>
    </row>
    <row r="2516" spans="3:14">
      <c r="C2516" s="145"/>
      <c r="N2516" s="146"/>
    </row>
    <row r="2517" spans="3:14">
      <c r="C2517" s="145"/>
      <c r="N2517" s="146"/>
    </row>
    <row r="2518" spans="3:14">
      <c r="C2518" s="145"/>
      <c r="N2518" s="146"/>
    </row>
    <row r="2519" spans="3:14">
      <c r="C2519" s="145"/>
      <c r="N2519" s="146"/>
    </row>
    <row r="2520" spans="3:14">
      <c r="C2520" s="145"/>
      <c r="N2520" s="146"/>
    </row>
    <row r="2521" spans="3:14">
      <c r="C2521" s="145"/>
      <c r="N2521" s="146"/>
    </row>
    <row r="2522" spans="3:14">
      <c r="C2522" s="145"/>
      <c r="N2522" s="146"/>
    </row>
    <row r="2523" spans="3:14">
      <c r="C2523" s="145"/>
      <c r="N2523" s="146"/>
    </row>
    <row r="2524" spans="3:14">
      <c r="C2524" s="145"/>
      <c r="N2524" s="146"/>
    </row>
    <row r="2525" spans="3:14">
      <c r="C2525" s="145"/>
      <c r="N2525" s="146"/>
    </row>
    <row r="2526" spans="3:14">
      <c r="C2526" s="145"/>
      <c r="N2526" s="146"/>
    </row>
    <row r="2527" spans="3:14">
      <c r="C2527" s="145"/>
      <c r="N2527" s="146"/>
    </row>
    <row r="2528" spans="3:14">
      <c r="C2528" s="145"/>
      <c r="N2528" s="146"/>
    </row>
    <row r="2529" spans="3:14">
      <c r="C2529" s="145"/>
      <c r="N2529" s="146"/>
    </row>
    <row r="2530" spans="3:14">
      <c r="C2530" s="145"/>
      <c r="N2530" s="146"/>
    </row>
    <row r="2531" spans="3:14">
      <c r="C2531" s="145"/>
      <c r="N2531" s="146"/>
    </row>
    <row r="2532" spans="3:14">
      <c r="C2532" s="145"/>
      <c r="N2532" s="146"/>
    </row>
    <row r="2533" spans="3:14">
      <c r="C2533" s="145"/>
      <c r="N2533" s="146"/>
    </row>
    <row r="2534" spans="3:14">
      <c r="C2534" s="145"/>
      <c r="N2534" s="146"/>
    </row>
    <row r="2535" spans="3:14">
      <c r="C2535" s="145"/>
      <c r="N2535" s="146"/>
    </row>
    <row r="2536" spans="3:14">
      <c r="C2536" s="145"/>
      <c r="N2536" s="146"/>
    </row>
    <row r="2537" spans="3:14">
      <c r="C2537" s="145"/>
      <c r="N2537" s="146"/>
    </row>
    <row r="2538" spans="3:14">
      <c r="C2538" s="145"/>
      <c r="N2538" s="146"/>
    </row>
    <row r="2539" spans="3:14">
      <c r="C2539" s="145"/>
      <c r="N2539" s="146"/>
    </row>
    <row r="2540" spans="3:14">
      <c r="C2540" s="145"/>
      <c r="N2540" s="146"/>
    </row>
    <row r="2541" spans="3:14">
      <c r="C2541" s="145"/>
      <c r="N2541" s="146"/>
    </row>
    <row r="2542" spans="3:14">
      <c r="C2542" s="145"/>
      <c r="N2542" s="146"/>
    </row>
    <row r="2543" spans="3:14">
      <c r="C2543" s="145"/>
      <c r="N2543" s="146"/>
    </row>
    <row r="2544" spans="3:14">
      <c r="C2544" s="145"/>
      <c r="N2544" s="146"/>
    </row>
    <row r="2545" spans="3:14">
      <c r="C2545" s="145"/>
      <c r="N2545" s="146"/>
    </row>
    <row r="2546" spans="3:14">
      <c r="C2546" s="145"/>
      <c r="N2546" s="146"/>
    </row>
    <row r="2547" spans="3:14">
      <c r="C2547" s="145"/>
      <c r="N2547" s="146"/>
    </row>
    <row r="2548" spans="3:14">
      <c r="C2548" s="145"/>
      <c r="N2548" s="146"/>
    </row>
    <row r="2549" spans="3:14">
      <c r="C2549" s="145"/>
      <c r="N2549" s="146"/>
    </row>
    <row r="2550" spans="3:14">
      <c r="C2550" s="145"/>
      <c r="N2550" s="146"/>
    </row>
    <row r="2551" spans="3:14">
      <c r="C2551" s="145"/>
      <c r="N2551" s="146"/>
    </row>
    <row r="2552" spans="3:14">
      <c r="C2552" s="145"/>
      <c r="N2552" s="146"/>
    </row>
    <row r="2553" spans="3:14">
      <c r="C2553" s="145"/>
      <c r="N2553" s="146"/>
    </row>
    <row r="2554" spans="3:14">
      <c r="C2554" s="145"/>
      <c r="N2554" s="146"/>
    </row>
    <row r="2555" spans="3:14">
      <c r="C2555" s="145"/>
      <c r="N2555" s="146"/>
    </row>
    <row r="2556" spans="3:14">
      <c r="C2556" s="145"/>
      <c r="N2556" s="146"/>
    </row>
    <row r="2557" spans="3:14">
      <c r="C2557" s="145"/>
      <c r="N2557" s="146"/>
    </row>
    <row r="2558" spans="3:14">
      <c r="C2558" s="145"/>
      <c r="N2558" s="146"/>
    </row>
    <row r="2559" spans="3:14">
      <c r="C2559" s="145"/>
      <c r="N2559" s="146"/>
    </row>
    <row r="2560" spans="3:14">
      <c r="C2560" s="145"/>
      <c r="N2560" s="146"/>
    </row>
    <row r="2561" spans="3:14">
      <c r="C2561" s="145"/>
      <c r="N2561" s="146"/>
    </row>
    <row r="2562" spans="3:14">
      <c r="C2562" s="145"/>
      <c r="N2562" s="146"/>
    </row>
    <row r="2563" spans="3:14">
      <c r="C2563" s="145"/>
      <c r="N2563" s="146"/>
    </row>
    <row r="2564" spans="3:14">
      <c r="C2564" s="145"/>
      <c r="N2564" s="146"/>
    </row>
    <row r="2565" spans="3:14">
      <c r="C2565" s="145"/>
      <c r="N2565" s="146"/>
    </row>
    <row r="2566" spans="3:14">
      <c r="C2566" s="145"/>
      <c r="N2566" s="146"/>
    </row>
    <row r="2567" spans="3:14">
      <c r="C2567" s="145"/>
      <c r="N2567" s="146"/>
    </row>
    <row r="2568" spans="3:14">
      <c r="C2568" s="145"/>
      <c r="N2568" s="146"/>
    </row>
    <row r="2569" spans="3:14">
      <c r="C2569" s="145"/>
      <c r="N2569" s="146"/>
    </row>
    <row r="2570" spans="3:14">
      <c r="C2570" s="145"/>
      <c r="N2570" s="146"/>
    </row>
    <row r="2571" spans="3:14">
      <c r="C2571" s="145"/>
      <c r="N2571" s="146"/>
    </row>
    <row r="2572" spans="3:14">
      <c r="C2572" s="145"/>
      <c r="N2572" s="146"/>
    </row>
    <row r="2573" spans="3:14">
      <c r="C2573" s="145"/>
      <c r="N2573" s="146"/>
    </row>
    <row r="2574" spans="3:14">
      <c r="C2574" s="145"/>
      <c r="N2574" s="146"/>
    </row>
    <row r="2575" spans="3:14">
      <c r="C2575" s="145"/>
      <c r="N2575" s="146"/>
    </row>
    <row r="2576" spans="3:14">
      <c r="C2576" s="145"/>
      <c r="N2576" s="146"/>
    </row>
    <row r="2577" spans="3:14">
      <c r="C2577" s="145"/>
      <c r="N2577" s="146"/>
    </row>
    <row r="2578" spans="3:14">
      <c r="C2578" s="145"/>
      <c r="N2578" s="146"/>
    </row>
    <row r="2579" spans="3:14">
      <c r="C2579" s="145"/>
      <c r="N2579" s="146"/>
    </row>
    <row r="2580" spans="3:14">
      <c r="C2580" s="145"/>
      <c r="N2580" s="146"/>
    </row>
    <row r="2581" spans="3:14">
      <c r="C2581" s="145"/>
      <c r="N2581" s="146"/>
    </row>
    <row r="2582" spans="3:14">
      <c r="C2582" s="145"/>
      <c r="N2582" s="146"/>
    </row>
    <row r="2583" spans="3:14">
      <c r="C2583" s="145"/>
      <c r="N2583" s="146"/>
    </row>
    <row r="2584" spans="3:14">
      <c r="C2584" s="145"/>
      <c r="N2584" s="146"/>
    </row>
    <row r="2585" spans="3:14">
      <c r="C2585" s="145"/>
      <c r="N2585" s="146"/>
    </row>
    <row r="2586" spans="3:14">
      <c r="C2586" s="145"/>
      <c r="N2586" s="146"/>
    </row>
    <row r="2587" spans="3:14">
      <c r="C2587" s="145"/>
      <c r="N2587" s="146"/>
    </row>
    <row r="2588" spans="3:14">
      <c r="C2588" s="145"/>
      <c r="N2588" s="146"/>
    </row>
    <row r="2589" spans="3:14">
      <c r="C2589" s="145"/>
      <c r="N2589" s="146"/>
    </row>
    <row r="2590" spans="3:14">
      <c r="C2590" s="145"/>
      <c r="N2590" s="146"/>
    </row>
    <row r="2591" spans="3:14">
      <c r="C2591" s="145"/>
      <c r="N2591" s="146"/>
    </row>
    <row r="2592" spans="3:14">
      <c r="C2592" s="145"/>
      <c r="N2592" s="146"/>
    </row>
    <row r="2593" spans="3:14">
      <c r="C2593" s="145"/>
      <c r="N2593" s="146"/>
    </row>
    <row r="2594" spans="3:14">
      <c r="C2594" s="145"/>
      <c r="N2594" s="146"/>
    </row>
    <row r="2595" spans="3:14">
      <c r="C2595" s="145"/>
      <c r="N2595" s="146"/>
    </row>
    <row r="2596" spans="3:14">
      <c r="C2596" s="145"/>
      <c r="N2596" s="146"/>
    </row>
    <row r="2597" spans="3:14">
      <c r="C2597" s="145"/>
      <c r="N2597" s="146"/>
    </row>
    <row r="2598" spans="3:14">
      <c r="C2598" s="145"/>
      <c r="N2598" s="146"/>
    </row>
    <row r="2599" spans="3:14">
      <c r="C2599" s="145"/>
      <c r="N2599" s="146"/>
    </row>
    <row r="2600" spans="3:14">
      <c r="C2600" s="145"/>
      <c r="N2600" s="146"/>
    </row>
    <row r="2601" spans="3:14">
      <c r="C2601" s="145"/>
      <c r="N2601" s="146"/>
    </row>
    <row r="2602" spans="3:14">
      <c r="C2602" s="145"/>
      <c r="N2602" s="146"/>
    </row>
    <row r="2603" spans="3:14">
      <c r="C2603" s="145"/>
      <c r="N2603" s="146"/>
    </row>
    <row r="2604" spans="3:14">
      <c r="C2604" s="145"/>
      <c r="N2604" s="146"/>
    </row>
    <row r="2605" spans="3:14">
      <c r="C2605" s="145"/>
      <c r="N2605" s="146"/>
    </row>
    <row r="2606" spans="3:14">
      <c r="C2606" s="145"/>
      <c r="N2606" s="146"/>
    </row>
    <row r="2607" spans="3:14">
      <c r="C2607" s="145"/>
      <c r="N2607" s="146"/>
    </row>
    <row r="2608" spans="3:14">
      <c r="C2608" s="145"/>
      <c r="N2608" s="146"/>
    </row>
    <row r="2609" spans="3:14">
      <c r="C2609" s="145"/>
      <c r="N2609" s="146"/>
    </row>
    <row r="2610" spans="3:14">
      <c r="C2610" s="145"/>
      <c r="N2610" s="146"/>
    </row>
    <row r="2611" spans="3:14">
      <c r="C2611" s="145"/>
      <c r="N2611" s="146"/>
    </row>
    <row r="2612" spans="3:14">
      <c r="C2612" s="145"/>
      <c r="N2612" s="146"/>
    </row>
    <row r="2613" spans="3:14">
      <c r="C2613" s="145"/>
      <c r="N2613" s="146"/>
    </row>
    <row r="2614" spans="3:14">
      <c r="C2614" s="145"/>
      <c r="N2614" s="146"/>
    </row>
    <row r="2615" spans="3:14">
      <c r="C2615" s="145"/>
      <c r="N2615" s="146"/>
    </row>
    <row r="2616" spans="3:14">
      <c r="C2616" s="145"/>
      <c r="N2616" s="146"/>
    </row>
    <row r="2617" spans="3:14">
      <c r="C2617" s="145"/>
      <c r="N2617" s="146"/>
    </row>
    <row r="2618" spans="3:14">
      <c r="C2618" s="145"/>
      <c r="N2618" s="146"/>
    </row>
    <row r="2619" spans="3:14">
      <c r="C2619" s="145"/>
      <c r="N2619" s="146"/>
    </row>
    <row r="2620" spans="3:14">
      <c r="C2620" s="145"/>
      <c r="N2620" s="146"/>
    </row>
    <row r="2621" spans="3:14">
      <c r="C2621" s="145"/>
      <c r="N2621" s="146"/>
    </row>
    <row r="2622" spans="3:14">
      <c r="C2622" s="145"/>
      <c r="N2622" s="146"/>
    </row>
    <row r="2623" spans="3:14">
      <c r="C2623" s="145"/>
      <c r="N2623" s="146"/>
    </row>
    <row r="2624" spans="3:14">
      <c r="C2624" s="145"/>
      <c r="N2624" s="146"/>
    </row>
    <row r="2625" spans="3:14">
      <c r="C2625" s="145"/>
      <c r="N2625" s="146"/>
    </row>
    <row r="2626" spans="3:14">
      <c r="C2626" s="145"/>
      <c r="N2626" s="146"/>
    </row>
    <row r="2627" spans="3:14">
      <c r="C2627" s="145"/>
      <c r="N2627" s="146"/>
    </row>
    <row r="2628" spans="3:14">
      <c r="C2628" s="145"/>
      <c r="N2628" s="146"/>
    </row>
    <row r="2629" spans="3:14">
      <c r="C2629" s="145"/>
      <c r="N2629" s="146"/>
    </row>
    <row r="2630" spans="3:14">
      <c r="C2630" s="145"/>
      <c r="N2630" s="146"/>
    </row>
    <row r="2631" spans="3:14">
      <c r="C2631" s="145"/>
      <c r="N2631" s="146"/>
    </row>
    <row r="2632" spans="3:14">
      <c r="C2632" s="145"/>
      <c r="N2632" s="146"/>
    </row>
    <row r="2633" spans="3:14">
      <c r="C2633" s="145"/>
      <c r="N2633" s="146"/>
    </row>
    <row r="2634" spans="3:14">
      <c r="C2634" s="145"/>
      <c r="N2634" s="146"/>
    </row>
    <row r="2635" spans="3:14">
      <c r="C2635" s="145"/>
      <c r="N2635" s="146"/>
    </row>
    <row r="2636" spans="3:14">
      <c r="C2636" s="145"/>
      <c r="N2636" s="146"/>
    </row>
    <row r="2637" spans="3:14">
      <c r="C2637" s="145"/>
      <c r="N2637" s="146"/>
    </row>
    <row r="2638" spans="3:14">
      <c r="C2638" s="145"/>
      <c r="N2638" s="146"/>
    </row>
    <row r="2639" spans="3:14">
      <c r="C2639" s="145"/>
      <c r="N2639" s="146"/>
    </row>
    <row r="2640" spans="3:14">
      <c r="C2640" s="145"/>
      <c r="N2640" s="146"/>
    </row>
    <row r="2641" spans="3:14">
      <c r="C2641" s="145"/>
      <c r="N2641" s="146"/>
    </row>
    <row r="2642" spans="3:14">
      <c r="C2642" s="145"/>
      <c r="N2642" s="146"/>
    </row>
    <row r="2643" spans="3:14">
      <c r="C2643" s="145"/>
      <c r="N2643" s="146"/>
    </row>
    <row r="2644" spans="3:14">
      <c r="C2644" s="145"/>
      <c r="N2644" s="146"/>
    </row>
    <row r="2645" spans="3:14">
      <c r="C2645" s="145"/>
      <c r="N2645" s="146"/>
    </row>
    <row r="2646" spans="3:14">
      <c r="C2646" s="145"/>
      <c r="N2646" s="146"/>
    </row>
    <row r="2647" spans="3:14">
      <c r="C2647" s="145"/>
      <c r="N2647" s="146"/>
    </row>
    <row r="2648" spans="3:14">
      <c r="C2648" s="145"/>
      <c r="N2648" s="146"/>
    </row>
    <row r="2649" spans="3:14">
      <c r="C2649" s="145"/>
      <c r="N2649" s="146"/>
    </row>
    <row r="2650" spans="3:14">
      <c r="C2650" s="145"/>
      <c r="N2650" s="146"/>
    </row>
    <row r="2651" spans="3:14">
      <c r="C2651" s="145"/>
      <c r="N2651" s="146"/>
    </row>
    <row r="2652" spans="3:14">
      <c r="C2652" s="145"/>
      <c r="N2652" s="146"/>
    </row>
    <row r="2653" spans="3:14">
      <c r="C2653" s="145"/>
      <c r="N2653" s="146"/>
    </row>
    <row r="2654" spans="3:14">
      <c r="C2654" s="145"/>
      <c r="N2654" s="146"/>
    </row>
    <row r="2655" spans="3:14">
      <c r="C2655" s="145"/>
      <c r="N2655" s="146"/>
    </row>
    <row r="2656" spans="3:14">
      <c r="C2656" s="145"/>
      <c r="N2656" s="146"/>
    </row>
    <row r="2657" spans="3:14">
      <c r="C2657" s="145"/>
      <c r="N2657" s="146"/>
    </row>
    <row r="2658" spans="3:14">
      <c r="C2658" s="145"/>
      <c r="N2658" s="146"/>
    </row>
    <row r="2659" spans="3:14">
      <c r="C2659" s="145"/>
      <c r="N2659" s="146"/>
    </row>
    <row r="2660" spans="3:14">
      <c r="C2660" s="145"/>
      <c r="N2660" s="146"/>
    </row>
    <row r="2661" spans="3:14">
      <c r="C2661" s="145"/>
      <c r="N2661" s="146"/>
    </row>
    <row r="2662" spans="3:14">
      <c r="C2662" s="145"/>
      <c r="N2662" s="146"/>
    </row>
    <row r="2663" spans="3:14">
      <c r="C2663" s="145"/>
      <c r="N2663" s="146"/>
    </row>
    <row r="2664" spans="3:14">
      <c r="C2664" s="145"/>
      <c r="N2664" s="146"/>
    </row>
    <row r="2665" spans="3:14">
      <c r="C2665" s="145"/>
      <c r="N2665" s="146"/>
    </row>
    <row r="2666" spans="3:14">
      <c r="C2666" s="145"/>
      <c r="N2666" s="146"/>
    </row>
    <row r="2667" spans="3:14">
      <c r="C2667" s="145"/>
      <c r="N2667" s="146"/>
    </row>
    <row r="2668" spans="3:14">
      <c r="C2668" s="145"/>
      <c r="N2668" s="146"/>
    </row>
    <row r="2669" spans="3:14">
      <c r="C2669" s="145"/>
      <c r="N2669" s="146"/>
    </row>
    <row r="2670" spans="3:14">
      <c r="C2670" s="145"/>
      <c r="N2670" s="146"/>
    </row>
    <row r="2671" spans="3:14">
      <c r="C2671" s="145"/>
      <c r="N2671" s="146"/>
    </row>
    <row r="2672" spans="3:14">
      <c r="C2672" s="145"/>
      <c r="N2672" s="146"/>
    </row>
    <row r="2673" spans="3:14">
      <c r="C2673" s="145"/>
      <c r="N2673" s="146"/>
    </row>
    <row r="2674" spans="3:14">
      <c r="C2674" s="145"/>
      <c r="N2674" s="146"/>
    </row>
    <row r="2675" spans="3:14">
      <c r="C2675" s="145"/>
      <c r="N2675" s="146"/>
    </row>
    <row r="2676" spans="3:14">
      <c r="C2676" s="145"/>
      <c r="N2676" s="146"/>
    </row>
    <row r="2677" spans="3:14">
      <c r="C2677" s="145"/>
      <c r="N2677" s="146"/>
    </row>
    <row r="2678" spans="3:14">
      <c r="C2678" s="145"/>
      <c r="N2678" s="146"/>
    </row>
    <row r="2679" spans="3:14">
      <c r="C2679" s="145"/>
      <c r="N2679" s="146"/>
    </row>
    <row r="2680" spans="3:14">
      <c r="C2680" s="145"/>
      <c r="N2680" s="146"/>
    </row>
    <row r="2681" spans="3:14">
      <c r="C2681" s="145"/>
      <c r="N2681" s="146"/>
    </row>
    <row r="2682" spans="3:14">
      <c r="C2682" s="145"/>
      <c r="N2682" s="146"/>
    </row>
    <row r="2683" spans="3:14">
      <c r="C2683" s="145"/>
      <c r="N2683" s="146"/>
    </row>
    <row r="2684" spans="3:14">
      <c r="C2684" s="145"/>
      <c r="N2684" s="146"/>
    </row>
    <row r="2685" spans="3:14">
      <c r="C2685" s="145"/>
      <c r="N2685" s="146"/>
    </row>
    <row r="2686" spans="3:14">
      <c r="C2686" s="145"/>
      <c r="N2686" s="146"/>
    </row>
    <row r="2687" spans="3:14">
      <c r="C2687" s="145"/>
      <c r="N2687" s="146"/>
    </row>
    <row r="2688" spans="3:14">
      <c r="C2688" s="145"/>
      <c r="N2688" s="146"/>
    </row>
    <row r="2689" spans="3:14">
      <c r="C2689" s="145"/>
      <c r="N2689" s="146"/>
    </row>
    <row r="2690" spans="3:14">
      <c r="C2690" s="145"/>
      <c r="N2690" s="146"/>
    </row>
    <row r="2691" spans="3:14">
      <c r="C2691" s="145"/>
      <c r="N2691" s="146"/>
    </row>
    <row r="2692" spans="3:14">
      <c r="C2692" s="145"/>
      <c r="N2692" s="146"/>
    </row>
    <row r="2693" spans="3:14">
      <c r="C2693" s="145"/>
      <c r="N2693" s="146"/>
    </row>
    <row r="2694" spans="3:14">
      <c r="C2694" s="145"/>
      <c r="N2694" s="146"/>
    </row>
    <row r="2695" spans="3:14">
      <c r="C2695" s="145"/>
      <c r="N2695" s="146"/>
    </row>
    <row r="2696" spans="3:14">
      <c r="C2696" s="145"/>
      <c r="N2696" s="146"/>
    </row>
    <row r="2697" spans="3:14">
      <c r="C2697" s="145"/>
      <c r="N2697" s="146"/>
    </row>
    <row r="2698" spans="3:14">
      <c r="C2698" s="145"/>
      <c r="N2698" s="146"/>
    </row>
    <row r="2699" spans="3:14">
      <c r="C2699" s="145"/>
      <c r="N2699" s="146"/>
    </row>
    <row r="2700" spans="3:14">
      <c r="C2700" s="145"/>
      <c r="N2700" s="146"/>
    </row>
    <row r="2701" spans="3:14">
      <c r="C2701" s="145"/>
      <c r="N2701" s="146"/>
    </row>
    <row r="2702" spans="3:14">
      <c r="C2702" s="145"/>
      <c r="N2702" s="146"/>
    </row>
    <row r="2703" spans="3:14">
      <c r="C2703" s="145"/>
      <c r="N2703" s="146"/>
    </row>
    <row r="2704" spans="3:14">
      <c r="C2704" s="145"/>
      <c r="N2704" s="146"/>
    </row>
    <row r="2705" spans="3:14">
      <c r="C2705" s="145"/>
      <c r="N2705" s="146"/>
    </row>
    <row r="2706" spans="3:14">
      <c r="C2706" s="145"/>
      <c r="N2706" s="146"/>
    </row>
    <row r="2707" spans="3:14">
      <c r="C2707" s="145"/>
      <c r="N2707" s="146"/>
    </row>
    <row r="2708" spans="3:14">
      <c r="C2708" s="145"/>
      <c r="N2708" s="146"/>
    </row>
    <row r="2709" spans="3:14">
      <c r="C2709" s="145"/>
      <c r="N2709" s="146"/>
    </row>
    <row r="2710" spans="3:14">
      <c r="C2710" s="145"/>
      <c r="N2710" s="146"/>
    </row>
    <row r="2711" spans="3:14">
      <c r="C2711" s="145"/>
      <c r="N2711" s="146"/>
    </row>
    <row r="2712" spans="3:14">
      <c r="C2712" s="145"/>
      <c r="N2712" s="146"/>
    </row>
    <row r="2713" spans="3:14">
      <c r="C2713" s="145"/>
      <c r="N2713" s="146"/>
    </row>
    <row r="2714" spans="3:14">
      <c r="C2714" s="145"/>
      <c r="N2714" s="146"/>
    </row>
    <row r="2715" spans="3:14">
      <c r="C2715" s="145"/>
      <c r="N2715" s="146"/>
    </row>
    <row r="2716" spans="3:14">
      <c r="C2716" s="145"/>
      <c r="N2716" s="146"/>
    </row>
    <row r="2717" spans="3:14">
      <c r="C2717" s="145"/>
      <c r="N2717" s="146"/>
    </row>
    <row r="2718" spans="3:14">
      <c r="C2718" s="145"/>
      <c r="N2718" s="146"/>
    </row>
    <row r="2719" spans="3:14">
      <c r="C2719" s="145"/>
      <c r="N2719" s="146"/>
    </row>
    <row r="2720" spans="3:14">
      <c r="C2720" s="145"/>
      <c r="N2720" s="146"/>
    </row>
    <row r="2721" spans="3:14">
      <c r="C2721" s="145"/>
      <c r="N2721" s="146"/>
    </row>
    <row r="2722" spans="3:14">
      <c r="C2722" s="145"/>
      <c r="N2722" s="146"/>
    </row>
    <row r="2723" spans="3:14">
      <c r="C2723" s="145"/>
      <c r="N2723" s="146"/>
    </row>
    <row r="2724" spans="3:14">
      <c r="C2724" s="145"/>
      <c r="N2724" s="146"/>
    </row>
    <row r="2725" spans="3:14">
      <c r="C2725" s="145"/>
      <c r="N2725" s="146"/>
    </row>
    <row r="2726" spans="3:14">
      <c r="C2726" s="145"/>
      <c r="N2726" s="146"/>
    </row>
    <row r="2727" spans="3:14">
      <c r="C2727" s="145"/>
      <c r="N2727" s="146"/>
    </row>
    <row r="2728" spans="3:14">
      <c r="C2728" s="145"/>
      <c r="N2728" s="146"/>
    </row>
    <row r="2729" spans="3:14">
      <c r="C2729" s="145"/>
      <c r="N2729" s="146"/>
    </row>
    <row r="2730" spans="3:14">
      <c r="C2730" s="145"/>
      <c r="N2730" s="146"/>
    </row>
    <row r="2731" spans="3:14">
      <c r="C2731" s="145"/>
      <c r="N2731" s="146"/>
    </row>
    <row r="2732" spans="3:14">
      <c r="C2732" s="145"/>
      <c r="N2732" s="146"/>
    </row>
    <row r="2733" spans="3:14">
      <c r="C2733" s="145"/>
      <c r="N2733" s="146"/>
    </row>
    <row r="2734" spans="3:14">
      <c r="C2734" s="145"/>
      <c r="N2734" s="146"/>
    </row>
    <row r="2735" spans="3:14">
      <c r="C2735" s="145"/>
      <c r="N2735" s="146"/>
    </row>
    <row r="2736" spans="3:14">
      <c r="C2736" s="145"/>
      <c r="N2736" s="146"/>
    </row>
    <row r="2737" spans="3:14">
      <c r="C2737" s="145"/>
      <c r="N2737" s="146"/>
    </row>
    <row r="2738" spans="3:14">
      <c r="C2738" s="145"/>
      <c r="N2738" s="146"/>
    </row>
    <row r="2739" spans="3:14">
      <c r="C2739" s="145"/>
      <c r="N2739" s="146"/>
    </row>
    <row r="2740" spans="3:14">
      <c r="C2740" s="145"/>
      <c r="N2740" s="146"/>
    </row>
    <row r="2741" spans="3:14">
      <c r="C2741" s="145"/>
      <c r="N2741" s="146"/>
    </row>
    <row r="2742" spans="3:14">
      <c r="C2742" s="145"/>
      <c r="N2742" s="146"/>
    </row>
    <row r="2743" spans="3:14">
      <c r="C2743" s="145"/>
      <c r="N2743" s="146"/>
    </row>
    <row r="2744" spans="3:14">
      <c r="C2744" s="145"/>
      <c r="N2744" s="146"/>
    </row>
    <row r="2745" spans="3:14">
      <c r="C2745" s="145"/>
      <c r="N2745" s="146"/>
    </row>
    <row r="2746" spans="3:14">
      <c r="C2746" s="145"/>
      <c r="N2746" s="146"/>
    </row>
    <row r="2747" spans="3:14">
      <c r="C2747" s="145"/>
      <c r="N2747" s="146"/>
    </row>
    <row r="2748" spans="3:14">
      <c r="C2748" s="145"/>
      <c r="N2748" s="146"/>
    </row>
    <row r="2749" spans="3:14">
      <c r="C2749" s="145"/>
      <c r="N2749" s="146"/>
    </row>
    <row r="2750" spans="3:14">
      <c r="C2750" s="145"/>
      <c r="N2750" s="146"/>
    </row>
    <row r="2751" spans="3:14">
      <c r="C2751" s="145"/>
      <c r="N2751" s="146"/>
    </row>
    <row r="2752" spans="3:14">
      <c r="C2752" s="145"/>
      <c r="N2752" s="146"/>
    </row>
    <row r="2753" spans="3:14">
      <c r="C2753" s="145"/>
      <c r="N2753" s="146"/>
    </row>
    <row r="2754" spans="3:14">
      <c r="C2754" s="145"/>
      <c r="N2754" s="146"/>
    </row>
    <row r="2755" spans="3:14">
      <c r="C2755" s="145"/>
      <c r="N2755" s="146"/>
    </row>
    <row r="2756" spans="3:14">
      <c r="C2756" s="145"/>
      <c r="N2756" s="146"/>
    </row>
    <row r="2757" spans="3:14">
      <c r="C2757" s="145"/>
      <c r="N2757" s="146"/>
    </row>
    <row r="2758" spans="3:14">
      <c r="C2758" s="145"/>
      <c r="N2758" s="146"/>
    </row>
    <row r="2759" spans="3:14">
      <c r="C2759" s="145"/>
      <c r="N2759" s="146"/>
    </row>
    <row r="2760" spans="3:14">
      <c r="C2760" s="145"/>
      <c r="N2760" s="146"/>
    </row>
    <row r="2761" spans="3:14">
      <c r="C2761" s="145"/>
      <c r="N2761" s="146"/>
    </row>
    <row r="2762" spans="3:14">
      <c r="C2762" s="145"/>
      <c r="N2762" s="146"/>
    </row>
    <row r="2763" spans="3:14">
      <c r="C2763" s="145"/>
      <c r="N2763" s="146"/>
    </row>
    <row r="2764" spans="3:14">
      <c r="C2764" s="145"/>
      <c r="N2764" s="146"/>
    </row>
    <row r="2765" spans="3:14">
      <c r="C2765" s="145"/>
      <c r="N2765" s="146"/>
    </row>
    <row r="2766" spans="3:14">
      <c r="C2766" s="145"/>
      <c r="N2766" s="146"/>
    </row>
    <row r="2767" spans="3:14">
      <c r="C2767" s="145"/>
      <c r="N2767" s="146"/>
    </row>
    <row r="2768" spans="3:14">
      <c r="C2768" s="145"/>
      <c r="N2768" s="146"/>
    </row>
    <row r="2769" spans="3:14">
      <c r="C2769" s="145"/>
      <c r="N2769" s="146"/>
    </row>
    <row r="2770" spans="3:14">
      <c r="C2770" s="145"/>
      <c r="N2770" s="146"/>
    </row>
    <row r="2771" spans="3:14">
      <c r="C2771" s="145"/>
      <c r="N2771" s="146"/>
    </row>
    <row r="2772" spans="3:14">
      <c r="C2772" s="145"/>
      <c r="N2772" s="146"/>
    </row>
    <row r="2773" spans="3:14">
      <c r="C2773" s="145"/>
      <c r="N2773" s="146"/>
    </row>
    <row r="2774" spans="3:14">
      <c r="C2774" s="145"/>
      <c r="N2774" s="146"/>
    </row>
    <row r="2775" spans="3:14">
      <c r="C2775" s="145"/>
      <c r="N2775" s="146"/>
    </row>
    <row r="2776" spans="3:14">
      <c r="C2776" s="145"/>
      <c r="N2776" s="146"/>
    </row>
    <row r="2777" spans="3:14">
      <c r="C2777" s="145"/>
      <c r="N2777" s="146"/>
    </row>
    <row r="2778" spans="3:14">
      <c r="C2778" s="145"/>
      <c r="N2778" s="146"/>
    </row>
    <row r="2779" spans="3:14">
      <c r="C2779" s="145"/>
      <c r="N2779" s="146"/>
    </row>
    <row r="2780" spans="3:14">
      <c r="C2780" s="145"/>
      <c r="N2780" s="146"/>
    </row>
    <row r="2781" spans="3:14">
      <c r="C2781" s="145"/>
      <c r="N2781" s="146"/>
    </row>
    <row r="2782" spans="3:14">
      <c r="C2782" s="145"/>
      <c r="N2782" s="146"/>
    </row>
    <row r="2783" spans="3:14">
      <c r="C2783" s="145"/>
      <c r="N2783" s="146"/>
    </row>
    <row r="2784" spans="3:14">
      <c r="C2784" s="145"/>
      <c r="N2784" s="146"/>
    </row>
    <row r="2785" spans="3:14">
      <c r="C2785" s="145"/>
      <c r="N2785" s="146"/>
    </row>
    <row r="2786" spans="3:14">
      <c r="C2786" s="145"/>
      <c r="N2786" s="146"/>
    </row>
    <row r="2787" spans="3:14">
      <c r="C2787" s="145"/>
      <c r="N2787" s="146"/>
    </row>
    <row r="2788" spans="3:14">
      <c r="C2788" s="145"/>
      <c r="N2788" s="146"/>
    </row>
    <row r="2789" spans="3:14">
      <c r="C2789" s="145"/>
      <c r="N2789" s="146"/>
    </row>
    <row r="2790" spans="3:14">
      <c r="C2790" s="145"/>
      <c r="N2790" s="146"/>
    </row>
    <row r="2791" spans="3:14">
      <c r="C2791" s="145"/>
      <c r="N2791" s="146"/>
    </row>
    <row r="2792" spans="3:14">
      <c r="C2792" s="145"/>
      <c r="N2792" s="146"/>
    </row>
    <row r="2793" spans="3:14">
      <c r="C2793" s="145"/>
      <c r="N2793" s="146"/>
    </row>
    <row r="2794" spans="3:14">
      <c r="C2794" s="145"/>
      <c r="N2794" s="146"/>
    </row>
    <row r="2795" spans="3:14">
      <c r="C2795" s="145"/>
      <c r="N2795" s="146"/>
    </row>
    <row r="2796" spans="3:14">
      <c r="C2796" s="145"/>
      <c r="N2796" s="146"/>
    </row>
    <row r="2797" spans="3:14">
      <c r="C2797" s="145"/>
      <c r="N2797" s="146"/>
    </row>
    <row r="2798" spans="3:14">
      <c r="C2798" s="145"/>
      <c r="N2798" s="146"/>
    </row>
    <row r="2799" spans="3:14">
      <c r="C2799" s="145"/>
      <c r="N2799" s="146"/>
    </row>
    <row r="2800" spans="3:14">
      <c r="C2800" s="145"/>
      <c r="N2800" s="146"/>
    </row>
    <row r="2801" spans="3:14">
      <c r="C2801" s="145"/>
      <c r="N2801" s="146"/>
    </row>
    <row r="2802" spans="3:14">
      <c r="C2802" s="145"/>
      <c r="N2802" s="146"/>
    </row>
    <row r="2803" spans="3:14">
      <c r="C2803" s="145"/>
      <c r="N2803" s="146"/>
    </row>
    <row r="2804" spans="3:14">
      <c r="C2804" s="145"/>
      <c r="N2804" s="146"/>
    </row>
    <row r="2805" spans="3:14">
      <c r="C2805" s="145"/>
      <c r="N2805" s="146"/>
    </row>
    <row r="2806" spans="3:14">
      <c r="C2806" s="145"/>
      <c r="N2806" s="146"/>
    </row>
    <row r="2807" spans="3:14">
      <c r="C2807" s="145"/>
      <c r="N2807" s="146"/>
    </row>
    <row r="2808" spans="3:14">
      <c r="C2808" s="145"/>
      <c r="N2808" s="146"/>
    </row>
    <row r="2809" spans="3:14">
      <c r="C2809" s="145"/>
      <c r="N2809" s="146"/>
    </row>
    <row r="2810" spans="3:14">
      <c r="C2810" s="145"/>
      <c r="N2810" s="146"/>
    </row>
    <row r="2811" spans="3:14">
      <c r="C2811" s="145"/>
      <c r="N2811" s="146"/>
    </row>
    <row r="2812" spans="3:14">
      <c r="C2812" s="145"/>
      <c r="N2812" s="146"/>
    </row>
    <row r="2813" spans="3:14">
      <c r="C2813" s="145"/>
      <c r="N2813" s="146"/>
    </row>
    <row r="2814" spans="3:14">
      <c r="C2814" s="145"/>
      <c r="N2814" s="146"/>
    </row>
    <row r="2815" spans="3:14">
      <c r="C2815" s="145"/>
      <c r="N2815" s="146"/>
    </row>
    <row r="2816" spans="3:14">
      <c r="C2816" s="145"/>
      <c r="N2816" s="146"/>
    </row>
    <row r="2817" spans="3:14">
      <c r="C2817" s="145"/>
      <c r="N2817" s="146"/>
    </row>
    <row r="2818" spans="3:14">
      <c r="C2818" s="145"/>
      <c r="N2818" s="146"/>
    </row>
    <row r="2819" spans="3:14">
      <c r="C2819" s="145"/>
      <c r="N2819" s="146"/>
    </row>
    <row r="2820" spans="3:14">
      <c r="C2820" s="145"/>
      <c r="N2820" s="146"/>
    </row>
    <row r="2821" spans="3:14">
      <c r="C2821" s="145"/>
      <c r="N2821" s="146"/>
    </row>
    <row r="2822" spans="3:14">
      <c r="C2822" s="145"/>
      <c r="N2822" s="146"/>
    </row>
    <row r="2823" spans="3:14">
      <c r="C2823" s="145"/>
      <c r="N2823" s="146"/>
    </row>
    <row r="2824" spans="3:14">
      <c r="C2824" s="145"/>
      <c r="N2824" s="146"/>
    </row>
    <row r="2825" spans="3:14">
      <c r="C2825" s="145"/>
      <c r="N2825" s="146"/>
    </row>
    <row r="2826" spans="3:14">
      <c r="C2826" s="145"/>
      <c r="N2826" s="146"/>
    </row>
    <row r="2827" spans="3:14">
      <c r="C2827" s="145"/>
      <c r="N2827" s="146"/>
    </row>
    <row r="2828" spans="3:14">
      <c r="C2828" s="145"/>
      <c r="N2828" s="146"/>
    </row>
    <row r="2829" spans="3:14">
      <c r="C2829" s="145"/>
      <c r="N2829" s="146"/>
    </row>
    <row r="2830" spans="3:14">
      <c r="C2830" s="145"/>
      <c r="N2830" s="146"/>
    </row>
    <row r="2831" spans="3:14">
      <c r="C2831" s="145"/>
      <c r="N2831" s="146"/>
    </row>
    <row r="2832" spans="3:14">
      <c r="C2832" s="145"/>
      <c r="N2832" s="146"/>
    </row>
    <row r="2833" spans="14:14">
      <c r="N2833" s="146"/>
    </row>
    <row r="2834" spans="14:14">
      <c r="N2834" s="146"/>
    </row>
    <row r="2835" spans="14:14">
      <c r="N2835" s="146"/>
    </row>
    <row r="2836" spans="14:14">
      <c r="N2836" s="146"/>
    </row>
    <row r="2837" spans="14:14">
      <c r="N2837" s="146"/>
    </row>
    <row r="2838" spans="14:14">
      <c r="N2838" s="146"/>
    </row>
    <row r="2839" spans="14:14">
      <c r="N2839" s="146"/>
    </row>
    <row r="2840" spans="14:14">
      <c r="N2840" s="146"/>
    </row>
    <row r="2841" spans="14:14">
      <c r="N2841" s="146"/>
    </row>
    <row r="2842" spans="14:14">
      <c r="N2842" s="146"/>
    </row>
    <row r="2843" spans="14:14">
      <c r="N2843" s="146"/>
    </row>
    <row r="2844" spans="14:14">
      <c r="N2844" s="146"/>
    </row>
    <row r="2845" spans="14:14">
      <c r="N2845" s="146"/>
    </row>
    <row r="2846" spans="14:14">
      <c r="N2846" s="146"/>
    </row>
    <row r="2847" spans="14:14">
      <c r="N2847" s="146"/>
    </row>
    <row r="2848" spans="14:14">
      <c r="N2848" s="146"/>
    </row>
    <row r="2849" spans="14:14">
      <c r="N2849" s="146"/>
    </row>
    <row r="2850" spans="14:14">
      <c r="N2850" s="146"/>
    </row>
    <row r="2851" spans="14:14">
      <c r="N2851" s="146"/>
    </row>
    <row r="2852" spans="14:14">
      <c r="N2852" s="146"/>
    </row>
    <row r="2853" spans="14:14">
      <c r="N2853" s="146"/>
    </row>
    <row r="2854" spans="14:14">
      <c r="N2854" s="146"/>
    </row>
    <row r="2855" spans="14:14">
      <c r="N2855" s="146"/>
    </row>
    <row r="2856" spans="14:14">
      <c r="N2856" s="146"/>
    </row>
    <row r="2857" spans="14:14">
      <c r="N2857" s="146"/>
    </row>
    <row r="2858" spans="14:14">
      <c r="N2858" s="146"/>
    </row>
    <row r="2859" spans="14:14">
      <c r="N2859" s="146"/>
    </row>
    <row r="2860" spans="14:14">
      <c r="N2860" s="146"/>
    </row>
    <row r="2861" spans="14:14">
      <c r="N2861" s="146"/>
    </row>
    <row r="2862" spans="14:14">
      <c r="N2862" s="146"/>
    </row>
    <row r="2863" spans="14:14">
      <c r="N2863" s="146"/>
    </row>
    <row r="2864" spans="14:14">
      <c r="N2864" s="146"/>
    </row>
    <row r="2865" spans="14:14">
      <c r="N2865" s="146"/>
    </row>
    <row r="2866" spans="14:14">
      <c r="N2866" s="146"/>
    </row>
    <row r="2867" spans="14:14">
      <c r="N2867" s="146"/>
    </row>
    <row r="2868" spans="14:14">
      <c r="N2868" s="146"/>
    </row>
    <row r="2869" spans="14:14">
      <c r="N2869" s="146"/>
    </row>
    <row r="2870" spans="14:14">
      <c r="N2870" s="146"/>
    </row>
    <row r="2871" spans="14:14">
      <c r="N2871" s="146"/>
    </row>
    <row r="2872" spans="14:14">
      <c r="N2872" s="146"/>
    </row>
    <row r="2873" spans="14:14">
      <c r="N2873" s="146"/>
    </row>
    <row r="2874" spans="14:14">
      <c r="N2874" s="146"/>
    </row>
    <row r="2875" spans="14:14">
      <c r="N2875" s="146"/>
    </row>
    <row r="2876" spans="14:14">
      <c r="N2876" s="146"/>
    </row>
    <row r="2877" spans="14:14">
      <c r="N2877" s="146"/>
    </row>
    <row r="2878" spans="14:14">
      <c r="N2878" s="146"/>
    </row>
    <row r="2879" spans="14:14">
      <c r="N2879" s="146"/>
    </row>
    <row r="2880" spans="14:14">
      <c r="N2880" s="146"/>
    </row>
    <row r="2881" spans="14:14">
      <c r="N2881" s="146"/>
    </row>
    <row r="2882" spans="14:14">
      <c r="N2882" s="146"/>
    </row>
    <row r="2883" spans="14:14">
      <c r="N2883" s="146"/>
    </row>
    <row r="2884" spans="14:14">
      <c r="N2884" s="146"/>
    </row>
    <row r="2885" spans="14:14">
      <c r="N2885" s="146"/>
    </row>
    <row r="2886" spans="14:14">
      <c r="N2886" s="146"/>
    </row>
    <row r="2887" spans="14:14">
      <c r="N2887" s="146"/>
    </row>
    <row r="2888" spans="14:14">
      <c r="N2888" s="146"/>
    </row>
    <row r="2889" spans="14:14">
      <c r="N2889" s="146"/>
    </row>
    <row r="2890" spans="14:14">
      <c r="N2890" s="146"/>
    </row>
    <row r="2891" spans="14:14">
      <c r="N2891" s="146"/>
    </row>
    <row r="2892" spans="14:14">
      <c r="N2892" s="146"/>
    </row>
    <row r="2893" spans="14:14">
      <c r="N2893" s="146"/>
    </row>
    <row r="2894" spans="14:14">
      <c r="N2894" s="146"/>
    </row>
    <row r="2895" spans="14:14">
      <c r="N2895" s="146"/>
    </row>
    <row r="2896" spans="14:14">
      <c r="N2896" s="146"/>
    </row>
    <row r="2897" spans="14:14">
      <c r="N2897" s="146"/>
    </row>
    <row r="2898" spans="14:14">
      <c r="N2898" s="146"/>
    </row>
    <row r="2899" spans="14:14">
      <c r="N2899" s="146"/>
    </row>
    <row r="2900" spans="14:14">
      <c r="N2900" s="146"/>
    </row>
    <row r="2901" spans="14:14">
      <c r="N2901" s="146"/>
    </row>
    <row r="2902" spans="14:14">
      <c r="N2902" s="146"/>
    </row>
    <row r="2903" spans="14:14">
      <c r="N2903" s="146"/>
    </row>
    <row r="2904" spans="14:14">
      <c r="N2904" s="146"/>
    </row>
    <row r="2905" spans="14:14">
      <c r="N2905" s="146"/>
    </row>
    <row r="2906" spans="14:14">
      <c r="N2906" s="146"/>
    </row>
    <row r="2907" spans="14:14">
      <c r="N2907" s="146"/>
    </row>
    <row r="2908" spans="14:14">
      <c r="N2908" s="146"/>
    </row>
    <row r="2909" spans="14:14">
      <c r="N2909" s="146"/>
    </row>
    <row r="2910" spans="14:14">
      <c r="N2910" s="146"/>
    </row>
    <row r="2911" spans="14:14">
      <c r="N2911" s="146"/>
    </row>
    <row r="2912" spans="14:14">
      <c r="N2912" s="146"/>
    </row>
    <row r="2913" spans="14:14">
      <c r="N2913" s="146"/>
    </row>
    <row r="2914" spans="14:14">
      <c r="N2914" s="146"/>
    </row>
    <row r="2915" spans="14:14">
      <c r="N2915" s="146"/>
    </row>
    <row r="2916" spans="14:14">
      <c r="N2916" s="146"/>
    </row>
    <row r="2917" spans="14:14">
      <c r="N2917" s="146"/>
    </row>
    <row r="2918" spans="14:14">
      <c r="N2918" s="146"/>
    </row>
    <row r="2919" spans="14:14">
      <c r="N2919" s="146"/>
    </row>
    <row r="2920" spans="14:14">
      <c r="N2920" s="146"/>
    </row>
    <row r="2921" spans="14:14">
      <c r="N2921" s="146"/>
    </row>
    <row r="2922" spans="14:14">
      <c r="N2922" s="146"/>
    </row>
    <row r="2923" spans="14:14">
      <c r="N2923" s="146"/>
    </row>
    <row r="2924" spans="14:14">
      <c r="N2924" s="146"/>
    </row>
    <row r="2925" spans="14:14">
      <c r="N2925" s="146"/>
    </row>
    <row r="2926" spans="14:14">
      <c r="N2926" s="146"/>
    </row>
    <row r="2927" spans="14:14">
      <c r="N2927" s="146"/>
    </row>
    <row r="2928" spans="14:14">
      <c r="N2928" s="146"/>
    </row>
    <row r="2929" spans="14:14">
      <c r="N2929" s="146"/>
    </row>
    <row r="2930" spans="14:14">
      <c r="N2930" s="146"/>
    </row>
    <row r="2931" spans="14:14">
      <c r="N2931" s="146"/>
    </row>
    <row r="2932" spans="14:14">
      <c r="N2932" s="146"/>
    </row>
    <row r="2933" spans="14:14">
      <c r="N2933" s="146"/>
    </row>
    <row r="2934" spans="14:14">
      <c r="N2934" s="146"/>
    </row>
    <row r="2935" spans="14:14">
      <c r="N2935" s="146"/>
    </row>
    <row r="2936" spans="14:14">
      <c r="N2936" s="146"/>
    </row>
    <row r="2937" spans="14:14">
      <c r="N2937" s="146"/>
    </row>
    <row r="2938" spans="14:14">
      <c r="N2938" s="146"/>
    </row>
    <row r="2939" spans="14:14">
      <c r="N2939" s="146"/>
    </row>
    <row r="2940" spans="14:14">
      <c r="N2940" s="146"/>
    </row>
    <row r="2941" spans="14:14">
      <c r="N2941" s="146"/>
    </row>
    <row r="2942" spans="14:14">
      <c r="N2942" s="146"/>
    </row>
    <row r="2943" spans="14:14">
      <c r="N2943" s="146"/>
    </row>
    <row r="2944" spans="14:14">
      <c r="N2944" s="146"/>
    </row>
    <row r="2945" spans="14:14">
      <c r="N2945" s="146"/>
    </row>
    <row r="2946" spans="14:14">
      <c r="N2946" s="146"/>
    </row>
    <row r="2947" spans="14:14">
      <c r="N2947" s="146"/>
    </row>
    <row r="2948" spans="14:14">
      <c r="N2948" s="146"/>
    </row>
    <row r="2949" spans="14:14">
      <c r="N2949" s="146"/>
    </row>
    <row r="2950" spans="14:14">
      <c r="N2950" s="146"/>
    </row>
    <row r="2951" spans="14:14">
      <c r="N2951" s="146"/>
    </row>
    <row r="2952" spans="14:14">
      <c r="N2952" s="146"/>
    </row>
    <row r="2953" spans="14:14">
      <c r="N2953" s="146"/>
    </row>
    <row r="2954" spans="14:14">
      <c r="N2954" s="146"/>
    </row>
    <row r="2955" spans="14:14">
      <c r="N2955" s="146"/>
    </row>
    <row r="2956" spans="14:14">
      <c r="N2956" s="146"/>
    </row>
    <row r="2957" spans="14:14">
      <c r="N2957" s="146"/>
    </row>
    <row r="2958" spans="14:14">
      <c r="N2958" s="146"/>
    </row>
    <row r="2959" spans="14:14">
      <c r="N2959" s="146"/>
    </row>
    <row r="2960" spans="14:14">
      <c r="N2960" s="146"/>
    </row>
    <row r="2961" spans="14:14">
      <c r="N2961" s="146"/>
    </row>
    <row r="2962" spans="14:14">
      <c r="N2962" s="146"/>
    </row>
    <row r="2963" spans="14:14">
      <c r="N2963" s="146"/>
    </row>
    <row r="2964" spans="14:14">
      <c r="N2964" s="146"/>
    </row>
    <row r="2965" spans="14:14">
      <c r="N2965" s="146"/>
    </row>
    <row r="2966" spans="14:14">
      <c r="N2966" s="146"/>
    </row>
    <row r="2967" spans="14:14">
      <c r="N2967" s="146"/>
    </row>
    <row r="2968" spans="14:14">
      <c r="N2968" s="146"/>
    </row>
    <row r="2969" spans="14:14">
      <c r="N2969" s="146"/>
    </row>
    <row r="2970" spans="14:14">
      <c r="N2970" s="146"/>
    </row>
    <row r="2971" spans="14:14">
      <c r="N2971" s="146"/>
    </row>
    <row r="2972" spans="14:14">
      <c r="N2972" s="146"/>
    </row>
    <row r="2973" spans="14:14">
      <c r="N2973" s="146"/>
    </row>
    <row r="2974" spans="14:14">
      <c r="N2974" s="146"/>
    </row>
    <row r="2975" spans="14:14">
      <c r="N2975" s="146"/>
    </row>
    <row r="2976" spans="14:14">
      <c r="N2976" s="146"/>
    </row>
    <row r="2977" spans="14:14">
      <c r="N2977" s="146"/>
    </row>
    <row r="2978" spans="14:14">
      <c r="N2978" s="146"/>
    </row>
    <row r="2979" spans="14:14">
      <c r="N2979" s="146"/>
    </row>
    <row r="2980" spans="14:14">
      <c r="N2980" s="146"/>
    </row>
    <row r="2981" spans="14:14">
      <c r="N2981" s="146"/>
    </row>
    <row r="2982" spans="14:14">
      <c r="N2982" s="146"/>
    </row>
    <row r="2983" spans="14:14">
      <c r="N2983" s="146"/>
    </row>
    <row r="2984" spans="14:14">
      <c r="N2984" s="146"/>
    </row>
    <row r="2985" spans="14:14">
      <c r="N2985" s="146"/>
    </row>
    <row r="2986" spans="14:14">
      <c r="N2986" s="146"/>
    </row>
    <row r="2987" spans="14:14">
      <c r="N2987" s="146"/>
    </row>
    <row r="2988" spans="14:14">
      <c r="N2988" s="146"/>
    </row>
    <row r="2989" spans="14:14">
      <c r="N2989" s="146"/>
    </row>
    <row r="2990" spans="14:14">
      <c r="N2990" s="146"/>
    </row>
    <row r="2991" spans="14:14">
      <c r="N2991" s="146"/>
    </row>
    <row r="2992" spans="14:14">
      <c r="N2992" s="146"/>
    </row>
    <row r="2993" spans="14:14">
      <c r="N2993" s="146"/>
    </row>
    <row r="2994" spans="14:14">
      <c r="N2994" s="146"/>
    </row>
    <row r="2995" spans="14:14">
      <c r="N2995" s="146"/>
    </row>
    <row r="2996" spans="14:14">
      <c r="N2996" s="146"/>
    </row>
    <row r="2997" spans="14:14">
      <c r="N2997" s="146"/>
    </row>
    <row r="2998" spans="14:14">
      <c r="N2998" s="146"/>
    </row>
    <row r="2999" spans="14:14">
      <c r="N2999" s="146"/>
    </row>
    <row r="3000" spans="14:14">
      <c r="N3000" s="146"/>
    </row>
    <row r="3001" spans="14:14">
      <c r="N3001" s="146"/>
    </row>
    <row r="3002" spans="14:14">
      <c r="N3002" s="146"/>
    </row>
    <row r="3003" spans="14:14">
      <c r="N3003" s="146"/>
    </row>
    <row r="3004" spans="14:14">
      <c r="N3004" s="146"/>
    </row>
    <row r="3005" spans="14:14">
      <c r="N3005" s="146"/>
    </row>
    <row r="3006" spans="14:14">
      <c r="N3006" s="146"/>
    </row>
    <row r="3007" spans="14:14">
      <c r="N3007" s="146"/>
    </row>
    <row r="3008" spans="14:14">
      <c r="N3008" s="146"/>
    </row>
    <row r="3009" spans="14:14">
      <c r="N3009" s="146"/>
    </row>
    <row r="3010" spans="14:14">
      <c r="N3010" s="146"/>
    </row>
    <row r="3011" spans="14:14">
      <c r="N3011" s="146"/>
    </row>
    <row r="3012" spans="14:14">
      <c r="N3012" s="146"/>
    </row>
    <row r="3013" spans="14:14">
      <c r="N3013" s="146"/>
    </row>
    <row r="3014" spans="14:14">
      <c r="N3014" s="146"/>
    </row>
    <row r="3015" spans="14:14">
      <c r="N3015" s="146"/>
    </row>
    <row r="3016" spans="14:14">
      <c r="N3016" s="146"/>
    </row>
    <row r="3017" spans="14:14">
      <c r="N3017" s="146"/>
    </row>
    <row r="3018" spans="14:14">
      <c r="N3018" s="146"/>
    </row>
    <row r="3019" spans="14:14">
      <c r="N3019" s="146"/>
    </row>
    <row r="3020" spans="14:14">
      <c r="N3020" s="146"/>
    </row>
    <row r="3021" spans="14:14">
      <c r="N3021" s="146"/>
    </row>
    <row r="3022" spans="14:14">
      <c r="N3022" s="146"/>
    </row>
    <row r="3023" spans="14:14">
      <c r="N3023" s="146"/>
    </row>
    <row r="3024" spans="14:14">
      <c r="N3024" s="146"/>
    </row>
    <row r="3025" spans="14:14">
      <c r="N3025" s="146"/>
    </row>
    <row r="3026" spans="14:14">
      <c r="N3026" s="146"/>
    </row>
    <row r="3027" spans="14:14">
      <c r="N3027" s="146"/>
    </row>
    <row r="3028" spans="14:14">
      <c r="N3028" s="146"/>
    </row>
    <row r="3029" spans="14:14">
      <c r="N3029" s="146"/>
    </row>
    <row r="3030" spans="14:14">
      <c r="N3030" s="146"/>
    </row>
    <row r="3031" spans="14:14">
      <c r="N3031" s="146"/>
    </row>
    <row r="3032" spans="14:14">
      <c r="N3032" s="146"/>
    </row>
    <row r="3033" spans="14:14">
      <c r="N3033" s="146"/>
    </row>
    <row r="3034" spans="14:14">
      <c r="N3034" s="146"/>
    </row>
    <row r="3035" spans="14:14">
      <c r="N3035" s="146"/>
    </row>
    <row r="3036" spans="14:14">
      <c r="N3036" s="146"/>
    </row>
    <row r="3037" spans="14:14">
      <c r="N3037" s="146"/>
    </row>
    <row r="3038" spans="14:14">
      <c r="N3038" s="146"/>
    </row>
    <row r="3039" spans="14:14">
      <c r="N3039" s="146"/>
    </row>
    <row r="3040" spans="14:14">
      <c r="N3040" s="146"/>
    </row>
    <row r="3041" spans="14:14">
      <c r="N3041" s="146"/>
    </row>
    <row r="3042" spans="14:14">
      <c r="N3042" s="146"/>
    </row>
    <row r="3043" spans="14:14">
      <c r="N3043" s="146"/>
    </row>
    <row r="3044" spans="14:14">
      <c r="N3044" s="146"/>
    </row>
    <row r="3045" spans="14:14">
      <c r="N3045" s="146"/>
    </row>
    <row r="3046" spans="14:14">
      <c r="N3046" s="146"/>
    </row>
    <row r="3047" spans="14:14">
      <c r="N3047" s="146"/>
    </row>
    <row r="3048" spans="14:14">
      <c r="N3048" s="146"/>
    </row>
    <row r="3049" spans="14:14">
      <c r="N3049" s="146"/>
    </row>
    <row r="3050" spans="14:14">
      <c r="N3050" s="146"/>
    </row>
    <row r="3051" spans="14:14">
      <c r="N3051" s="146"/>
    </row>
    <row r="3052" spans="14:14">
      <c r="N3052" s="146"/>
    </row>
    <row r="3053" spans="14:14">
      <c r="N3053" s="146"/>
    </row>
    <row r="3054" spans="14:14">
      <c r="N3054" s="146"/>
    </row>
    <row r="3055" spans="14:14">
      <c r="N3055" s="146"/>
    </row>
    <row r="3056" spans="14:14">
      <c r="N3056" s="146"/>
    </row>
    <row r="3057" spans="14:14">
      <c r="N3057" s="146"/>
    </row>
    <row r="3058" spans="14:14">
      <c r="N3058" s="146"/>
    </row>
    <row r="3059" spans="14:14">
      <c r="N3059" s="146"/>
    </row>
    <row r="3060" spans="14:14">
      <c r="N3060" s="146"/>
    </row>
    <row r="3061" spans="14:14">
      <c r="N3061" s="146"/>
    </row>
    <row r="3062" spans="14:14">
      <c r="N3062" s="146"/>
    </row>
    <row r="3063" spans="14:14">
      <c r="N3063" s="146"/>
    </row>
    <row r="3064" spans="14:14">
      <c r="N3064" s="146"/>
    </row>
    <row r="3065" spans="14:14">
      <c r="N3065" s="146"/>
    </row>
    <row r="3066" spans="14:14">
      <c r="N3066" s="146"/>
    </row>
    <row r="3067" spans="14:14">
      <c r="N3067" s="146"/>
    </row>
    <row r="3068" spans="14:14">
      <c r="N3068" s="146"/>
    </row>
    <row r="3069" spans="14:14">
      <c r="N3069" s="146"/>
    </row>
    <row r="3070" spans="14:14">
      <c r="N3070" s="146"/>
    </row>
    <row r="3071" spans="14:14">
      <c r="N3071" s="146"/>
    </row>
    <row r="3072" spans="14:14">
      <c r="N3072" s="146"/>
    </row>
    <row r="3073" spans="14:14">
      <c r="N3073" s="146"/>
    </row>
    <row r="3074" spans="14:14">
      <c r="N3074" s="146"/>
    </row>
    <row r="3075" spans="14:14">
      <c r="N3075" s="146"/>
    </row>
    <row r="3076" spans="14:14">
      <c r="N3076" s="146"/>
    </row>
    <row r="3077" spans="14:14">
      <c r="N3077" s="146"/>
    </row>
    <row r="3078" spans="14:14">
      <c r="N3078" s="146"/>
    </row>
    <row r="3079" spans="14:14">
      <c r="N3079" s="146"/>
    </row>
    <row r="3080" spans="14:14">
      <c r="N3080" s="146"/>
    </row>
    <row r="3081" spans="14:14">
      <c r="N3081" s="146"/>
    </row>
    <row r="3082" spans="14:14">
      <c r="N3082" s="146"/>
    </row>
    <row r="3083" spans="14:14">
      <c r="N3083" s="146"/>
    </row>
    <row r="3084" spans="14:14">
      <c r="N3084" s="146"/>
    </row>
    <row r="3085" spans="14:14">
      <c r="N3085" s="146"/>
    </row>
    <row r="3086" spans="14:14">
      <c r="N3086" s="146"/>
    </row>
    <row r="3087" spans="14:14">
      <c r="N3087" s="146"/>
    </row>
    <row r="3088" spans="14:14">
      <c r="N3088" s="146"/>
    </row>
    <row r="3089" spans="14:14">
      <c r="N3089" s="146"/>
    </row>
    <row r="3090" spans="14:14">
      <c r="N3090" s="146"/>
    </row>
    <row r="3091" spans="14:14">
      <c r="N3091" s="146"/>
    </row>
    <row r="3092" spans="14:14">
      <c r="N3092" s="146"/>
    </row>
    <row r="3093" spans="14:14">
      <c r="N3093" s="146"/>
    </row>
    <row r="3094" spans="14:14">
      <c r="N3094" s="146"/>
    </row>
    <row r="3095" spans="14:14">
      <c r="N3095" s="146"/>
    </row>
    <row r="3096" spans="14:14">
      <c r="N3096" s="146"/>
    </row>
    <row r="3097" spans="14:14">
      <c r="N3097" s="146"/>
    </row>
    <row r="3098" spans="14:14">
      <c r="N3098" s="146"/>
    </row>
    <row r="3099" spans="14:14">
      <c r="N3099" s="146"/>
    </row>
    <row r="3100" spans="14:14">
      <c r="N3100" s="146"/>
    </row>
    <row r="3101" spans="14:14">
      <c r="N3101" s="146"/>
    </row>
    <row r="3102" spans="14:14">
      <c r="N3102" s="146"/>
    </row>
    <row r="3103" spans="14:14">
      <c r="N3103" s="146"/>
    </row>
    <row r="3104" spans="14:14">
      <c r="N3104" s="146"/>
    </row>
    <row r="3105" spans="14:14">
      <c r="N3105" s="146"/>
    </row>
    <row r="3106" spans="14:14">
      <c r="N3106" s="146"/>
    </row>
    <row r="3107" spans="14:14">
      <c r="N3107" s="146"/>
    </row>
    <row r="3108" spans="14:14">
      <c r="N3108" s="146"/>
    </row>
    <row r="3109" spans="14:14">
      <c r="N3109" s="146"/>
    </row>
    <row r="3110" spans="14:14">
      <c r="N3110" s="146"/>
    </row>
    <row r="3111" spans="14:14">
      <c r="N3111" s="146"/>
    </row>
    <row r="3112" spans="14:14">
      <c r="N3112" s="146"/>
    </row>
    <row r="3113" spans="14:14">
      <c r="N3113" s="146"/>
    </row>
    <row r="3114" spans="14:14">
      <c r="N3114" s="146"/>
    </row>
    <row r="3115" spans="14:14">
      <c r="N3115" s="146"/>
    </row>
    <row r="3116" spans="14:14">
      <c r="N3116" s="146"/>
    </row>
    <row r="3117" spans="14:14">
      <c r="N3117" s="146"/>
    </row>
    <row r="3118" spans="14:14">
      <c r="N3118" s="146"/>
    </row>
    <row r="3119" spans="14:14">
      <c r="N3119" s="146"/>
    </row>
    <row r="3120" spans="14:14">
      <c r="N3120" s="146"/>
    </row>
    <row r="3121" spans="14:14">
      <c r="N3121" s="146"/>
    </row>
    <row r="3122" spans="14:14">
      <c r="N3122" s="146"/>
    </row>
    <row r="3123" spans="14:14">
      <c r="N3123" s="146"/>
    </row>
    <row r="3124" spans="14:14">
      <c r="N3124" s="146"/>
    </row>
    <row r="3125" spans="14:14">
      <c r="N3125" s="146"/>
    </row>
    <row r="3126" spans="14:14">
      <c r="N3126" s="146"/>
    </row>
    <row r="3127" spans="14:14">
      <c r="N3127" s="146"/>
    </row>
    <row r="3128" spans="14:14">
      <c r="N3128" s="146"/>
    </row>
    <row r="3129" spans="14:14">
      <c r="N3129" s="146"/>
    </row>
    <row r="3130" spans="14:14">
      <c r="N3130" s="146"/>
    </row>
    <row r="3131" spans="14:14">
      <c r="N3131" s="146"/>
    </row>
    <row r="3132" spans="14:14">
      <c r="N3132" s="146"/>
    </row>
    <row r="3133" spans="14:14">
      <c r="N3133" s="146"/>
    </row>
    <row r="3134" spans="14:14">
      <c r="N3134" s="146"/>
    </row>
    <row r="3135" spans="14:14">
      <c r="N3135" s="146"/>
    </row>
    <row r="3136" spans="14:14">
      <c r="N3136" s="146"/>
    </row>
    <row r="3137" spans="14:14">
      <c r="N3137" s="146"/>
    </row>
    <row r="3138" spans="14:14">
      <c r="N3138" s="146"/>
    </row>
    <row r="3139" spans="14:14">
      <c r="N3139" s="146"/>
    </row>
    <row r="3140" spans="14:14">
      <c r="N3140" s="146"/>
    </row>
    <row r="3141" spans="14:14">
      <c r="N3141" s="146"/>
    </row>
    <row r="3142" spans="14:14">
      <c r="N3142" s="146"/>
    </row>
    <row r="3143" spans="14:14">
      <c r="N3143" s="146"/>
    </row>
    <row r="3144" spans="14:14">
      <c r="N3144" s="146"/>
    </row>
    <row r="3145" spans="14:14">
      <c r="N3145" s="146"/>
    </row>
    <row r="3146" spans="14:14">
      <c r="N3146" s="146"/>
    </row>
    <row r="3147" spans="14:14">
      <c r="N3147" s="146"/>
    </row>
  </sheetData>
  <autoFilter ref="M1:M2705" xr:uid="{00000000-0009-0000-0000-000006000000}"/>
  <phoneticPr fontId="1" type="noConversion"/>
  <pageMargins left="0.7" right="0.7" top="0.75" bottom="0.75" header="0.3" footer="0.3"/>
  <pageSetup paperSize="9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FA</vt:lpstr>
      <vt:lpstr>LA</vt:lpstr>
      <vt:lpstr>GA</vt:lpstr>
      <vt:lpstr>GA-Sol</vt:lpstr>
      <vt:lpstr>XA-Xol</vt:lpstr>
      <vt:lpstr>Updated standard curve</vt:lpstr>
      <vt:lpstr>Auto save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gycha</dc:creator>
  <cp:keywords/>
  <dc:description/>
  <cp:lastModifiedBy>User</cp:lastModifiedBy>
  <cp:revision/>
  <dcterms:created xsi:type="dcterms:W3CDTF">2022-05-12T01:36:45Z</dcterms:created>
  <dcterms:modified xsi:type="dcterms:W3CDTF">2024-09-19T01:37:57Z</dcterms:modified>
  <cp:category/>
  <cp:contentStatus/>
</cp:coreProperties>
</file>